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https://d.docs.live.net/ce22cfc131259c2e/Documents/Data Analyst Projects/Online Sales Analytics/"/>
    </mc:Choice>
  </mc:AlternateContent>
  <xr:revisionPtr revIDLastSave="82" documentId="8_{168A5A8D-56BF-40A7-A54E-B0071D45ADAD}" xr6:coauthVersionLast="47" xr6:coauthVersionMax="47" xr10:uidLastSave="{FC1FF04B-EEB0-46BD-93E7-6C41A5BF89D8}"/>
  <bookViews>
    <workbookView xWindow="-108" yWindow="-108" windowWidth="23256" windowHeight="12456" activeTab="2" xr2:uid="{D46FCB78-0D0E-4D55-BFF6-0966F0E99E6D}"/>
  </bookViews>
  <sheets>
    <sheet name="Online Sales Data" sheetId="1" r:id="rId1"/>
    <sheet name="Pivots" sheetId="2" r:id="rId2"/>
    <sheet name="Dashboard" sheetId="5" r:id="rId3"/>
  </sheets>
  <definedNames>
    <definedName name="Slicer_Months__Date">#N/A</definedName>
    <definedName name="Slicer_Region1">#N/A</definedName>
    <definedName name="Slicer_Year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2" l="1"/>
  <c r="P6" i="2"/>
  <c r="P4" i="2"/>
  <c r="T5" i="2"/>
  <c r="T6" i="2"/>
  <c r="T4" i="2"/>
  <c r="S5" i="2"/>
  <c r="S6" i="2"/>
  <c r="S4" i="2"/>
  <c r="F58" i="2"/>
  <c r="E58" i="2"/>
  <c r="D58" i="2"/>
  <c r="C58" i="2"/>
  <c r="B58" i="2"/>
  <c r="D66" i="2"/>
  <c r="C66" i="2" l="1"/>
  <c r="K70"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B5" i="2"/>
  <c r="C59" i="2" s="1"/>
  <c r="C60" i="2" s="1"/>
  <c r="C5" i="2"/>
  <c r="D59" i="2" s="1"/>
  <c r="D60" i="2" s="1"/>
  <c r="D5" i="2"/>
  <c r="E59" i="2" s="1"/>
  <c r="E60" i="2" s="1"/>
  <c r="E5" i="2"/>
  <c r="F59" i="2" s="1"/>
  <c r="F60" i="2" s="1"/>
  <c r="A5" i="2"/>
  <c r="B59" i="2" s="1"/>
  <c r="B60" i="2" s="1"/>
  <c r="J3189" i="1"/>
  <c r="K3189" i="1" s="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F66" i="2" l="1"/>
  <c r="E66" i="2"/>
  <c r="F61" i="2"/>
  <c r="E61" i="2"/>
  <c r="D61" i="2"/>
  <c r="C61" i="2"/>
  <c r="J5613" i="1"/>
  <c r="K5613" i="1" s="1"/>
  <c r="J5324" i="1"/>
  <c r="K5324" i="1" s="1"/>
  <c r="J5091" i="1"/>
  <c r="K5091" i="1" s="1"/>
  <c r="J3438" i="1"/>
  <c r="K3438" i="1" s="1"/>
  <c r="J5658" i="1"/>
  <c r="K5658" i="1" s="1"/>
  <c r="J5624" i="1"/>
  <c r="K5624" i="1" s="1"/>
  <c r="J5585" i="1"/>
  <c r="K5585" i="1" s="1"/>
  <c r="J5548" i="1"/>
  <c r="K5548" i="1" s="1"/>
  <c r="J5515" i="1"/>
  <c r="K5515" i="1" s="1"/>
  <c r="J5481" i="1"/>
  <c r="K5481" i="1" s="1"/>
  <c r="J5439" i="1"/>
  <c r="K5439" i="1" s="1"/>
  <c r="J5405" i="1"/>
  <c r="K5405" i="1" s="1"/>
  <c r="J5327" i="1"/>
  <c r="K5327" i="1" s="1"/>
  <c r="J5284" i="1"/>
  <c r="K5284" i="1" s="1"/>
  <c r="J5246" i="1"/>
  <c r="K5246" i="1" s="1"/>
  <c r="J5200" i="1"/>
  <c r="K5200" i="1" s="1"/>
  <c r="J5151" i="1"/>
  <c r="K5151" i="1" s="1"/>
  <c r="J5097" i="1"/>
  <c r="K5097" i="1" s="1"/>
  <c r="J5047" i="1"/>
  <c r="K5047" i="1" s="1"/>
  <c r="J4997" i="1"/>
  <c r="K4997" i="1" s="1"/>
  <c r="J4948" i="1"/>
  <c r="K4948" i="1" s="1"/>
  <c r="J4886" i="1"/>
  <c r="K4886" i="1" s="1"/>
  <c r="J4809" i="1"/>
  <c r="K4809" i="1" s="1"/>
  <c r="J4580" i="1"/>
  <c r="K4580" i="1" s="1"/>
  <c r="J4432" i="1"/>
  <c r="K4432" i="1" s="1"/>
  <c r="J4261" i="1"/>
  <c r="K4261" i="1" s="1"/>
  <c r="J4052" i="1"/>
  <c r="K4052" i="1" s="1"/>
  <c r="J3575" i="1"/>
  <c r="K3575" i="1" s="1"/>
  <c r="J5657" i="1"/>
  <c r="K5657" i="1" s="1"/>
  <c r="J5623" i="1"/>
  <c r="K5623" i="1" s="1"/>
  <c r="J5582" i="1"/>
  <c r="K5582" i="1" s="1"/>
  <c r="J5547" i="1"/>
  <c r="K5547" i="1" s="1"/>
  <c r="J5514" i="1"/>
  <c r="K5514" i="1" s="1"/>
  <c r="J5474" i="1"/>
  <c r="K5474" i="1" s="1"/>
  <c r="J5437" i="1"/>
  <c r="K5437" i="1" s="1"/>
  <c r="J5404" i="1"/>
  <c r="K5404" i="1" s="1"/>
  <c r="J5371" i="1"/>
  <c r="K5371" i="1" s="1"/>
  <c r="J5326" i="1"/>
  <c r="K5326" i="1" s="1"/>
  <c r="J5281" i="1"/>
  <c r="K5281" i="1" s="1"/>
  <c r="J5245" i="1"/>
  <c r="K5245" i="1" s="1"/>
  <c r="J5143" i="1"/>
  <c r="K5143" i="1" s="1"/>
  <c r="J5094" i="1"/>
  <c r="K5094" i="1" s="1"/>
  <c r="J5045" i="1"/>
  <c r="K5045" i="1" s="1"/>
  <c r="J4996" i="1"/>
  <c r="K4996" i="1" s="1"/>
  <c r="J4946" i="1"/>
  <c r="K4946" i="1" s="1"/>
  <c r="J4882" i="1"/>
  <c r="K4882" i="1" s="1"/>
  <c r="J4801" i="1"/>
  <c r="K4801" i="1" s="1"/>
  <c r="J4702" i="1"/>
  <c r="K4702" i="1" s="1"/>
  <c r="J4575" i="1"/>
  <c r="K4575" i="1" s="1"/>
  <c r="J4422" i="1"/>
  <c r="K4422" i="1" s="1"/>
  <c r="J4251" i="1"/>
  <c r="K4251" i="1" s="1"/>
  <c r="J4049" i="1"/>
  <c r="K4049" i="1" s="1"/>
  <c r="J3483" i="1"/>
  <c r="K3483" i="1" s="1"/>
  <c r="J5656" i="1"/>
  <c r="K5656" i="1" s="1"/>
  <c r="J5616" i="1"/>
  <c r="K5616" i="1" s="1"/>
  <c r="J5580" i="1"/>
  <c r="K5580" i="1" s="1"/>
  <c r="J5546" i="1"/>
  <c r="K5546" i="1" s="1"/>
  <c r="J5513" i="1"/>
  <c r="K5513" i="1" s="1"/>
  <c r="J5471" i="1"/>
  <c r="K5471" i="1" s="1"/>
  <c r="J5436" i="1"/>
  <c r="K5436" i="1" s="1"/>
  <c r="J5403" i="1"/>
  <c r="K5403" i="1" s="1"/>
  <c r="J5364" i="1"/>
  <c r="K5364" i="1" s="1"/>
  <c r="J5325" i="1"/>
  <c r="K5325" i="1" s="1"/>
  <c r="J5279" i="1"/>
  <c r="K5279" i="1" s="1"/>
  <c r="J5237" i="1"/>
  <c r="K5237" i="1" s="1"/>
  <c r="J5191" i="1"/>
  <c r="K5191" i="1" s="1"/>
  <c r="J5140" i="1"/>
  <c r="K5140" i="1" s="1"/>
  <c r="J5092" i="1"/>
  <c r="K5092" i="1" s="1"/>
  <c r="J5044" i="1"/>
  <c r="K5044" i="1" s="1"/>
  <c r="J4994" i="1"/>
  <c r="K4994" i="1" s="1"/>
  <c r="J4938" i="1"/>
  <c r="K4938" i="1" s="1"/>
  <c r="J4874" i="1"/>
  <c r="K4874" i="1" s="1"/>
  <c r="J4791" i="1"/>
  <c r="K4791" i="1" s="1"/>
  <c r="J4687" i="1"/>
  <c r="K4687" i="1" s="1"/>
  <c r="J4558" i="1"/>
  <c r="K4558" i="1" s="1"/>
  <c r="J4402" i="1"/>
  <c r="K4402" i="1" s="1"/>
  <c r="J4233" i="1"/>
  <c r="K4233" i="1" s="1"/>
  <c r="J4000" i="1"/>
  <c r="K4000" i="1" s="1"/>
  <c r="J3451" i="1"/>
  <c r="K3451" i="1" s="1"/>
  <c r="J5402" i="1"/>
  <c r="K5402" i="1" s="1"/>
  <c r="J5234" i="1"/>
  <c r="K5234" i="1" s="1"/>
  <c r="J4548" i="1"/>
  <c r="K4548" i="1" s="1"/>
  <c r="J5648" i="1"/>
  <c r="K5648" i="1" s="1"/>
  <c r="J5544" i="1"/>
  <c r="K5544" i="1" s="1"/>
  <c r="J5434" i="1"/>
  <c r="K5434" i="1" s="1"/>
  <c r="J5316" i="1"/>
  <c r="K5316" i="1" s="1"/>
  <c r="J5186" i="1"/>
  <c r="K5186" i="1" s="1"/>
  <c r="J5089" i="1"/>
  <c r="K5089" i="1" s="1"/>
  <c r="J4933" i="1"/>
  <c r="K4933" i="1" s="1"/>
  <c r="J4676" i="1"/>
  <c r="K4676" i="1" s="1"/>
  <c r="J3329" i="1"/>
  <c r="K3329" i="1" s="1"/>
  <c r="J5645" i="1"/>
  <c r="K5645" i="1" s="1"/>
  <c r="J5610" i="1"/>
  <c r="K5610" i="1" s="1"/>
  <c r="J5577" i="1"/>
  <c r="K5577" i="1" s="1"/>
  <c r="J5537" i="1"/>
  <c r="K5537" i="1" s="1"/>
  <c r="J5501" i="1"/>
  <c r="K5501" i="1" s="1"/>
  <c r="J5467" i="1"/>
  <c r="K5467" i="1" s="1"/>
  <c r="J5433" i="1"/>
  <c r="K5433" i="1" s="1"/>
  <c r="J5392" i="1"/>
  <c r="K5392" i="1" s="1"/>
  <c r="J5358" i="1"/>
  <c r="K5358" i="1" s="1"/>
  <c r="J5313" i="1"/>
  <c r="K5313" i="1" s="1"/>
  <c r="J5276" i="1"/>
  <c r="K5276" i="1" s="1"/>
  <c r="J5231" i="1"/>
  <c r="K5231" i="1" s="1"/>
  <c r="J5185" i="1"/>
  <c r="K5185" i="1" s="1"/>
  <c r="J5135" i="1"/>
  <c r="K5135" i="1" s="1"/>
  <c r="J5081" i="1"/>
  <c r="K5081" i="1" s="1"/>
  <c r="J5031" i="1"/>
  <c r="K5031" i="1" s="1"/>
  <c r="J4981" i="1"/>
  <c r="K4981" i="1" s="1"/>
  <c r="J4930" i="1"/>
  <c r="K4930" i="1" s="1"/>
  <c r="J4864" i="1"/>
  <c r="K4864" i="1" s="1"/>
  <c r="J4778" i="1"/>
  <c r="K4778" i="1" s="1"/>
  <c r="J4672" i="1"/>
  <c r="K4672" i="1" s="1"/>
  <c r="J4535" i="1"/>
  <c r="K4535" i="1" s="1"/>
  <c r="J4377" i="1"/>
  <c r="K4377" i="1" s="1"/>
  <c r="J4213" i="1"/>
  <c r="K4213" i="1" s="1"/>
  <c r="J3908" i="1"/>
  <c r="K3908" i="1" s="1"/>
  <c r="J3323" i="1"/>
  <c r="K3323" i="1" s="1"/>
  <c r="J5469" i="1"/>
  <c r="K5469" i="1" s="1"/>
  <c r="J5188" i="1"/>
  <c r="K5188" i="1" s="1"/>
  <c r="J3983" i="1"/>
  <c r="K3983" i="1" s="1"/>
  <c r="J5611" i="1"/>
  <c r="K5611" i="1" s="1"/>
  <c r="J5503" i="1"/>
  <c r="K5503" i="1" s="1"/>
  <c r="J5395" i="1"/>
  <c r="K5395" i="1" s="1"/>
  <c r="J5277" i="1"/>
  <c r="K5277" i="1" s="1"/>
  <c r="J5137" i="1"/>
  <c r="K5137" i="1" s="1"/>
  <c r="J4983" i="1"/>
  <c r="K4983" i="1" s="1"/>
  <c r="J4869" i="1"/>
  <c r="K4869" i="1" s="1"/>
  <c r="J4544" i="1"/>
  <c r="K4544" i="1" s="1"/>
  <c r="J3972" i="1"/>
  <c r="K3972" i="1" s="1"/>
  <c r="J5643" i="1"/>
  <c r="K5643" i="1" s="1"/>
  <c r="J5609" i="1"/>
  <c r="K5609" i="1" s="1"/>
  <c r="J5576" i="1"/>
  <c r="K5576" i="1" s="1"/>
  <c r="J5534" i="1"/>
  <c r="K5534" i="1" s="1"/>
  <c r="J5500" i="1"/>
  <c r="K5500" i="1" s="1"/>
  <c r="J5466" i="1"/>
  <c r="K5466" i="1" s="1"/>
  <c r="J5426" i="1"/>
  <c r="K5426" i="1" s="1"/>
  <c r="J5390" i="1"/>
  <c r="K5390" i="1" s="1"/>
  <c r="J5357" i="1"/>
  <c r="K5357" i="1" s="1"/>
  <c r="J5311" i="1"/>
  <c r="K5311" i="1" s="1"/>
  <c r="J5268" i="1"/>
  <c r="K5268" i="1" s="1"/>
  <c r="J5183" i="1"/>
  <c r="K5183" i="1" s="1"/>
  <c r="J5127" i="1"/>
  <c r="K5127" i="1" s="1"/>
  <c r="J5078" i="1"/>
  <c r="K5078" i="1" s="1"/>
  <c r="J5029" i="1"/>
  <c r="K5029" i="1" s="1"/>
  <c r="J4980" i="1"/>
  <c r="K4980" i="1" s="1"/>
  <c r="J4922" i="1"/>
  <c r="K4922" i="1" s="1"/>
  <c r="J4856" i="1"/>
  <c r="K4856" i="1" s="1"/>
  <c r="J4764" i="1"/>
  <c r="K4764" i="1" s="1"/>
  <c r="J4658" i="1"/>
  <c r="K4658" i="1" s="1"/>
  <c r="J4518" i="1"/>
  <c r="K4518" i="1" s="1"/>
  <c r="J4358" i="1"/>
  <c r="K4358" i="1" s="1"/>
  <c r="J4188" i="1"/>
  <c r="K4188" i="1" s="1"/>
  <c r="J3894" i="1"/>
  <c r="K3894" i="1" s="1"/>
  <c r="J3294" i="1"/>
  <c r="K3294" i="1" s="1"/>
  <c r="J5655" i="1"/>
  <c r="K5655" i="1" s="1"/>
  <c r="J4935" i="1"/>
  <c r="K4935" i="1" s="1"/>
  <c r="J5578" i="1"/>
  <c r="K5578" i="1" s="1"/>
  <c r="J5468" i="1"/>
  <c r="K5468" i="1" s="1"/>
  <c r="J5359" i="1"/>
  <c r="K5359" i="1" s="1"/>
  <c r="J5232" i="1"/>
  <c r="K5232" i="1" s="1"/>
  <c r="J5034" i="1"/>
  <c r="K5034" i="1" s="1"/>
  <c r="J4781" i="1"/>
  <c r="K4781" i="1" s="1"/>
  <c r="J4388" i="1"/>
  <c r="K4388" i="1" s="1"/>
  <c r="J4219" i="1"/>
  <c r="K4219" i="1" s="1"/>
  <c r="J5642" i="1"/>
  <c r="K5642" i="1" s="1"/>
  <c r="J5608" i="1"/>
  <c r="K5608" i="1" s="1"/>
  <c r="J5569" i="1"/>
  <c r="K5569" i="1" s="1"/>
  <c r="J5532" i="1"/>
  <c r="K5532" i="1" s="1"/>
  <c r="J5499" i="1"/>
  <c r="K5499" i="1" s="1"/>
  <c r="J5465" i="1"/>
  <c r="K5465" i="1" s="1"/>
  <c r="J5423" i="1"/>
  <c r="K5423" i="1" s="1"/>
  <c r="J5389" i="1"/>
  <c r="K5389" i="1" s="1"/>
  <c r="J5356" i="1"/>
  <c r="K5356" i="1" s="1"/>
  <c r="J5310" i="1"/>
  <c r="K5310" i="1" s="1"/>
  <c r="J5265" i="1"/>
  <c r="K5265" i="1" s="1"/>
  <c r="J5230" i="1"/>
  <c r="K5230" i="1" s="1"/>
  <c r="J5175" i="1"/>
  <c r="K5175" i="1" s="1"/>
  <c r="J5124" i="1"/>
  <c r="K5124" i="1" s="1"/>
  <c r="J5076" i="1"/>
  <c r="K5076" i="1" s="1"/>
  <c r="J5028" i="1"/>
  <c r="K5028" i="1" s="1"/>
  <c r="J4978" i="1"/>
  <c r="K4978" i="1" s="1"/>
  <c r="J4919" i="1"/>
  <c r="K4919" i="1" s="1"/>
  <c r="J4853" i="1"/>
  <c r="K4853" i="1" s="1"/>
  <c r="J4761" i="1"/>
  <c r="K4761" i="1" s="1"/>
  <c r="J4655" i="1"/>
  <c r="K4655" i="1" s="1"/>
  <c r="J4512" i="1"/>
  <c r="K4512" i="1" s="1"/>
  <c r="J4353" i="1"/>
  <c r="K4353" i="1" s="1"/>
  <c r="J4184" i="1"/>
  <c r="K4184" i="1" s="1"/>
  <c r="J3877" i="1"/>
  <c r="K3877" i="1" s="1"/>
  <c r="J2" i="1"/>
  <c r="K2" i="1" s="1"/>
  <c r="J18" i="1"/>
  <c r="K18" i="1" s="1"/>
  <c r="J34" i="1"/>
  <c r="K34" i="1" s="1"/>
  <c r="J50" i="1"/>
  <c r="K50" i="1" s="1"/>
  <c r="J65" i="1"/>
  <c r="K65" i="1" s="1"/>
  <c r="J81" i="1"/>
  <c r="K81" i="1" s="1"/>
  <c r="J96" i="1"/>
  <c r="K96" i="1" s="1"/>
  <c r="J111" i="1"/>
  <c r="K111" i="1" s="1"/>
  <c r="J126" i="1"/>
  <c r="K126" i="1" s="1"/>
  <c r="J141" i="1"/>
  <c r="K141" i="1" s="1"/>
  <c r="J157" i="1"/>
  <c r="K157" i="1" s="1"/>
  <c r="J173" i="1"/>
  <c r="K173" i="1" s="1"/>
  <c r="J189" i="1"/>
  <c r="K189" i="1" s="1"/>
  <c r="J205" i="1"/>
  <c r="K205" i="1" s="1"/>
  <c r="J221" i="1"/>
  <c r="K221" i="1" s="1"/>
  <c r="J237" i="1"/>
  <c r="K237" i="1" s="1"/>
  <c r="J253" i="1"/>
  <c r="K253" i="1" s="1"/>
  <c r="J269" i="1"/>
  <c r="K269" i="1" s="1"/>
  <c r="J285" i="1"/>
  <c r="K285" i="1" s="1"/>
  <c r="J301" i="1"/>
  <c r="K301" i="1" s="1"/>
  <c r="J317" i="1"/>
  <c r="K317" i="1" s="1"/>
  <c r="J333" i="1"/>
  <c r="K333" i="1" s="1"/>
  <c r="J349" i="1"/>
  <c r="K349" i="1" s="1"/>
  <c r="J364" i="1"/>
  <c r="K364" i="1" s="1"/>
  <c r="J380" i="1"/>
  <c r="K380" i="1" s="1"/>
  <c r="J396" i="1"/>
  <c r="K396" i="1" s="1"/>
  <c r="J412" i="1"/>
  <c r="K412" i="1" s="1"/>
  <c r="J428" i="1"/>
  <c r="K428" i="1" s="1"/>
  <c r="J443" i="1"/>
  <c r="K443" i="1" s="1"/>
  <c r="J459" i="1"/>
  <c r="K459" i="1" s="1"/>
  <c r="J475" i="1"/>
  <c r="K475" i="1" s="1"/>
  <c r="J491" i="1"/>
  <c r="K491" i="1" s="1"/>
  <c r="J507" i="1"/>
  <c r="K507" i="1" s="1"/>
  <c r="J523" i="1"/>
  <c r="K523" i="1" s="1"/>
  <c r="J538" i="1"/>
  <c r="K538" i="1" s="1"/>
  <c r="J554" i="1"/>
  <c r="K554" i="1" s="1"/>
  <c r="J570" i="1"/>
  <c r="K570" i="1" s="1"/>
  <c r="J585" i="1"/>
  <c r="K585" i="1" s="1"/>
  <c r="J601" i="1"/>
  <c r="K601" i="1" s="1"/>
  <c r="J616" i="1"/>
  <c r="K616" i="1" s="1"/>
  <c r="J632" i="1"/>
  <c r="K632" i="1" s="1"/>
  <c r="J648" i="1"/>
  <c r="K648" i="1" s="1"/>
  <c r="J664" i="1"/>
  <c r="K664" i="1" s="1"/>
  <c r="J679" i="1"/>
  <c r="K679" i="1" s="1"/>
  <c r="J694" i="1"/>
  <c r="K694" i="1" s="1"/>
  <c r="J709" i="1"/>
  <c r="K709" i="1" s="1"/>
  <c r="J725" i="1"/>
  <c r="K725" i="1" s="1"/>
  <c r="J741" i="1"/>
  <c r="K741" i="1" s="1"/>
  <c r="J757" i="1"/>
  <c r="K757" i="1" s="1"/>
  <c r="J773" i="1"/>
  <c r="K773" i="1" s="1"/>
  <c r="J789" i="1"/>
  <c r="K789" i="1" s="1"/>
  <c r="J804" i="1"/>
  <c r="K804" i="1" s="1"/>
  <c r="J819" i="1"/>
  <c r="K819" i="1" s="1"/>
  <c r="J835" i="1"/>
  <c r="K835" i="1" s="1"/>
  <c r="J851" i="1"/>
  <c r="K851" i="1" s="1"/>
  <c r="J867" i="1"/>
  <c r="K867" i="1" s="1"/>
  <c r="J882" i="1"/>
  <c r="K882" i="1" s="1"/>
  <c r="J898" i="1"/>
  <c r="K898" i="1" s="1"/>
  <c r="J914" i="1"/>
  <c r="K914" i="1" s="1"/>
  <c r="J930" i="1"/>
  <c r="K930" i="1" s="1"/>
  <c r="J945" i="1"/>
  <c r="K945" i="1" s="1"/>
  <c r="J961" i="1"/>
  <c r="K961" i="1" s="1"/>
  <c r="J977" i="1"/>
  <c r="K977" i="1" s="1"/>
  <c r="J993" i="1"/>
  <c r="K993" i="1" s="1"/>
  <c r="J1009" i="1"/>
  <c r="K1009" i="1" s="1"/>
  <c r="J1024" i="1"/>
  <c r="K1024" i="1" s="1"/>
  <c r="J1040" i="1"/>
  <c r="K1040" i="1" s="1"/>
  <c r="J1056" i="1"/>
  <c r="K1056" i="1" s="1"/>
  <c r="J1072" i="1"/>
  <c r="K1072" i="1" s="1"/>
  <c r="J1088" i="1"/>
  <c r="K1088" i="1" s="1"/>
  <c r="J1104" i="1"/>
  <c r="K1104" i="1" s="1"/>
  <c r="J1120" i="1"/>
  <c r="K1120" i="1" s="1"/>
  <c r="J1136" i="1"/>
  <c r="K1136" i="1" s="1"/>
  <c r="J1166" i="1"/>
  <c r="K1166" i="1" s="1"/>
  <c r="J1182" i="1"/>
  <c r="K1182" i="1" s="1"/>
  <c r="J3" i="1"/>
  <c r="K3" i="1" s="1"/>
  <c r="J19" i="1"/>
  <c r="K19" i="1" s="1"/>
  <c r="J35" i="1"/>
  <c r="K35" i="1" s="1"/>
  <c r="J51" i="1"/>
  <c r="K51" i="1" s="1"/>
  <c r="J66" i="1"/>
  <c r="K66" i="1" s="1"/>
  <c r="J82" i="1"/>
  <c r="K82" i="1" s="1"/>
  <c r="J97" i="1"/>
  <c r="K97" i="1" s="1"/>
  <c r="J112" i="1"/>
  <c r="K112" i="1" s="1"/>
  <c r="J142" i="1"/>
  <c r="K142" i="1" s="1"/>
  <c r="J158" i="1"/>
  <c r="K158" i="1" s="1"/>
  <c r="J174" i="1"/>
  <c r="K174" i="1" s="1"/>
  <c r="J190" i="1"/>
  <c r="K190" i="1" s="1"/>
  <c r="J206" i="1"/>
  <c r="K206" i="1" s="1"/>
  <c r="J222" i="1"/>
  <c r="K222" i="1" s="1"/>
  <c r="J238" i="1"/>
  <c r="K238" i="1" s="1"/>
  <c r="J254" i="1"/>
  <c r="K254" i="1" s="1"/>
  <c r="J270" i="1"/>
  <c r="K270" i="1" s="1"/>
  <c r="J286" i="1"/>
  <c r="K286" i="1" s="1"/>
  <c r="J302" i="1"/>
  <c r="K302" i="1" s="1"/>
  <c r="J318" i="1"/>
  <c r="K318" i="1" s="1"/>
  <c r="J334" i="1"/>
  <c r="K334" i="1" s="1"/>
  <c r="J350" i="1"/>
  <c r="K350" i="1" s="1"/>
  <c r="J365" i="1"/>
  <c r="K365" i="1" s="1"/>
  <c r="J381" i="1"/>
  <c r="K381" i="1" s="1"/>
  <c r="J397" i="1"/>
  <c r="K397" i="1" s="1"/>
  <c r="J413" i="1"/>
  <c r="K413" i="1" s="1"/>
  <c r="J429" i="1"/>
  <c r="K429" i="1" s="1"/>
  <c r="J444" i="1"/>
  <c r="K444" i="1" s="1"/>
  <c r="J460" i="1"/>
  <c r="K460" i="1" s="1"/>
  <c r="J476" i="1"/>
  <c r="K476" i="1" s="1"/>
  <c r="J492" i="1"/>
  <c r="K492" i="1" s="1"/>
  <c r="J508" i="1"/>
  <c r="K508" i="1" s="1"/>
  <c r="J524" i="1"/>
  <c r="K524" i="1" s="1"/>
  <c r="J539" i="1"/>
  <c r="K539" i="1" s="1"/>
  <c r="J555" i="1"/>
  <c r="K555" i="1" s="1"/>
  <c r="J571" i="1"/>
  <c r="K571" i="1" s="1"/>
  <c r="J586" i="1"/>
  <c r="K586" i="1" s="1"/>
  <c r="J602" i="1"/>
  <c r="K602" i="1" s="1"/>
  <c r="J617" i="1"/>
  <c r="K617" i="1" s="1"/>
  <c r="J633" i="1"/>
  <c r="K633" i="1" s="1"/>
  <c r="J649" i="1"/>
  <c r="K649" i="1" s="1"/>
  <c r="J665" i="1"/>
  <c r="K665" i="1" s="1"/>
  <c r="J680" i="1"/>
  <c r="K680" i="1" s="1"/>
  <c r="J695" i="1"/>
  <c r="K695" i="1" s="1"/>
  <c r="J710" i="1"/>
  <c r="K710" i="1" s="1"/>
  <c r="J726" i="1"/>
  <c r="K726" i="1" s="1"/>
  <c r="J742" i="1"/>
  <c r="K742" i="1" s="1"/>
  <c r="J758" i="1"/>
  <c r="K758" i="1" s="1"/>
  <c r="J774" i="1"/>
  <c r="K774" i="1" s="1"/>
  <c r="J790" i="1"/>
  <c r="K790" i="1" s="1"/>
  <c r="J805" i="1"/>
  <c r="K805" i="1" s="1"/>
  <c r="J820" i="1"/>
  <c r="K820" i="1" s="1"/>
  <c r="J836" i="1"/>
  <c r="K836" i="1" s="1"/>
  <c r="J852" i="1"/>
  <c r="K852" i="1" s="1"/>
  <c r="J868" i="1"/>
  <c r="K868" i="1" s="1"/>
  <c r="J883" i="1"/>
  <c r="K883" i="1" s="1"/>
  <c r="J899" i="1"/>
  <c r="K899" i="1" s="1"/>
  <c r="J915" i="1"/>
  <c r="K915" i="1" s="1"/>
  <c r="J931" i="1"/>
  <c r="K931" i="1" s="1"/>
  <c r="J946" i="1"/>
  <c r="K946" i="1" s="1"/>
  <c r="J962" i="1"/>
  <c r="K962" i="1" s="1"/>
  <c r="J978" i="1"/>
  <c r="K978" i="1" s="1"/>
  <c r="J994" i="1"/>
  <c r="K994" i="1" s="1"/>
  <c r="J1010" i="1"/>
  <c r="K1010" i="1" s="1"/>
  <c r="J1025" i="1"/>
  <c r="K1025" i="1" s="1"/>
  <c r="J1041" i="1"/>
  <c r="K1041" i="1" s="1"/>
  <c r="J1057" i="1"/>
  <c r="K1057" i="1" s="1"/>
  <c r="J1073" i="1"/>
  <c r="K1073" i="1" s="1"/>
  <c r="J1089" i="1"/>
  <c r="K1089" i="1" s="1"/>
  <c r="J1105" i="1"/>
  <c r="K1105" i="1" s="1"/>
  <c r="J1121" i="1"/>
  <c r="K1121" i="1" s="1"/>
  <c r="J1137" i="1"/>
  <c r="K1137" i="1" s="1"/>
  <c r="J1152" i="1"/>
  <c r="K1152" i="1" s="1"/>
  <c r="J1167" i="1"/>
  <c r="K1167" i="1" s="1"/>
  <c r="J1183" i="1"/>
  <c r="K1183" i="1" s="1"/>
  <c r="J1199" i="1"/>
  <c r="K1199" i="1" s="1"/>
  <c r="J4" i="1"/>
  <c r="K4" i="1" s="1"/>
  <c r="J20" i="1"/>
  <c r="K20" i="1" s="1"/>
  <c r="J36" i="1"/>
  <c r="K36" i="1" s="1"/>
  <c r="J52" i="1"/>
  <c r="K52" i="1" s="1"/>
  <c r="J67" i="1"/>
  <c r="K67" i="1" s="1"/>
  <c r="J83" i="1"/>
  <c r="K83" i="1" s="1"/>
  <c r="J98" i="1"/>
  <c r="K98" i="1" s="1"/>
  <c r="J113" i="1"/>
  <c r="K113" i="1" s="1"/>
  <c r="J127" i="1"/>
  <c r="K127" i="1" s="1"/>
  <c r="J143" i="1"/>
  <c r="K143" i="1" s="1"/>
  <c r="J159" i="1"/>
  <c r="K159" i="1" s="1"/>
  <c r="J175" i="1"/>
  <c r="K175" i="1" s="1"/>
  <c r="J191" i="1"/>
  <c r="K191" i="1" s="1"/>
  <c r="J207" i="1"/>
  <c r="K207" i="1" s="1"/>
  <c r="J223" i="1"/>
  <c r="K223" i="1" s="1"/>
  <c r="J239" i="1"/>
  <c r="K239" i="1" s="1"/>
  <c r="J255" i="1"/>
  <c r="K255" i="1" s="1"/>
  <c r="J271" i="1"/>
  <c r="K271" i="1" s="1"/>
  <c r="J287" i="1"/>
  <c r="K287" i="1" s="1"/>
  <c r="J303" i="1"/>
  <c r="K303" i="1" s="1"/>
  <c r="J319" i="1"/>
  <c r="K319" i="1" s="1"/>
  <c r="J335" i="1"/>
  <c r="K335" i="1" s="1"/>
  <c r="J351" i="1"/>
  <c r="K351" i="1" s="1"/>
  <c r="J366" i="1"/>
  <c r="K366" i="1" s="1"/>
  <c r="J382" i="1"/>
  <c r="K382" i="1" s="1"/>
  <c r="J398" i="1"/>
  <c r="K398" i="1" s="1"/>
  <c r="J414" i="1"/>
  <c r="K414" i="1" s="1"/>
  <c r="J430" i="1"/>
  <c r="K430" i="1" s="1"/>
  <c r="J445" i="1"/>
  <c r="K445" i="1" s="1"/>
  <c r="J461" i="1"/>
  <c r="K461" i="1" s="1"/>
  <c r="J477" i="1"/>
  <c r="K477" i="1" s="1"/>
  <c r="J493" i="1"/>
  <c r="K493" i="1" s="1"/>
  <c r="J509" i="1"/>
  <c r="K509" i="1" s="1"/>
  <c r="J525" i="1"/>
  <c r="K525" i="1" s="1"/>
  <c r="J540" i="1"/>
  <c r="K540" i="1" s="1"/>
  <c r="J556" i="1"/>
  <c r="K556" i="1" s="1"/>
  <c r="J572" i="1"/>
  <c r="K572" i="1" s="1"/>
  <c r="J587" i="1"/>
  <c r="K587" i="1" s="1"/>
  <c r="J603" i="1"/>
  <c r="K603" i="1" s="1"/>
  <c r="J618" i="1"/>
  <c r="K618" i="1" s="1"/>
  <c r="J634" i="1"/>
  <c r="K634" i="1" s="1"/>
  <c r="J650" i="1"/>
  <c r="K650" i="1" s="1"/>
  <c r="J666" i="1"/>
  <c r="K666" i="1" s="1"/>
  <c r="J681" i="1"/>
  <c r="K681" i="1" s="1"/>
  <c r="J696" i="1"/>
  <c r="K696" i="1" s="1"/>
  <c r="J711" i="1"/>
  <c r="K711" i="1" s="1"/>
  <c r="J727" i="1"/>
  <c r="K727" i="1" s="1"/>
  <c r="J743" i="1"/>
  <c r="K743" i="1" s="1"/>
  <c r="J759" i="1"/>
  <c r="K759" i="1" s="1"/>
  <c r="J775" i="1"/>
  <c r="K775" i="1" s="1"/>
  <c r="J791" i="1"/>
  <c r="K791" i="1" s="1"/>
  <c r="J806" i="1"/>
  <c r="K806" i="1" s="1"/>
  <c r="J821" i="1"/>
  <c r="K821" i="1" s="1"/>
  <c r="J837" i="1"/>
  <c r="K837" i="1" s="1"/>
  <c r="J853" i="1"/>
  <c r="K853" i="1" s="1"/>
  <c r="J869" i="1"/>
  <c r="K869" i="1" s="1"/>
  <c r="J884" i="1"/>
  <c r="K884" i="1" s="1"/>
  <c r="J900" i="1"/>
  <c r="K900" i="1" s="1"/>
  <c r="J916" i="1"/>
  <c r="K916" i="1" s="1"/>
  <c r="J932" i="1"/>
  <c r="K932" i="1" s="1"/>
  <c r="J947" i="1"/>
  <c r="K947" i="1" s="1"/>
  <c r="J963" i="1"/>
  <c r="K963" i="1" s="1"/>
  <c r="J979" i="1"/>
  <c r="K979" i="1" s="1"/>
  <c r="J995" i="1"/>
  <c r="K995" i="1" s="1"/>
  <c r="J1011" i="1"/>
  <c r="K1011" i="1" s="1"/>
  <c r="J1026" i="1"/>
  <c r="K1026" i="1" s="1"/>
  <c r="J1042" i="1"/>
  <c r="K1042" i="1" s="1"/>
  <c r="J1058" i="1"/>
  <c r="K1058" i="1" s="1"/>
  <c r="J1074" i="1"/>
  <c r="K1074" i="1" s="1"/>
  <c r="J1090" i="1"/>
  <c r="K1090" i="1" s="1"/>
  <c r="J1106" i="1"/>
  <c r="K1106" i="1" s="1"/>
  <c r="J1122" i="1"/>
  <c r="K1122" i="1" s="1"/>
  <c r="J1138" i="1"/>
  <c r="K1138" i="1" s="1"/>
  <c r="J1153" i="1"/>
  <c r="K1153" i="1" s="1"/>
  <c r="J1168" i="1"/>
  <c r="K1168" i="1" s="1"/>
  <c r="J1184" i="1"/>
  <c r="K1184" i="1" s="1"/>
  <c r="J5" i="1"/>
  <c r="K5" i="1" s="1"/>
  <c r="J21" i="1"/>
  <c r="K21" i="1" s="1"/>
  <c r="J37" i="1"/>
  <c r="K37" i="1" s="1"/>
  <c r="J53" i="1"/>
  <c r="K53" i="1" s="1"/>
  <c r="J68" i="1"/>
  <c r="K68" i="1" s="1"/>
  <c r="J84" i="1"/>
  <c r="K84" i="1" s="1"/>
  <c r="J99" i="1"/>
  <c r="K99" i="1" s="1"/>
  <c r="J114" i="1"/>
  <c r="K114" i="1" s="1"/>
  <c r="J128" i="1"/>
  <c r="K128" i="1" s="1"/>
  <c r="J144" i="1"/>
  <c r="K144" i="1" s="1"/>
  <c r="J160" i="1"/>
  <c r="K160" i="1" s="1"/>
  <c r="J176" i="1"/>
  <c r="K176" i="1" s="1"/>
  <c r="J192" i="1"/>
  <c r="K192" i="1" s="1"/>
  <c r="J208" i="1"/>
  <c r="K208" i="1" s="1"/>
  <c r="J224" i="1"/>
  <c r="K224" i="1" s="1"/>
  <c r="J240" i="1"/>
  <c r="K240" i="1" s="1"/>
  <c r="J256" i="1"/>
  <c r="K256" i="1" s="1"/>
  <c r="J272" i="1"/>
  <c r="K272" i="1" s="1"/>
  <c r="J288" i="1"/>
  <c r="K288" i="1" s="1"/>
  <c r="J304" i="1"/>
  <c r="K304" i="1" s="1"/>
  <c r="J320" i="1"/>
  <c r="K320" i="1" s="1"/>
  <c r="J336" i="1"/>
  <c r="K336" i="1" s="1"/>
  <c r="J352" i="1"/>
  <c r="K352" i="1" s="1"/>
  <c r="J367" i="1"/>
  <c r="K367" i="1" s="1"/>
  <c r="J383" i="1"/>
  <c r="K383" i="1" s="1"/>
  <c r="J399" i="1"/>
  <c r="K399" i="1" s="1"/>
  <c r="J415" i="1"/>
  <c r="K415" i="1" s="1"/>
  <c r="J431" i="1"/>
  <c r="K431" i="1" s="1"/>
  <c r="J446" i="1"/>
  <c r="K446" i="1" s="1"/>
  <c r="J462" i="1"/>
  <c r="K462" i="1" s="1"/>
  <c r="J478" i="1"/>
  <c r="K478" i="1" s="1"/>
  <c r="J494" i="1"/>
  <c r="K494" i="1" s="1"/>
  <c r="J510" i="1"/>
  <c r="K510" i="1" s="1"/>
  <c r="J526" i="1"/>
  <c r="K526" i="1" s="1"/>
  <c r="J541" i="1"/>
  <c r="K541" i="1" s="1"/>
  <c r="J557" i="1"/>
  <c r="K557" i="1" s="1"/>
  <c r="J588" i="1"/>
  <c r="K588" i="1" s="1"/>
  <c r="J604" i="1"/>
  <c r="K604" i="1" s="1"/>
  <c r="J619" i="1"/>
  <c r="K619" i="1" s="1"/>
  <c r="J635" i="1"/>
  <c r="K635" i="1" s="1"/>
  <c r="J651" i="1"/>
  <c r="K651" i="1" s="1"/>
  <c r="J667" i="1"/>
  <c r="K667" i="1" s="1"/>
  <c r="J682" i="1"/>
  <c r="K682" i="1" s="1"/>
  <c r="J697" i="1"/>
  <c r="K697" i="1" s="1"/>
  <c r="J712" i="1"/>
  <c r="K712" i="1" s="1"/>
  <c r="J728" i="1"/>
  <c r="K728" i="1" s="1"/>
  <c r="J744" i="1"/>
  <c r="K744" i="1" s="1"/>
  <c r="J760" i="1"/>
  <c r="K760" i="1" s="1"/>
  <c r="J776" i="1"/>
  <c r="K776" i="1" s="1"/>
  <c r="J792" i="1"/>
  <c r="K792" i="1" s="1"/>
  <c r="J807" i="1"/>
  <c r="K807" i="1" s="1"/>
  <c r="J822" i="1"/>
  <c r="K822" i="1" s="1"/>
  <c r="J838" i="1"/>
  <c r="K838" i="1" s="1"/>
  <c r="J854" i="1"/>
  <c r="K854" i="1" s="1"/>
  <c r="J870" i="1"/>
  <c r="K870" i="1" s="1"/>
  <c r="J885" i="1"/>
  <c r="K885" i="1" s="1"/>
  <c r="J901" i="1"/>
  <c r="K901" i="1" s="1"/>
  <c r="J917" i="1"/>
  <c r="K917" i="1" s="1"/>
  <c r="J933" i="1"/>
  <c r="K933" i="1" s="1"/>
  <c r="J948" i="1"/>
  <c r="K948" i="1" s="1"/>
  <c r="J964" i="1"/>
  <c r="K964" i="1" s="1"/>
  <c r="J980" i="1"/>
  <c r="K980" i="1" s="1"/>
  <c r="J996" i="1"/>
  <c r="K996" i="1" s="1"/>
  <c r="J1012" i="1"/>
  <c r="K1012" i="1" s="1"/>
  <c r="J1027" i="1"/>
  <c r="K1027" i="1" s="1"/>
  <c r="J1043" i="1"/>
  <c r="K1043" i="1" s="1"/>
  <c r="J1059" i="1"/>
  <c r="K1059" i="1" s="1"/>
  <c r="J1075" i="1"/>
  <c r="K1075" i="1" s="1"/>
  <c r="J1091" i="1"/>
  <c r="K1091" i="1" s="1"/>
  <c r="J1107" i="1"/>
  <c r="K1107" i="1" s="1"/>
  <c r="J1123" i="1"/>
  <c r="K1123" i="1" s="1"/>
  <c r="J1139" i="1"/>
  <c r="K1139" i="1" s="1"/>
  <c r="J1154" i="1"/>
  <c r="K1154" i="1" s="1"/>
  <c r="J1169" i="1"/>
  <c r="K1169" i="1" s="1"/>
  <c r="J1185" i="1"/>
  <c r="K1185" i="1" s="1"/>
  <c r="J1201" i="1"/>
  <c r="K1201" i="1" s="1"/>
  <c r="J6" i="1"/>
  <c r="K6" i="1" s="1"/>
  <c r="J22" i="1"/>
  <c r="K22" i="1" s="1"/>
  <c r="J38" i="1"/>
  <c r="K38" i="1" s="1"/>
  <c r="J54" i="1"/>
  <c r="K54" i="1" s="1"/>
  <c r="J69" i="1"/>
  <c r="K69" i="1" s="1"/>
  <c r="J85" i="1"/>
  <c r="K85" i="1" s="1"/>
  <c r="J100" i="1"/>
  <c r="K100" i="1" s="1"/>
  <c r="J115" i="1"/>
  <c r="K115" i="1" s="1"/>
  <c r="J129" i="1"/>
  <c r="K129" i="1" s="1"/>
  <c r="J145" i="1"/>
  <c r="K145" i="1" s="1"/>
  <c r="J161" i="1"/>
  <c r="K161" i="1" s="1"/>
  <c r="J177" i="1"/>
  <c r="K177" i="1" s="1"/>
  <c r="J193" i="1"/>
  <c r="K193" i="1" s="1"/>
  <c r="J209" i="1"/>
  <c r="K209" i="1" s="1"/>
  <c r="J225" i="1"/>
  <c r="K225" i="1" s="1"/>
  <c r="J241" i="1"/>
  <c r="K241" i="1" s="1"/>
  <c r="J257" i="1"/>
  <c r="K257" i="1" s="1"/>
  <c r="J273" i="1"/>
  <c r="K273" i="1" s="1"/>
  <c r="J289" i="1"/>
  <c r="K289" i="1" s="1"/>
  <c r="J305" i="1"/>
  <c r="K305" i="1" s="1"/>
  <c r="J321" i="1"/>
  <c r="K321" i="1" s="1"/>
  <c r="J337" i="1"/>
  <c r="K337" i="1" s="1"/>
  <c r="J353" i="1"/>
  <c r="K353" i="1" s="1"/>
  <c r="J368" i="1"/>
  <c r="K368" i="1" s="1"/>
  <c r="J384" i="1"/>
  <c r="K384" i="1" s="1"/>
  <c r="J400" i="1"/>
  <c r="K400" i="1" s="1"/>
  <c r="J416" i="1"/>
  <c r="K416" i="1" s="1"/>
  <c r="J432" i="1"/>
  <c r="K432" i="1" s="1"/>
  <c r="J447" i="1"/>
  <c r="K447" i="1" s="1"/>
  <c r="J463" i="1"/>
  <c r="K463" i="1" s="1"/>
  <c r="J479" i="1"/>
  <c r="K479" i="1" s="1"/>
  <c r="J495" i="1"/>
  <c r="K495" i="1" s="1"/>
  <c r="J511" i="1"/>
  <c r="K511" i="1" s="1"/>
  <c r="J527" i="1"/>
  <c r="K527" i="1" s="1"/>
  <c r="J542" i="1"/>
  <c r="K542" i="1" s="1"/>
  <c r="J558" i="1"/>
  <c r="K558" i="1" s="1"/>
  <c r="J573" i="1"/>
  <c r="K573" i="1" s="1"/>
  <c r="J589" i="1"/>
  <c r="K589" i="1" s="1"/>
  <c r="J605" i="1"/>
  <c r="K605" i="1" s="1"/>
  <c r="J620" i="1"/>
  <c r="K620" i="1" s="1"/>
  <c r="J636" i="1"/>
  <c r="K636" i="1" s="1"/>
  <c r="J652" i="1"/>
  <c r="K652" i="1" s="1"/>
  <c r="J668" i="1"/>
  <c r="K668" i="1" s="1"/>
  <c r="J683" i="1"/>
  <c r="K683" i="1" s="1"/>
  <c r="J698" i="1"/>
  <c r="K698" i="1" s="1"/>
  <c r="J713" i="1"/>
  <c r="K713" i="1" s="1"/>
  <c r="J729" i="1"/>
  <c r="K729" i="1" s="1"/>
  <c r="J745" i="1"/>
  <c r="K745" i="1" s="1"/>
  <c r="J761" i="1"/>
  <c r="K761" i="1" s="1"/>
  <c r="J777" i="1"/>
  <c r="K777" i="1" s="1"/>
  <c r="J793" i="1"/>
  <c r="K793" i="1" s="1"/>
  <c r="J808" i="1"/>
  <c r="K808" i="1" s="1"/>
  <c r="J823" i="1"/>
  <c r="K823" i="1" s="1"/>
  <c r="J839" i="1"/>
  <c r="K839" i="1" s="1"/>
  <c r="J855" i="1"/>
  <c r="K855" i="1" s="1"/>
  <c r="J871" i="1"/>
  <c r="K871" i="1" s="1"/>
  <c r="J886" i="1"/>
  <c r="K886" i="1" s="1"/>
  <c r="J902" i="1"/>
  <c r="K902" i="1" s="1"/>
  <c r="J918" i="1"/>
  <c r="K918" i="1" s="1"/>
  <c r="J934" i="1"/>
  <c r="K934" i="1" s="1"/>
  <c r="J949" i="1"/>
  <c r="K949" i="1" s="1"/>
  <c r="J965" i="1"/>
  <c r="K965" i="1" s="1"/>
  <c r="J981" i="1"/>
  <c r="K981" i="1" s="1"/>
  <c r="J997" i="1"/>
  <c r="K997" i="1" s="1"/>
  <c r="J1028" i="1"/>
  <c r="K1028" i="1" s="1"/>
  <c r="J1044" i="1"/>
  <c r="K1044" i="1" s="1"/>
  <c r="J1060" i="1"/>
  <c r="K1060" i="1" s="1"/>
  <c r="J1076" i="1"/>
  <c r="K1076" i="1" s="1"/>
  <c r="J1092" i="1"/>
  <c r="K1092" i="1" s="1"/>
  <c r="J1108" i="1"/>
  <c r="K1108" i="1" s="1"/>
  <c r="J1124" i="1"/>
  <c r="K1124" i="1" s="1"/>
  <c r="J1140" i="1"/>
  <c r="K1140" i="1" s="1"/>
  <c r="J1155" i="1"/>
  <c r="K1155" i="1" s="1"/>
  <c r="J1170" i="1"/>
  <c r="K1170" i="1" s="1"/>
  <c r="J1186" i="1"/>
  <c r="K1186" i="1" s="1"/>
  <c r="J1202" i="1"/>
  <c r="K1202" i="1" s="1"/>
  <c r="J1218" i="1"/>
  <c r="K1218" i="1" s="1"/>
  <c r="J7" i="1"/>
  <c r="K7" i="1" s="1"/>
  <c r="J23" i="1"/>
  <c r="K23" i="1" s="1"/>
  <c r="J39" i="1"/>
  <c r="K39" i="1" s="1"/>
  <c r="J55" i="1"/>
  <c r="K55" i="1" s="1"/>
  <c r="J70" i="1"/>
  <c r="K70" i="1" s="1"/>
  <c r="J86" i="1"/>
  <c r="K86" i="1" s="1"/>
  <c r="J101" i="1"/>
  <c r="K101" i="1" s="1"/>
  <c r="J130" i="1"/>
  <c r="K130" i="1" s="1"/>
  <c r="J146" i="1"/>
  <c r="K146" i="1" s="1"/>
  <c r="J162" i="1"/>
  <c r="K162" i="1" s="1"/>
  <c r="J178" i="1"/>
  <c r="K178" i="1" s="1"/>
  <c r="J194" i="1"/>
  <c r="K194" i="1" s="1"/>
  <c r="J210" i="1"/>
  <c r="K210" i="1" s="1"/>
  <c r="J226" i="1"/>
  <c r="K226" i="1" s="1"/>
  <c r="J242" i="1"/>
  <c r="K242" i="1" s="1"/>
  <c r="J258" i="1"/>
  <c r="K258" i="1" s="1"/>
  <c r="J274" i="1"/>
  <c r="K274" i="1" s="1"/>
  <c r="J290" i="1"/>
  <c r="K290" i="1" s="1"/>
  <c r="J306" i="1"/>
  <c r="K306" i="1" s="1"/>
  <c r="J322" i="1"/>
  <c r="K322" i="1" s="1"/>
  <c r="J338" i="1"/>
  <c r="K338" i="1" s="1"/>
  <c r="J354" i="1"/>
  <c r="K354" i="1" s="1"/>
  <c r="J369" i="1"/>
  <c r="K369" i="1" s="1"/>
  <c r="J385" i="1"/>
  <c r="K385" i="1" s="1"/>
  <c r="J401" i="1"/>
  <c r="K401" i="1" s="1"/>
  <c r="J417" i="1"/>
  <c r="K417" i="1" s="1"/>
  <c r="J433" i="1"/>
  <c r="K433" i="1" s="1"/>
  <c r="J448" i="1"/>
  <c r="K448" i="1" s="1"/>
  <c r="J464" i="1"/>
  <c r="K464" i="1" s="1"/>
  <c r="J480" i="1"/>
  <c r="K480" i="1" s="1"/>
  <c r="J496" i="1"/>
  <c r="K496" i="1" s="1"/>
  <c r="J512" i="1"/>
  <c r="K512" i="1" s="1"/>
  <c r="J528" i="1"/>
  <c r="K528" i="1" s="1"/>
  <c r="J543" i="1"/>
  <c r="K543" i="1" s="1"/>
  <c r="J559" i="1"/>
  <c r="K559" i="1" s="1"/>
  <c r="J574" i="1"/>
  <c r="K574" i="1" s="1"/>
  <c r="J590" i="1"/>
  <c r="K590" i="1" s="1"/>
  <c r="J606" i="1"/>
  <c r="K606" i="1" s="1"/>
  <c r="J621" i="1"/>
  <c r="K621" i="1" s="1"/>
  <c r="J637" i="1"/>
  <c r="K637" i="1" s="1"/>
  <c r="J653" i="1"/>
  <c r="K653" i="1" s="1"/>
  <c r="J669" i="1"/>
  <c r="K669" i="1" s="1"/>
  <c r="J684" i="1"/>
  <c r="K684" i="1" s="1"/>
  <c r="J699" i="1"/>
  <c r="K699" i="1" s="1"/>
  <c r="J714" i="1"/>
  <c r="K714" i="1" s="1"/>
  <c r="J730" i="1"/>
  <c r="K730" i="1" s="1"/>
  <c r="J746" i="1"/>
  <c r="K746" i="1" s="1"/>
  <c r="J762" i="1"/>
  <c r="K762" i="1" s="1"/>
  <c r="J778" i="1"/>
  <c r="K778" i="1" s="1"/>
  <c r="J794" i="1"/>
  <c r="K794" i="1" s="1"/>
  <c r="J809" i="1"/>
  <c r="K809" i="1" s="1"/>
  <c r="J824" i="1"/>
  <c r="K824" i="1" s="1"/>
  <c r="J840" i="1"/>
  <c r="K840" i="1" s="1"/>
  <c r="J856" i="1"/>
  <c r="K856" i="1" s="1"/>
  <c r="J872" i="1"/>
  <c r="K872" i="1" s="1"/>
  <c r="J887" i="1"/>
  <c r="K887" i="1" s="1"/>
  <c r="J903" i="1"/>
  <c r="K903" i="1" s="1"/>
  <c r="J919" i="1"/>
  <c r="K919" i="1" s="1"/>
  <c r="J935" i="1"/>
  <c r="K935" i="1" s="1"/>
  <c r="J950" i="1"/>
  <c r="K950" i="1" s="1"/>
  <c r="J966" i="1"/>
  <c r="K966" i="1" s="1"/>
  <c r="J982" i="1"/>
  <c r="K982" i="1" s="1"/>
  <c r="J998" i="1"/>
  <c r="K998" i="1" s="1"/>
  <c r="J1013" i="1"/>
  <c r="K1013" i="1" s="1"/>
  <c r="J1029" i="1"/>
  <c r="K1029" i="1" s="1"/>
  <c r="J1045" i="1"/>
  <c r="K1045" i="1" s="1"/>
  <c r="J1061" i="1"/>
  <c r="K1061" i="1" s="1"/>
  <c r="J1077" i="1"/>
  <c r="K1077" i="1" s="1"/>
  <c r="J1093" i="1"/>
  <c r="K1093" i="1" s="1"/>
  <c r="J1109" i="1"/>
  <c r="K1109" i="1" s="1"/>
  <c r="J1125" i="1"/>
  <c r="K1125" i="1" s="1"/>
  <c r="J1141" i="1"/>
  <c r="K1141" i="1" s="1"/>
  <c r="J1156" i="1"/>
  <c r="K1156" i="1" s="1"/>
  <c r="J1171" i="1"/>
  <c r="K1171" i="1" s="1"/>
  <c r="J1187" i="1"/>
  <c r="K1187" i="1" s="1"/>
  <c r="J1203" i="1"/>
  <c r="K1203" i="1" s="1"/>
  <c r="J1219" i="1"/>
  <c r="K1219" i="1" s="1"/>
  <c r="J1235" i="1"/>
  <c r="K1235" i="1" s="1"/>
  <c r="J1251" i="1"/>
  <c r="K1251" i="1" s="1"/>
  <c r="J1267" i="1"/>
  <c r="K1267" i="1" s="1"/>
  <c r="J1283" i="1"/>
  <c r="K1283" i="1" s="1"/>
  <c r="J1299" i="1"/>
  <c r="K1299" i="1" s="1"/>
  <c r="J1315" i="1"/>
  <c r="K1315" i="1" s="1"/>
  <c r="J1331" i="1"/>
  <c r="K1331" i="1" s="1"/>
  <c r="J8" i="1"/>
  <c r="K8" i="1" s="1"/>
  <c r="J24" i="1"/>
  <c r="K24" i="1" s="1"/>
  <c r="J40" i="1"/>
  <c r="K40" i="1" s="1"/>
  <c r="J56" i="1"/>
  <c r="K56" i="1" s="1"/>
  <c r="J71" i="1"/>
  <c r="K71" i="1" s="1"/>
  <c r="J87" i="1"/>
  <c r="K87" i="1" s="1"/>
  <c r="J102" i="1"/>
  <c r="K102" i="1" s="1"/>
  <c r="J116" i="1"/>
  <c r="K116" i="1" s="1"/>
  <c r="J131" i="1"/>
  <c r="K131" i="1" s="1"/>
  <c r="J147" i="1"/>
  <c r="K147" i="1" s="1"/>
  <c r="J163" i="1"/>
  <c r="K163" i="1" s="1"/>
  <c r="J179" i="1"/>
  <c r="K179" i="1" s="1"/>
  <c r="J195" i="1"/>
  <c r="K195" i="1" s="1"/>
  <c r="J211" i="1"/>
  <c r="K211" i="1" s="1"/>
  <c r="J227" i="1"/>
  <c r="K227" i="1" s="1"/>
  <c r="J243" i="1"/>
  <c r="K243" i="1" s="1"/>
  <c r="J259" i="1"/>
  <c r="K259" i="1" s="1"/>
  <c r="J275" i="1"/>
  <c r="K275" i="1" s="1"/>
  <c r="J291" i="1"/>
  <c r="K291" i="1" s="1"/>
  <c r="J307" i="1"/>
  <c r="K307" i="1" s="1"/>
  <c r="J323" i="1"/>
  <c r="K323" i="1" s="1"/>
  <c r="J339" i="1"/>
  <c r="K339" i="1" s="1"/>
  <c r="J355" i="1"/>
  <c r="K355" i="1" s="1"/>
  <c r="J370" i="1"/>
  <c r="K370" i="1" s="1"/>
  <c r="J386" i="1"/>
  <c r="K386" i="1" s="1"/>
  <c r="J402" i="1"/>
  <c r="K402" i="1" s="1"/>
  <c r="J418" i="1"/>
  <c r="K418" i="1" s="1"/>
  <c r="J434" i="1"/>
  <c r="K434" i="1" s="1"/>
  <c r="J449" i="1"/>
  <c r="K449" i="1" s="1"/>
  <c r="J465" i="1"/>
  <c r="K465" i="1" s="1"/>
  <c r="J481" i="1"/>
  <c r="K481" i="1" s="1"/>
  <c r="J497" i="1"/>
  <c r="K497" i="1" s="1"/>
  <c r="J513" i="1"/>
  <c r="K513" i="1" s="1"/>
  <c r="J529" i="1"/>
  <c r="K529" i="1" s="1"/>
  <c r="J544" i="1"/>
  <c r="K544" i="1" s="1"/>
  <c r="J560" i="1"/>
  <c r="K560" i="1" s="1"/>
  <c r="J575" i="1"/>
  <c r="K575" i="1" s="1"/>
  <c r="J591" i="1"/>
  <c r="K591" i="1" s="1"/>
  <c r="J607" i="1"/>
  <c r="K607" i="1" s="1"/>
  <c r="J622" i="1"/>
  <c r="K622" i="1" s="1"/>
  <c r="J638" i="1"/>
  <c r="K638" i="1" s="1"/>
  <c r="J654" i="1"/>
  <c r="K654" i="1" s="1"/>
  <c r="J670" i="1"/>
  <c r="K670" i="1" s="1"/>
  <c r="J685" i="1"/>
  <c r="K685" i="1" s="1"/>
  <c r="J700" i="1"/>
  <c r="K700" i="1" s="1"/>
  <c r="J715" i="1"/>
  <c r="K715" i="1" s="1"/>
  <c r="J731" i="1"/>
  <c r="K731" i="1" s="1"/>
  <c r="J747" i="1"/>
  <c r="K747" i="1" s="1"/>
  <c r="J763" i="1"/>
  <c r="K763" i="1" s="1"/>
  <c r="J779" i="1"/>
  <c r="K779" i="1" s="1"/>
  <c r="J795" i="1"/>
  <c r="K795" i="1" s="1"/>
  <c r="J810" i="1"/>
  <c r="K810" i="1" s="1"/>
  <c r="J825" i="1"/>
  <c r="K825" i="1" s="1"/>
  <c r="J841" i="1"/>
  <c r="K841" i="1" s="1"/>
  <c r="J857" i="1"/>
  <c r="K857" i="1" s="1"/>
  <c r="J873" i="1"/>
  <c r="K873" i="1" s="1"/>
  <c r="J888" i="1"/>
  <c r="K888" i="1" s="1"/>
  <c r="J904" i="1"/>
  <c r="K904" i="1" s="1"/>
  <c r="J920" i="1"/>
  <c r="K920" i="1" s="1"/>
  <c r="J936" i="1"/>
  <c r="K936" i="1" s="1"/>
  <c r="J951" i="1"/>
  <c r="K951" i="1" s="1"/>
  <c r="J967" i="1"/>
  <c r="K967" i="1" s="1"/>
  <c r="J983" i="1"/>
  <c r="K983" i="1" s="1"/>
  <c r="J999" i="1"/>
  <c r="K999" i="1" s="1"/>
  <c r="J1014" i="1"/>
  <c r="K1014" i="1" s="1"/>
  <c r="J9" i="1"/>
  <c r="K9" i="1" s="1"/>
  <c r="J25" i="1"/>
  <c r="K25" i="1" s="1"/>
  <c r="J41" i="1"/>
  <c r="K41" i="1" s="1"/>
  <c r="J57" i="1"/>
  <c r="K57" i="1" s="1"/>
  <c r="J72" i="1"/>
  <c r="K72" i="1" s="1"/>
  <c r="J88" i="1"/>
  <c r="K88" i="1" s="1"/>
  <c r="J103" i="1"/>
  <c r="K103" i="1" s="1"/>
  <c r="J117" i="1"/>
  <c r="K117" i="1" s="1"/>
  <c r="J132" i="1"/>
  <c r="K132" i="1" s="1"/>
  <c r="J148" i="1"/>
  <c r="K148" i="1" s="1"/>
  <c r="J164" i="1"/>
  <c r="K164" i="1" s="1"/>
  <c r="J180" i="1"/>
  <c r="K180" i="1" s="1"/>
  <c r="J196" i="1"/>
  <c r="K196" i="1" s="1"/>
  <c r="J212" i="1"/>
  <c r="K212" i="1" s="1"/>
  <c r="J228" i="1"/>
  <c r="K228" i="1" s="1"/>
  <c r="J244" i="1"/>
  <c r="K244" i="1" s="1"/>
  <c r="J260" i="1"/>
  <c r="K260" i="1" s="1"/>
  <c r="J276" i="1"/>
  <c r="K276" i="1" s="1"/>
  <c r="J292" i="1"/>
  <c r="K292" i="1" s="1"/>
  <c r="J308" i="1"/>
  <c r="K308" i="1" s="1"/>
  <c r="J324" i="1"/>
  <c r="K324" i="1" s="1"/>
  <c r="J340" i="1"/>
  <c r="K340" i="1" s="1"/>
  <c r="J356" i="1"/>
  <c r="K356" i="1" s="1"/>
  <c r="J371" i="1"/>
  <c r="K371" i="1" s="1"/>
  <c r="J387" i="1"/>
  <c r="K387" i="1" s="1"/>
  <c r="J403" i="1"/>
  <c r="K403" i="1" s="1"/>
  <c r="J419" i="1"/>
  <c r="K419" i="1" s="1"/>
  <c r="J435" i="1"/>
  <c r="K435" i="1" s="1"/>
  <c r="J450" i="1"/>
  <c r="K450" i="1" s="1"/>
  <c r="J466" i="1"/>
  <c r="K466" i="1" s="1"/>
  <c r="J482" i="1"/>
  <c r="K482" i="1" s="1"/>
  <c r="J498" i="1"/>
  <c r="K498" i="1" s="1"/>
  <c r="J514" i="1"/>
  <c r="K514" i="1" s="1"/>
  <c r="J530" i="1"/>
  <c r="K530" i="1" s="1"/>
  <c r="J545" i="1"/>
  <c r="K545" i="1" s="1"/>
  <c r="J561" i="1"/>
  <c r="K561" i="1" s="1"/>
  <c r="J576" i="1"/>
  <c r="K576" i="1" s="1"/>
  <c r="J592" i="1"/>
  <c r="K592" i="1" s="1"/>
  <c r="J608" i="1"/>
  <c r="K608" i="1" s="1"/>
  <c r="J623" i="1"/>
  <c r="K623" i="1" s="1"/>
  <c r="J639" i="1"/>
  <c r="K639" i="1" s="1"/>
  <c r="J655" i="1"/>
  <c r="K655" i="1" s="1"/>
  <c r="J671" i="1"/>
  <c r="K671" i="1" s="1"/>
  <c r="J686" i="1"/>
  <c r="K686" i="1" s="1"/>
  <c r="J701" i="1"/>
  <c r="K701" i="1" s="1"/>
  <c r="J716" i="1"/>
  <c r="K716" i="1" s="1"/>
  <c r="J732" i="1"/>
  <c r="K732" i="1" s="1"/>
  <c r="J748" i="1"/>
  <c r="K748" i="1" s="1"/>
  <c r="J764" i="1"/>
  <c r="K764" i="1" s="1"/>
  <c r="J780" i="1"/>
  <c r="K780" i="1" s="1"/>
  <c r="J811" i="1"/>
  <c r="K811" i="1" s="1"/>
  <c r="J826" i="1"/>
  <c r="K826" i="1" s="1"/>
  <c r="J842" i="1"/>
  <c r="K842" i="1" s="1"/>
  <c r="J858" i="1"/>
  <c r="K858" i="1" s="1"/>
  <c r="J874" i="1"/>
  <c r="K874" i="1" s="1"/>
  <c r="J889" i="1"/>
  <c r="K889" i="1" s="1"/>
  <c r="J905" i="1"/>
  <c r="K905" i="1" s="1"/>
  <c r="J921" i="1"/>
  <c r="K921" i="1" s="1"/>
  <c r="J937" i="1"/>
  <c r="K937" i="1" s="1"/>
  <c r="J952" i="1"/>
  <c r="K952" i="1" s="1"/>
  <c r="J968" i="1"/>
  <c r="K968" i="1" s="1"/>
  <c r="J984" i="1"/>
  <c r="K984" i="1" s="1"/>
  <c r="J1000" i="1"/>
  <c r="K1000" i="1" s="1"/>
  <c r="J1015" i="1"/>
  <c r="K1015" i="1" s="1"/>
  <c r="J1031" i="1"/>
  <c r="K1031" i="1" s="1"/>
  <c r="J1047" i="1"/>
  <c r="K1047" i="1" s="1"/>
  <c r="J1063" i="1"/>
  <c r="K1063" i="1" s="1"/>
  <c r="J1079" i="1"/>
  <c r="K1079" i="1" s="1"/>
  <c r="J1095" i="1"/>
  <c r="K1095" i="1" s="1"/>
  <c r="J1111" i="1"/>
  <c r="K1111" i="1" s="1"/>
  <c r="J1127" i="1"/>
  <c r="K1127" i="1" s="1"/>
  <c r="J1143" i="1"/>
  <c r="K1143" i="1" s="1"/>
  <c r="J1158" i="1"/>
  <c r="K1158" i="1" s="1"/>
  <c r="J1173" i="1"/>
  <c r="K1173" i="1" s="1"/>
  <c r="J1189" i="1"/>
  <c r="K1189" i="1" s="1"/>
  <c r="J1205" i="1"/>
  <c r="K1205" i="1" s="1"/>
  <c r="J1221" i="1"/>
  <c r="K1221" i="1" s="1"/>
  <c r="J1237" i="1"/>
  <c r="K1237" i="1" s="1"/>
  <c r="J1253" i="1"/>
  <c r="K1253" i="1" s="1"/>
  <c r="J1269" i="1"/>
  <c r="K1269" i="1" s="1"/>
  <c r="J1285" i="1"/>
  <c r="K1285" i="1" s="1"/>
  <c r="J1301" i="1"/>
  <c r="K1301" i="1" s="1"/>
  <c r="J1317" i="1"/>
  <c r="K1317" i="1" s="1"/>
  <c r="J10" i="1"/>
  <c r="K10" i="1" s="1"/>
  <c r="J26" i="1"/>
  <c r="K26" i="1" s="1"/>
  <c r="J42" i="1"/>
  <c r="K42" i="1" s="1"/>
  <c r="J73" i="1"/>
  <c r="K73" i="1" s="1"/>
  <c r="J89" i="1"/>
  <c r="K89" i="1" s="1"/>
  <c r="J104" i="1"/>
  <c r="K104" i="1" s="1"/>
  <c r="J118" i="1"/>
  <c r="K118" i="1" s="1"/>
  <c r="J133" i="1"/>
  <c r="K133" i="1" s="1"/>
  <c r="J149" i="1"/>
  <c r="K149" i="1" s="1"/>
  <c r="J165" i="1"/>
  <c r="K165" i="1" s="1"/>
  <c r="J181" i="1"/>
  <c r="K181" i="1" s="1"/>
  <c r="J197" i="1"/>
  <c r="K197" i="1" s="1"/>
  <c r="J213" i="1"/>
  <c r="K213" i="1" s="1"/>
  <c r="J229" i="1"/>
  <c r="K229" i="1" s="1"/>
  <c r="J245" i="1"/>
  <c r="K245" i="1" s="1"/>
  <c r="J261" i="1"/>
  <c r="K261" i="1" s="1"/>
  <c r="J277" i="1"/>
  <c r="K277" i="1" s="1"/>
  <c r="J293" i="1"/>
  <c r="K293" i="1" s="1"/>
  <c r="J309" i="1"/>
  <c r="K309" i="1" s="1"/>
  <c r="J325" i="1"/>
  <c r="K325" i="1" s="1"/>
  <c r="J341" i="1"/>
  <c r="K341" i="1" s="1"/>
  <c r="J357" i="1"/>
  <c r="K357" i="1" s="1"/>
  <c r="J372" i="1"/>
  <c r="K372" i="1" s="1"/>
  <c r="J388" i="1"/>
  <c r="K388" i="1" s="1"/>
  <c r="J404" i="1"/>
  <c r="K404" i="1" s="1"/>
  <c r="J420" i="1"/>
  <c r="K420" i="1" s="1"/>
  <c r="J436" i="1"/>
  <c r="K436" i="1" s="1"/>
  <c r="J451" i="1"/>
  <c r="K451" i="1" s="1"/>
  <c r="J467" i="1"/>
  <c r="K467" i="1" s="1"/>
  <c r="J483" i="1"/>
  <c r="K483" i="1" s="1"/>
  <c r="J499" i="1"/>
  <c r="K499" i="1" s="1"/>
  <c r="J515" i="1"/>
  <c r="K515" i="1" s="1"/>
  <c r="J531" i="1"/>
  <c r="K531" i="1" s="1"/>
  <c r="J546" i="1"/>
  <c r="K546" i="1" s="1"/>
  <c r="J562" i="1"/>
  <c r="K562" i="1" s="1"/>
  <c r="J577" i="1"/>
  <c r="K577" i="1" s="1"/>
  <c r="J593" i="1"/>
  <c r="K593" i="1" s="1"/>
  <c r="J624" i="1"/>
  <c r="K624" i="1" s="1"/>
  <c r="J640" i="1"/>
  <c r="K640" i="1" s="1"/>
  <c r="J656" i="1"/>
  <c r="K656" i="1" s="1"/>
  <c r="J672" i="1"/>
  <c r="K672" i="1" s="1"/>
  <c r="J687" i="1"/>
  <c r="K687" i="1" s="1"/>
  <c r="J717" i="1"/>
  <c r="K717" i="1" s="1"/>
  <c r="J733" i="1"/>
  <c r="K733" i="1" s="1"/>
  <c r="J749" i="1"/>
  <c r="K749" i="1" s="1"/>
  <c r="J765" i="1"/>
  <c r="K765" i="1" s="1"/>
  <c r="J781" i="1"/>
  <c r="K781" i="1" s="1"/>
  <c r="J796" i="1"/>
  <c r="K796" i="1" s="1"/>
  <c r="J812" i="1"/>
  <c r="K812" i="1" s="1"/>
  <c r="J827" i="1"/>
  <c r="K827" i="1" s="1"/>
  <c r="J843" i="1"/>
  <c r="K843" i="1" s="1"/>
  <c r="J859" i="1"/>
  <c r="K859" i="1" s="1"/>
  <c r="J875" i="1"/>
  <c r="K875" i="1" s="1"/>
  <c r="J890" i="1"/>
  <c r="K890" i="1" s="1"/>
  <c r="J906" i="1"/>
  <c r="K906" i="1" s="1"/>
  <c r="J922" i="1"/>
  <c r="K922" i="1" s="1"/>
  <c r="J938" i="1"/>
  <c r="K938" i="1" s="1"/>
  <c r="J953" i="1"/>
  <c r="K953" i="1" s="1"/>
  <c r="J969" i="1"/>
  <c r="K969" i="1" s="1"/>
  <c r="J985" i="1"/>
  <c r="K985" i="1" s="1"/>
  <c r="J1001" i="1"/>
  <c r="K1001" i="1" s="1"/>
  <c r="J1016" i="1"/>
  <c r="K1016" i="1" s="1"/>
  <c r="J1032" i="1"/>
  <c r="K1032" i="1" s="1"/>
  <c r="J1048" i="1"/>
  <c r="K1048" i="1" s="1"/>
  <c r="J1064" i="1"/>
  <c r="K1064" i="1" s="1"/>
  <c r="J1080" i="1"/>
  <c r="K1080" i="1" s="1"/>
  <c r="J1096" i="1"/>
  <c r="K1096" i="1" s="1"/>
  <c r="J1112" i="1"/>
  <c r="K1112" i="1" s="1"/>
  <c r="J1128" i="1"/>
  <c r="K1128" i="1" s="1"/>
  <c r="J1144" i="1"/>
  <c r="K1144" i="1" s="1"/>
  <c r="J1159" i="1"/>
  <c r="K1159" i="1" s="1"/>
  <c r="J1174" i="1"/>
  <c r="K1174" i="1" s="1"/>
  <c r="J1190" i="1"/>
  <c r="K1190" i="1" s="1"/>
  <c r="J1206" i="1"/>
  <c r="K1206" i="1" s="1"/>
  <c r="J1222" i="1"/>
  <c r="K1222" i="1" s="1"/>
  <c r="J11" i="1"/>
  <c r="K11" i="1" s="1"/>
  <c r="J27" i="1"/>
  <c r="K27" i="1" s="1"/>
  <c r="J43" i="1"/>
  <c r="K43" i="1" s="1"/>
  <c r="J58" i="1"/>
  <c r="K58" i="1" s="1"/>
  <c r="J74" i="1"/>
  <c r="K74" i="1" s="1"/>
  <c r="J105" i="1"/>
  <c r="K105" i="1" s="1"/>
  <c r="J119" i="1"/>
  <c r="K119" i="1" s="1"/>
  <c r="J134" i="1"/>
  <c r="K134" i="1" s="1"/>
  <c r="J150" i="1"/>
  <c r="K150" i="1" s="1"/>
  <c r="J166" i="1"/>
  <c r="K166" i="1" s="1"/>
  <c r="J182" i="1"/>
  <c r="K182" i="1" s="1"/>
  <c r="J198" i="1"/>
  <c r="K198" i="1" s="1"/>
  <c r="J214" i="1"/>
  <c r="K214" i="1" s="1"/>
  <c r="J230" i="1"/>
  <c r="K230" i="1" s="1"/>
  <c r="J246" i="1"/>
  <c r="K246" i="1" s="1"/>
  <c r="J262" i="1"/>
  <c r="K262" i="1" s="1"/>
  <c r="J278" i="1"/>
  <c r="K278" i="1" s="1"/>
  <c r="J294" i="1"/>
  <c r="K294" i="1" s="1"/>
  <c r="J310" i="1"/>
  <c r="K310" i="1" s="1"/>
  <c r="J326" i="1"/>
  <c r="K326" i="1" s="1"/>
  <c r="J342" i="1"/>
  <c r="K342" i="1" s="1"/>
  <c r="J358" i="1"/>
  <c r="K358" i="1" s="1"/>
  <c r="J373" i="1"/>
  <c r="K373" i="1" s="1"/>
  <c r="J389" i="1"/>
  <c r="K389" i="1" s="1"/>
  <c r="J405" i="1"/>
  <c r="K405" i="1" s="1"/>
  <c r="J421" i="1"/>
  <c r="K421" i="1" s="1"/>
  <c r="J437" i="1"/>
  <c r="K437" i="1" s="1"/>
  <c r="J452" i="1"/>
  <c r="K452" i="1" s="1"/>
  <c r="J468" i="1"/>
  <c r="K468" i="1" s="1"/>
  <c r="J484" i="1"/>
  <c r="K484" i="1" s="1"/>
  <c r="J500" i="1"/>
  <c r="K500" i="1" s="1"/>
  <c r="J516" i="1"/>
  <c r="K516" i="1" s="1"/>
  <c r="J532" i="1"/>
  <c r="K532" i="1" s="1"/>
  <c r="J547" i="1"/>
  <c r="K547" i="1" s="1"/>
  <c r="J563" i="1"/>
  <c r="K563" i="1" s="1"/>
  <c r="J578" i="1"/>
  <c r="K578" i="1" s="1"/>
  <c r="J594" i="1"/>
  <c r="K594" i="1" s="1"/>
  <c r="J609" i="1"/>
  <c r="K609" i="1" s="1"/>
  <c r="J625" i="1"/>
  <c r="K625" i="1" s="1"/>
  <c r="J641" i="1"/>
  <c r="K641" i="1" s="1"/>
  <c r="J657" i="1"/>
  <c r="K657" i="1" s="1"/>
  <c r="J673" i="1"/>
  <c r="K673" i="1" s="1"/>
  <c r="J688" i="1"/>
  <c r="K688" i="1" s="1"/>
  <c r="J702" i="1"/>
  <c r="K702" i="1" s="1"/>
  <c r="J718" i="1"/>
  <c r="K718" i="1" s="1"/>
  <c r="J734" i="1"/>
  <c r="K734" i="1" s="1"/>
  <c r="J750" i="1"/>
  <c r="K750" i="1" s="1"/>
  <c r="J766" i="1"/>
  <c r="K766" i="1" s="1"/>
  <c r="J782" i="1"/>
  <c r="K782" i="1" s="1"/>
  <c r="J797" i="1"/>
  <c r="K797" i="1" s="1"/>
  <c r="J813" i="1"/>
  <c r="K813" i="1" s="1"/>
  <c r="J828" i="1"/>
  <c r="K828" i="1" s="1"/>
  <c r="J844" i="1"/>
  <c r="K844" i="1" s="1"/>
  <c r="J860" i="1"/>
  <c r="K860" i="1" s="1"/>
  <c r="J876" i="1"/>
  <c r="K876" i="1" s="1"/>
  <c r="J891" i="1"/>
  <c r="K891" i="1" s="1"/>
  <c r="J907" i="1"/>
  <c r="K907" i="1" s="1"/>
  <c r="J923" i="1"/>
  <c r="K923" i="1" s="1"/>
  <c r="J939" i="1"/>
  <c r="K939" i="1" s="1"/>
  <c r="J954" i="1"/>
  <c r="K954" i="1" s="1"/>
  <c r="J970" i="1"/>
  <c r="K970" i="1" s="1"/>
  <c r="J986" i="1"/>
  <c r="K986" i="1" s="1"/>
  <c r="J1002" i="1"/>
  <c r="K1002" i="1" s="1"/>
  <c r="J1017" i="1"/>
  <c r="K1017" i="1" s="1"/>
  <c r="J1033" i="1"/>
  <c r="K1033" i="1" s="1"/>
  <c r="J1049" i="1"/>
  <c r="K1049" i="1" s="1"/>
  <c r="J1065" i="1"/>
  <c r="K1065" i="1" s="1"/>
  <c r="J1081" i="1"/>
  <c r="K1081" i="1" s="1"/>
  <c r="J1097" i="1"/>
  <c r="K1097" i="1" s="1"/>
  <c r="J1113" i="1"/>
  <c r="K1113" i="1" s="1"/>
  <c r="J1129" i="1"/>
  <c r="K1129" i="1" s="1"/>
  <c r="J1145" i="1"/>
  <c r="K1145" i="1" s="1"/>
  <c r="J1160" i="1"/>
  <c r="K1160" i="1" s="1"/>
  <c r="J1175" i="1"/>
  <c r="K1175" i="1" s="1"/>
  <c r="J1191" i="1"/>
  <c r="K1191" i="1" s="1"/>
  <c r="J1207" i="1"/>
  <c r="K1207" i="1" s="1"/>
  <c r="J12" i="1"/>
  <c r="K12" i="1" s="1"/>
  <c r="J28" i="1"/>
  <c r="K28" i="1" s="1"/>
  <c r="J44" i="1"/>
  <c r="K44" i="1" s="1"/>
  <c r="J59" i="1"/>
  <c r="K59" i="1" s="1"/>
  <c r="J75" i="1"/>
  <c r="K75" i="1" s="1"/>
  <c r="J90" i="1"/>
  <c r="K90" i="1" s="1"/>
  <c r="J106" i="1"/>
  <c r="K106" i="1" s="1"/>
  <c r="J120" i="1"/>
  <c r="K120" i="1" s="1"/>
  <c r="J135" i="1"/>
  <c r="K135" i="1" s="1"/>
  <c r="J151" i="1"/>
  <c r="K151" i="1" s="1"/>
  <c r="J167" i="1"/>
  <c r="K167" i="1" s="1"/>
  <c r="J183" i="1"/>
  <c r="K183" i="1" s="1"/>
  <c r="J199" i="1"/>
  <c r="K199" i="1" s="1"/>
  <c r="J215" i="1"/>
  <c r="K215" i="1" s="1"/>
  <c r="J231" i="1"/>
  <c r="K231" i="1" s="1"/>
  <c r="J247" i="1"/>
  <c r="K247" i="1" s="1"/>
  <c r="J263" i="1"/>
  <c r="K263" i="1" s="1"/>
  <c r="J279" i="1"/>
  <c r="K279" i="1" s="1"/>
  <c r="J295" i="1"/>
  <c r="K295" i="1" s="1"/>
  <c r="J311" i="1"/>
  <c r="K311" i="1" s="1"/>
  <c r="J327" i="1"/>
  <c r="K327" i="1" s="1"/>
  <c r="J343" i="1"/>
  <c r="K343" i="1" s="1"/>
  <c r="J359" i="1"/>
  <c r="K359" i="1" s="1"/>
  <c r="J374" i="1"/>
  <c r="K374" i="1" s="1"/>
  <c r="J390" i="1"/>
  <c r="K390" i="1" s="1"/>
  <c r="J406" i="1"/>
  <c r="K406" i="1" s="1"/>
  <c r="J422" i="1"/>
  <c r="K422" i="1" s="1"/>
  <c r="J438" i="1"/>
  <c r="K438" i="1" s="1"/>
  <c r="J453" i="1"/>
  <c r="K453" i="1" s="1"/>
  <c r="J469" i="1"/>
  <c r="K469" i="1" s="1"/>
  <c r="J485" i="1"/>
  <c r="K485" i="1" s="1"/>
  <c r="J501" i="1"/>
  <c r="K501" i="1" s="1"/>
  <c r="J517" i="1"/>
  <c r="K517" i="1" s="1"/>
  <c r="J533" i="1"/>
  <c r="K533" i="1" s="1"/>
  <c r="J548" i="1"/>
  <c r="K548" i="1" s="1"/>
  <c r="J564" i="1"/>
  <c r="K564" i="1" s="1"/>
  <c r="J579" i="1"/>
  <c r="K579" i="1" s="1"/>
  <c r="J595" i="1"/>
  <c r="K595" i="1" s="1"/>
  <c r="J610" i="1"/>
  <c r="K610" i="1" s="1"/>
  <c r="J626" i="1"/>
  <c r="K626" i="1" s="1"/>
  <c r="J642" i="1"/>
  <c r="K642" i="1" s="1"/>
  <c r="J658" i="1"/>
  <c r="K658" i="1" s="1"/>
  <c r="J674" i="1"/>
  <c r="K674" i="1" s="1"/>
  <c r="J689" i="1"/>
  <c r="K689" i="1" s="1"/>
  <c r="J703" i="1"/>
  <c r="K703" i="1" s="1"/>
  <c r="J719" i="1"/>
  <c r="K719" i="1" s="1"/>
  <c r="J735" i="1"/>
  <c r="K735" i="1" s="1"/>
  <c r="J751" i="1"/>
  <c r="K751" i="1" s="1"/>
  <c r="J767" i="1"/>
  <c r="K767" i="1" s="1"/>
  <c r="J783" i="1"/>
  <c r="K783" i="1" s="1"/>
  <c r="J798" i="1"/>
  <c r="K798" i="1" s="1"/>
  <c r="J814" i="1"/>
  <c r="K814" i="1" s="1"/>
  <c r="J829" i="1"/>
  <c r="K829" i="1" s="1"/>
  <c r="J845" i="1"/>
  <c r="K845" i="1" s="1"/>
  <c r="J861" i="1"/>
  <c r="K861" i="1" s="1"/>
  <c r="J877" i="1"/>
  <c r="K877" i="1" s="1"/>
  <c r="J892" i="1"/>
  <c r="K892" i="1" s="1"/>
  <c r="J908" i="1"/>
  <c r="K908" i="1" s="1"/>
  <c r="J924" i="1"/>
  <c r="K924" i="1" s="1"/>
  <c r="J955" i="1"/>
  <c r="K955" i="1" s="1"/>
  <c r="J971" i="1"/>
  <c r="K971" i="1" s="1"/>
  <c r="J987" i="1"/>
  <c r="K987" i="1" s="1"/>
  <c r="J1003" i="1"/>
  <c r="K1003" i="1" s="1"/>
  <c r="J1018" i="1"/>
  <c r="K1018" i="1" s="1"/>
  <c r="J1034" i="1"/>
  <c r="K1034" i="1" s="1"/>
  <c r="J1050" i="1"/>
  <c r="K1050" i="1" s="1"/>
  <c r="J1066" i="1"/>
  <c r="K1066" i="1" s="1"/>
  <c r="J1082" i="1"/>
  <c r="K1082" i="1" s="1"/>
  <c r="J1098" i="1"/>
  <c r="K1098" i="1" s="1"/>
  <c r="J1114" i="1"/>
  <c r="K1114" i="1" s="1"/>
  <c r="J1130" i="1"/>
  <c r="K1130" i="1" s="1"/>
  <c r="J1146" i="1"/>
  <c r="K1146" i="1" s="1"/>
  <c r="J1176" i="1"/>
  <c r="K1176" i="1" s="1"/>
  <c r="J1192" i="1"/>
  <c r="K1192" i="1" s="1"/>
  <c r="J1208" i="1"/>
  <c r="K1208" i="1" s="1"/>
  <c r="J13" i="1"/>
  <c r="K13" i="1" s="1"/>
  <c r="J29" i="1"/>
  <c r="K29" i="1" s="1"/>
  <c r="J45" i="1"/>
  <c r="K45" i="1" s="1"/>
  <c r="J60" i="1"/>
  <c r="K60" i="1" s="1"/>
  <c r="J76" i="1"/>
  <c r="K76" i="1" s="1"/>
  <c r="J91" i="1"/>
  <c r="K91" i="1" s="1"/>
  <c r="J107" i="1"/>
  <c r="K107" i="1" s="1"/>
  <c r="J121" i="1"/>
  <c r="K121" i="1" s="1"/>
  <c r="J136" i="1"/>
  <c r="K136" i="1" s="1"/>
  <c r="J152" i="1"/>
  <c r="K152" i="1" s="1"/>
  <c r="J168" i="1"/>
  <c r="K168" i="1" s="1"/>
  <c r="J184" i="1"/>
  <c r="K184" i="1" s="1"/>
  <c r="J200" i="1"/>
  <c r="K200" i="1" s="1"/>
  <c r="J216" i="1"/>
  <c r="K216" i="1" s="1"/>
  <c r="J232" i="1"/>
  <c r="K232" i="1" s="1"/>
  <c r="J248" i="1"/>
  <c r="K248" i="1" s="1"/>
  <c r="J264" i="1"/>
  <c r="K264" i="1" s="1"/>
  <c r="J280" i="1"/>
  <c r="K280" i="1" s="1"/>
  <c r="J296" i="1"/>
  <c r="K296" i="1" s="1"/>
  <c r="J312" i="1"/>
  <c r="K312" i="1" s="1"/>
  <c r="J328" i="1"/>
  <c r="K328" i="1" s="1"/>
  <c r="J344" i="1"/>
  <c r="K344" i="1" s="1"/>
  <c r="J375" i="1"/>
  <c r="K375" i="1" s="1"/>
  <c r="J391" i="1"/>
  <c r="K391" i="1" s="1"/>
  <c r="J407" i="1"/>
  <c r="K407" i="1" s="1"/>
  <c r="J423" i="1"/>
  <c r="K423" i="1" s="1"/>
  <c r="J439" i="1"/>
  <c r="K439" i="1" s="1"/>
  <c r="J454" i="1"/>
  <c r="K454" i="1" s="1"/>
  <c r="J470" i="1"/>
  <c r="K470" i="1" s="1"/>
  <c r="J486" i="1"/>
  <c r="K486" i="1" s="1"/>
  <c r="J502" i="1"/>
  <c r="K502" i="1" s="1"/>
  <c r="J518" i="1"/>
  <c r="K518" i="1" s="1"/>
  <c r="J534" i="1"/>
  <c r="K534" i="1" s="1"/>
  <c r="J549" i="1"/>
  <c r="K549" i="1" s="1"/>
  <c r="J565" i="1"/>
  <c r="K565" i="1" s="1"/>
  <c r="J580" i="1"/>
  <c r="K580" i="1" s="1"/>
  <c r="J596" i="1"/>
  <c r="K596" i="1" s="1"/>
  <c r="J611" i="1"/>
  <c r="K611" i="1" s="1"/>
  <c r="J627" i="1"/>
  <c r="K627" i="1" s="1"/>
  <c r="J643" i="1"/>
  <c r="K643" i="1" s="1"/>
  <c r="J659" i="1"/>
  <c r="K659" i="1" s="1"/>
  <c r="J675" i="1"/>
  <c r="K675" i="1" s="1"/>
  <c r="J690" i="1"/>
  <c r="K690" i="1" s="1"/>
  <c r="J704" i="1"/>
  <c r="K704" i="1" s="1"/>
  <c r="J720" i="1"/>
  <c r="K720" i="1" s="1"/>
  <c r="J736" i="1"/>
  <c r="K736" i="1" s="1"/>
  <c r="J752" i="1"/>
  <c r="K752" i="1" s="1"/>
  <c r="J768" i="1"/>
  <c r="K768" i="1" s="1"/>
  <c r="J784" i="1"/>
  <c r="K784" i="1" s="1"/>
  <c r="J799" i="1"/>
  <c r="K799" i="1" s="1"/>
  <c r="J815" i="1"/>
  <c r="K815" i="1" s="1"/>
  <c r="J830" i="1"/>
  <c r="K830" i="1" s="1"/>
  <c r="J846" i="1"/>
  <c r="K846" i="1" s="1"/>
  <c r="J862" i="1"/>
  <c r="K862" i="1" s="1"/>
  <c r="J878" i="1"/>
  <c r="K878" i="1" s="1"/>
  <c r="J893" i="1"/>
  <c r="K893" i="1" s="1"/>
  <c r="J909" i="1"/>
  <c r="K909" i="1" s="1"/>
  <c r="J925" i="1"/>
  <c r="K925" i="1" s="1"/>
  <c r="J940" i="1"/>
  <c r="K940" i="1" s="1"/>
  <c r="J956" i="1"/>
  <c r="K956" i="1" s="1"/>
  <c r="J972" i="1"/>
  <c r="K972" i="1" s="1"/>
  <c r="J988" i="1"/>
  <c r="K988" i="1" s="1"/>
  <c r="J1004" i="1"/>
  <c r="K1004" i="1" s="1"/>
  <c r="J1019" i="1"/>
  <c r="K1019" i="1" s="1"/>
  <c r="J1035" i="1"/>
  <c r="K1035" i="1" s="1"/>
  <c r="J1051" i="1"/>
  <c r="K1051" i="1" s="1"/>
  <c r="J1067" i="1"/>
  <c r="K1067" i="1" s="1"/>
  <c r="J1083" i="1"/>
  <c r="K1083" i="1" s="1"/>
  <c r="J1099" i="1"/>
  <c r="K1099" i="1" s="1"/>
  <c r="J1115" i="1"/>
  <c r="K1115" i="1" s="1"/>
  <c r="J1131" i="1"/>
  <c r="K1131" i="1" s="1"/>
  <c r="J1147" i="1"/>
  <c r="K1147" i="1" s="1"/>
  <c r="J1161" i="1"/>
  <c r="K1161" i="1" s="1"/>
  <c r="J1177" i="1"/>
  <c r="K1177" i="1" s="1"/>
  <c r="J1193" i="1"/>
  <c r="K1193" i="1" s="1"/>
  <c r="J1209" i="1"/>
  <c r="K1209" i="1" s="1"/>
  <c r="J14" i="1"/>
  <c r="K14" i="1" s="1"/>
  <c r="J30" i="1"/>
  <c r="K30" i="1" s="1"/>
  <c r="J46" i="1"/>
  <c r="K46" i="1" s="1"/>
  <c r="J61" i="1"/>
  <c r="K61" i="1" s="1"/>
  <c r="J77" i="1"/>
  <c r="K77" i="1" s="1"/>
  <c r="J92" i="1"/>
  <c r="K92" i="1" s="1"/>
  <c r="J108" i="1"/>
  <c r="K108" i="1" s="1"/>
  <c r="J122" i="1"/>
  <c r="K122" i="1" s="1"/>
  <c r="J137" i="1"/>
  <c r="K137" i="1" s="1"/>
  <c r="J153" i="1"/>
  <c r="K153" i="1" s="1"/>
  <c r="J169" i="1"/>
  <c r="K169" i="1" s="1"/>
  <c r="J185" i="1"/>
  <c r="K185" i="1" s="1"/>
  <c r="J201" i="1"/>
  <c r="K201" i="1" s="1"/>
  <c r="J217" i="1"/>
  <c r="K217" i="1" s="1"/>
  <c r="J233" i="1"/>
  <c r="K233" i="1" s="1"/>
  <c r="J249" i="1"/>
  <c r="K249" i="1" s="1"/>
  <c r="J265" i="1"/>
  <c r="K265" i="1" s="1"/>
  <c r="J281" i="1"/>
  <c r="K281" i="1" s="1"/>
  <c r="J297" i="1"/>
  <c r="K297" i="1" s="1"/>
  <c r="J313" i="1"/>
  <c r="K313" i="1" s="1"/>
  <c r="J329" i="1"/>
  <c r="K329" i="1" s="1"/>
  <c r="J345" i="1"/>
  <c r="K345" i="1" s="1"/>
  <c r="J360" i="1"/>
  <c r="K360" i="1" s="1"/>
  <c r="J376" i="1"/>
  <c r="K376" i="1" s="1"/>
  <c r="J392" i="1"/>
  <c r="K392" i="1" s="1"/>
  <c r="J408" i="1"/>
  <c r="K408" i="1" s="1"/>
  <c r="J424" i="1"/>
  <c r="K424" i="1" s="1"/>
  <c r="J440" i="1"/>
  <c r="K440" i="1" s="1"/>
  <c r="J455" i="1"/>
  <c r="K455" i="1" s="1"/>
  <c r="J471" i="1"/>
  <c r="K471" i="1" s="1"/>
  <c r="J487" i="1"/>
  <c r="K487" i="1" s="1"/>
  <c r="J503" i="1"/>
  <c r="K503" i="1" s="1"/>
  <c r="J519" i="1"/>
  <c r="K519" i="1" s="1"/>
  <c r="J550" i="1"/>
  <c r="K550" i="1" s="1"/>
  <c r="J566" i="1"/>
  <c r="K566" i="1" s="1"/>
  <c r="J581" i="1"/>
  <c r="K581" i="1" s="1"/>
  <c r="J597" i="1"/>
  <c r="K597" i="1" s="1"/>
  <c r="J612" i="1"/>
  <c r="K612" i="1" s="1"/>
  <c r="J628" i="1"/>
  <c r="K628" i="1" s="1"/>
  <c r="J644" i="1"/>
  <c r="K644" i="1" s="1"/>
  <c r="J660" i="1"/>
  <c r="K660" i="1" s="1"/>
  <c r="J676" i="1"/>
  <c r="K676" i="1" s="1"/>
  <c r="J691" i="1"/>
  <c r="K691" i="1" s="1"/>
  <c r="J705" i="1"/>
  <c r="K705" i="1" s="1"/>
  <c r="J721" i="1"/>
  <c r="K721" i="1" s="1"/>
  <c r="J737" i="1"/>
  <c r="K737" i="1" s="1"/>
  <c r="J753" i="1"/>
  <c r="K753" i="1" s="1"/>
  <c r="J769" i="1"/>
  <c r="K769" i="1" s="1"/>
  <c r="J785" i="1"/>
  <c r="K785" i="1" s="1"/>
  <c r="J800" i="1"/>
  <c r="K800" i="1" s="1"/>
  <c r="J816" i="1"/>
  <c r="K816" i="1" s="1"/>
  <c r="J831" i="1"/>
  <c r="K831" i="1" s="1"/>
  <c r="J847" i="1"/>
  <c r="K847" i="1" s="1"/>
  <c r="J863" i="1"/>
  <c r="K863" i="1" s="1"/>
  <c r="J879" i="1"/>
  <c r="K879" i="1" s="1"/>
  <c r="J894" i="1"/>
  <c r="K894" i="1" s="1"/>
  <c r="J910" i="1"/>
  <c r="K910" i="1" s="1"/>
  <c r="J926" i="1"/>
  <c r="K926" i="1" s="1"/>
  <c r="J941" i="1"/>
  <c r="K941" i="1" s="1"/>
  <c r="J957" i="1"/>
  <c r="K957" i="1" s="1"/>
  <c r="J973" i="1"/>
  <c r="K973" i="1" s="1"/>
  <c r="J989" i="1"/>
  <c r="K989" i="1" s="1"/>
  <c r="J1005" i="1"/>
  <c r="K1005" i="1" s="1"/>
  <c r="J1020" i="1"/>
  <c r="K1020" i="1" s="1"/>
  <c r="J1036" i="1"/>
  <c r="K1036" i="1" s="1"/>
  <c r="J1052" i="1"/>
  <c r="K1052" i="1" s="1"/>
  <c r="J1068" i="1"/>
  <c r="K1068" i="1" s="1"/>
  <c r="J1084" i="1"/>
  <c r="K1084" i="1" s="1"/>
  <c r="J1100" i="1"/>
  <c r="K1100" i="1" s="1"/>
  <c r="J1116" i="1"/>
  <c r="K1116" i="1" s="1"/>
  <c r="J1132" i="1"/>
  <c r="K1132" i="1" s="1"/>
  <c r="J1148" i="1"/>
  <c r="K1148" i="1" s="1"/>
  <c r="J1162" i="1"/>
  <c r="K1162" i="1" s="1"/>
  <c r="J1178" i="1"/>
  <c r="K1178" i="1" s="1"/>
  <c r="J1194" i="1"/>
  <c r="K1194" i="1" s="1"/>
  <c r="J1210" i="1"/>
  <c r="K1210" i="1" s="1"/>
  <c r="J1226" i="1"/>
  <c r="K1226" i="1" s="1"/>
  <c r="J1242" i="1"/>
  <c r="K1242" i="1" s="1"/>
  <c r="J1258" i="1"/>
  <c r="K1258" i="1" s="1"/>
  <c r="J1274" i="1"/>
  <c r="K1274" i="1" s="1"/>
  <c r="J1290" i="1"/>
  <c r="K1290" i="1" s="1"/>
  <c r="J1306" i="1"/>
  <c r="K1306" i="1" s="1"/>
  <c r="J1322" i="1"/>
  <c r="K1322" i="1" s="1"/>
  <c r="J1336" i="1"/>
  <c r="K1336" i="1" s="1"/>
  <c r="J15" i="1"/>
  <c r="K15" i="1" s="1"/>
  <c r="J94" i="1"/>
  <c r="K94" i="1" s="1"/>
  <c r="J172" i="1"/>
  <c r="K172" i="1" s="1"/>
  <c r="J266" i="1"/>
  <c r="K266" i="1" s="1"/>
  <c r="J347" i="1"/>
  <c r="K347" i="1" s="1"/>
  <c r="J427" i="1"/>
  <c r="K427" i="1" s="1"/>
  <c r="J520" i="1"/>
  <c r="K520" i="1" s="1"/>
  <c r="J599" i="1"/>
  <c r="K599" i="1" s="1"/>
  <c r="J678" i="1"/>
  <c r="K678" i="1" s="1"/>
  <c r="J770" i="1"/>
  <c r="K770" i="1" s="1"/>
  <c r="J849" i="1"/>
  <c r="K849" i="1" s="1"/>
  <c r="J929" i="1"/>
  <c r="K929" i="1" s="1"/>
  <c r="J1021" i="1"/>
  <c r="K1021" i="1" s="1"/>
  <c r="J1085" i="1"/>
  <c r="K1085" i="1" s="1"/>
  <c r="J1149" i="1"/>
  <c r="K1149" i="1" s="1"/>
  <c r="J1200" i="1"/>
  <c r="K1200" i="1" s="1"/>
  <c r="J1230" i="1"/>
  <c r="K1230" i="1" s="1"/>
  <c r="J1249" i="1"/>
  <c r="K1249" i="1" s="1"/>
  <c r="J1270" i="1"/>
  <c r="K1270" i="1" s="1"/>
  <c r="J1289" i="1"/>
  <c r="K1289" i="1" s="1"/>
  <c r="J1309" i="1"/>
  <c r="K1309" i="1" s="1"/>
  <c r="J1328" i="1"/>
  <c r="K1328" i="1" s="1"/>
  <c r="J1345" i="1"/>
  <c r="K1345" i="1" s="1"/>
  <c r="J1361" i="1"/>
  <c r="K1361" i="1" s="1"/>
  <c r="J1377" i="1"/>
  <c r="K1377" i="1" s="1"/>
  <c r="J1393" i="1"/>
  <c r="K1393" i="1" s="1"/>
  <c r="J1409" i="1"/>
  <c r="K1409" i="1" s="1"/>
  <c r="J1425" i="1"/>
  <c r="K1425" i="1" s="1"/>
  <c r="J1440" i="1"/>
  <c r="K1440" i="1" s="1"/>
  <c r="J1456" i="1"/>
  <c r="K1456" i="1" s="1"/>
  <c r="J1472" i="1"/>
  <c r="K1472" i="1" s="1"/>
  <c r="J1488" i="1"/>
  <c r="K1488" i="1" s="1"/>
  <c r="J1519" i="1"/>
  <c r="K1519" i="1" s="1"/>
  <c r="J1535" i="1"/>
  <c r="K1535" i="1" s="1"/>
  <c r="J1566" i="1"/>
  <c r="K1566" i="1" s="1"/>
  <c r="J1581" i="1"/>
  <c r="K1581" i="1" s="1"/>
  <c r="J1597" i="1"/>
  <c r="K1597" i="1" s="1"/>
  <c r="J1611" i="1"/>
  <c r="K1611" i="1" s="1"/>
  <c r="J1626" i="1"/>
  <c r="K1626" i="1" s="1"/>
  <c r="J1641" i="1"/>
  <c r="K1641" i="1" s="1"/>
  <c r="J1657" i="1"/>
  <c r="K1657" i="1" s="1"/>
  <c r="J1673" i="1"/>
  <c r="K1673" i="1" s="1"/>
  <c r="J1689" i="1"/>
  <c r="K1689" i="1" s="1"/>
  <c r="J1705" i="1"/>
  <c r="K1705" i="1" s="1"/>
  <c r="J1721" i="1"/>
  <c r="K1721" i="1" s="1"/>
  <c r="J1735" i="1"/>
  <c r="K1735" i="1" s="1"/>
  <c r="J1751" i="1"/>
  <c r="K1751" i="1" s="1"/>
  <c r="J1767" i="1"/>
  <c r="K1767" i="1" s="1"/>
  <c r="J1783" i="1"/>
  <c r="K1783" i="1" s="1"/>
  <c r="J1799" i="1"/>
  <c r="K1799" i="1" s="1"/>
  <c r="J1815" i="1"/>
  <c r="K1815" i="1" s="1"/>
  <c r="J1830" i="1"/>
  <c r="K1830" i="1" s="1"/>
  <c r="J1846" i="1"/>
  <c r="K1846" i="1" s="1"/>
  <c r="J1861" i="1"/>
  <c r="K1861" i="1" s="1"/>
  <c r="J1877" i="1"/>
  <c r="K1877" i="1" s="1"/>
  <c r="J1893" i="1"/>
  <c r="K1893" i="1" s="1"/>
  <c r="J1909" i="1"/>
  <c r="K1909" i="1" s="1"/>
  <c r="J1925" i="1"/>
  <c r="K1925" i="1" s="1"/>
  <c r="J1941" i="1"/>
  <c r="K1941" i="1" s="1"/>
  <c r="J1956" i="1"/>
  <c r="K1956" i="1" s="1"/>
  <c r="J1972" i="1"/>
  <c r="K1972" i="1" s="1"/>
  <c r="J1988" i="1"/>
  <c r="K1988" i="1" s="1"/>
  <c r="J2004" i="1"/>
  <c r="K2004" i="1" s="1"/>
  <c r="J2020" i="1"/>
  <c r="K2020" i="1" s="1"/>
  <c r="J2036" i="1"/>
  <c r="K2036" i="1" s="1"/>
  <c r="J2052" i="1"/>
  <c r="K2052" i="1" s="1"/>
  <c r="J2068" i="1"/>
  <c r="K2068" i="1" s="1"/>
  <c r="J2084" i="1"/>
  <c r="K2084" i="1" s="1"/>
  <c r="J2100" i="1"/>
  <c r="K2100" i="1" s="1"/>
  <c r="J16" i="1"/>
  <c r="K16" i="1" s="1"/>
  <c r="J95" i="1"/>
  <c r="K95" i="1" s="1"/>
  <c r="J186" i="1"/>
  <c r="K186" i="1" s="1"/>
  <c r="J267" i="1"/>
  <c r="K267" i="1" s="1"/>
  <c r="J348" i="1"/>
  <c r="K348" i="1" s="1"/>
  <c r="J521" i="1"/>
  <c r="K521" i="1" s="1"/>
  <c r="J600" i="1"/>
  <c r="K600" i="1" s="1"/>
  <c r="J692" i="1"/>
  <c r="K692" i="1" s="1"/>
  <c r="J771" i="1"/>
  <c r="K771" i="1" s="1"/>
  <c r="J850" i="1"/>
  <c r="K850" i="1" s="1"/>
  <c r="J942" i="1"/>
  <c r="K942" i="1" s="1"/>
  <c r="J1022" i="1"/>
  <c r="K1022" i="1" s="1"/>
  <c r="J1086" i="1"/>
  <c r="K1086" i="1" s="1"/>
  <c r="J1150" i="1"/>
  <c r="K1150" i="1" s="1"/>
  <c r="J1204" i="1"/>
  <c r="K1204" i="1" s="1"/>
  <c r="J1231" i="1"/>
  <c r="K1231" i="1" s="1"/>
  <c r="J1250" i="1"/>
  <c r="K1250" i="1" s="1"/>
  <c r="J1271" i="1"/>
  <c r="K1271" i="1" s="1"/>
  <c r="J1291" i="1"/>
  <c r="K1291" i="1" s="1"/>
  <c r="J1310" i="1"/>
  <c r="K1310" i="1" s="1"/>
  <c r="J1329" i="1"/>
  <c r="K1329" i="1" s="1"/>
  <c r="J1346" i="1"/>
  <c r="K1346" i="1" s="1"/>
  <c r="J1362" i="1"/>
  <c r="K1362" i="1" s="1"/>
  <c r="J1378" i="1"/>
  <c r="K1378" i="1" s="1"/>
  <c r="J1394" i="1"/>
  <c r="K1394" i="1" s="1"/>
  <c r="J1410" i="1"/>
  <c r="K1410" i="1" s="1"/>
  <c r="J1426" i="1"/>
  <c r="K1426" i="1" s="1"/>
  <c r="J1441" i="1"/>
  <c r="K1441" i="1" s="1"/>
  <c r="J1457" i="1"/>
  <c r="K1457" i="1" s="1"/>
  <c r="J1473" i="1"/>
  <c r="K1473" i="1" s="1"/>
  <c r="J1489" i="1"/>
  <c r="K1489" i="1" s="1"/>
  <c r="J1504" i="1"/>
  <c r="K1504" i="1" s="1"/>
  <c r="J1520" i="1"/>
  <c r="K1520" i="1" s="1"/>
  <c r="J1536" i="1"/>
  <c r="K1536" i="1" s="1"/>
  <c r="J1551" i="1"/>
  <c r="K1551" i="1" s="1"/>
  <c r="J1567" i="1"/>
  <c r="K1567" i="1" s="1"/>
  <c r="J1582" i="1"/>
  <c r="K1582" i="1" s="1"/>
  <c r="J1598" i="1"/>
  <c r="K1598" i="1" s="1"/>
  <c r="J1612" i="1"/>
  <c r="K1612" i="1" s="1"/>
  <c r="J1627" i="1"/>
  <c r="K1627" i="1" s="1"/>
  <c r="J1642" i="1"/>
  <c r="K1642" i="1" s="1"/>
  <c r="J1658" i="1"/>
  <c r="K1658" i="1" s="1"/>
  <c r="J1674" i="1"/>
  <c r="K1674" i="1" s="1"/>
  <c r="J1690" i="1"/>
  <c r="K1690" i="1" s="1"/>
  <c r="J1706" i="1"/>
  <c r="K1706" i="1" s="1"/>
  <c r="J1722" i="1"/>
  <c r="K1722" i="1" s="1"/>
  <c r="J1736" i="1"/>
  <c r="K1736" i="1" s="1"/>
  <c r="J1752" i="1"/>
  <c r="K1752" i="1" s="1"/>
  <c r="J1768" i="1"/>
  <c r="K1768" i="1" s="1"/>
  <c r="J1784" i="1"/>
  <c r="K1784" i="1" s="1"/>
  <c r="J1800" i="1"/>
  <c r="K1800" i="1" s="1"/>
  <c r="J1816" i="1"/>
  <c r="K1816" i="1" s="1"/>
  <c r="J1831" i="1"/>
  <c r="K1831" i="1" s="1"/>
  <c r="J1847" i="1"/>
  <c r="K1847" i="1" s="1"/>
  <c r="J1862" i="1"/>
  <c r="K1862" i="1" s="1"/>
  <c r="J1878" i="1"/>
  <c r="K1878" i="1" s="1"/>
  <c r="J1894" i="1"/>
  <c r="K1894" i="1" s="1"/>
  <c r="J1910" i="1"/>
  <c r="K1910" i="1" s="1"/>
  <c r="J1926" i="1"/>
  <c r="K1926" i="1" s="1"/>
  <c r="J1942" i="1"/>
  <c r="K1942" i="1" s="1"/>
  <c r="J1957" i="1"/>
  <c r="K1957" i="1" s="1"/>
  <c r="J1973" i="1"/>
  <c r="K1973" i="1" s="1"/>
  <c r="J1989" i="1"/>
  <c r="K1989" i="1" s="1"/>
  <c r="J2005" i="1"/>
  <c r="K2005" i="1" s="1"/>
  <c r="J2021" i="1"/>
  <c r="K2021" i="1" s="1"/>
  <c r="J2037" i="1"/>
  <c r="K2037" i="1" s="1"/>
  <c r="J2053" i="1"/>
  <c r="K2053" i="1" s="1"/>
  <c r="J2069" i="1"/>
  <c r="K2069" i="1" s="1"/>
  <c r="J2085" i="1"/>
  <c r="K2085" i="1" s="1"/>
  <c r="J2101" i="1"/>
  <c r="K2101" i="1" s="1"/>
  <c r="J2115" i="1"/>
  <c r="K2115" i="1" s="1"/>
  <c r="J2131" i="1"/>
  <c r="K2131" i="1" s="1"/>
  <c r="J2147" i="1"/>
  <c r="K2147" i="1" s="1"/>
  <c r="J2163" i="1"/>
  <c r="K2163" i="1" s="1"/>
  <c r="J2179" i="1"/>
  <c r="K2179" i="1" s="1"/>
  <c r="J2195" i="1"/>
  <c r="K2195" i="1" s="1"/>
  <c r="J2210" i="1"/>
  <c r="K2210" i="1" s="1"/>
  <c r="J2226" i="1"/>
  <c r="K2226" i="1" s="1"/>
  <c r="J2242" i="1"/>
  <c r="K2242" i="1" s="1"/>
  <c r="J2258" i="1"/>
  <c r="K2258" i="1" s="1"/>
  <c r="J2274" i="1"/>
  <c r="K2274" i="1" s="1"/>
  <c r="J2290" i="1"/>
  <c r="K2290" i="1" s="1"/>
  <c r="J2306" i="1"/>
  <c r="K2306" i="1" s="1"/>
  <c r="J2322" i="1"/>
  <c r="K2322" i="1" s="1"/>
  <c r="J17" i="1"/>
  <c r="K17" i="1" s="1"/>
  <c r="J187" i="1"/>
  <c r="K187" i="1" s="1"/>
  <c r="J268" i="1"/>
  <c r="K268" i="1" s="1"/>
  <c r="J361" i="1"/>
  <c r="K361" i="1" s="1"/>
  <c r="J441" i="1"/>
  <c r="K441" i="1" s="1"/>
  <c r="J522" i="1"/>
  <c r="K522" i="1" s="1"/>
  <c r="J613" i="1"/>
  <c r="K613" i="1" s="1"/>
  <c r="J772" i="1"/>
  <c r="K772" i="1" s="1"/>
  <c r="J864" i="1"/>
  <c r="K864" i="1" s="1"/>
  <c r="J943" i="1"/>
  <c r="K943" i="1" s="1"/>
  <c r="J1023" i="1"/>
  <c r="K1023" i="1" s="1"/>
  <c r="J1087" i="1"/>
  <c r="K1087" i="1" s="1"/>
  <c r="J1151" i="1"/>
  <c r="K1151" i="1" s="1"/>
  <c r="J1211" i="1"/>
  <c r="K1211" i="1" s="1"/>
  <c r="J1232" i="1"/>
  <c r="K1232" i="1" s="1"/>
  <c r="J1252" i="1"/>
  <c r="K1252" i="1" s="1"/>
  <c r="J1272" i="1"/>
  <c r="K1272" i="1" s="1"/>
  <c r="J1292" i="1"/>
  <c r="K1292" i="1" s="1"/>
  <c r="J1311" i="1"/>
  <c r="K1311" i="1" s="1"/>
  <c r="J1330" i="1"/>
  <c r="K1330" i="1" s="1"/>
  <c r="J1347" i="1"/>
  <c r="K1347" i="1" s="1"/>
  <c r="J1363" i="1"/>
  <c r="K1363" i="1" s="1"/>
  <c r="J1379" i="1"/>
  <c r="K1379" i="1" s="1"/>
  <c r="J1395" i="1"/>
  <c r="K1395" i="1" s="1"/>
  <c r="J1411" i="1"/>
  <c r="K1411" i="1" s="1"/>
  <c r="J1427" i="1"/>
  <c r="K1427" i="1" s="1"/>
  <c r="J1442" i="1"/>
  <c r="K1442" i="1" s="1"/>
  <c r="J1458" i="1"/>
  <c r="K1458" i="1" s="1"/>
  <c r="J1474" i="1"/>
  <c r="K1474" i="1" s="1"/>
  <c r="J1490" i="1"/>
  <c r="K1490" i="1" s="1"/>
  <c r="J1505" i="1"/>
  <c r="K1505" i="1" s="1"/>
  <c r="J1521" i="1"/>
  <c r="K1521" i="1" s="1"/>
  <c r="J1537" i="1"/>
  <c r="K1537" i="1" s="1"/>
  <c r="J1552" i="1"/>
  <c r="K1552" i="1" s="1"/>
  <c r="J1568" i="1"/>
  <c r="K1568" i="1" s="1"/>
  <c r="J1583" i="1"/>
  <c r="K1583" i="1" s="1"/>
  <c r="J1599" i="1"/>
  <c r="K1599" i="1" s="1"/>
  <c r="J1613" i="1"/>
  <c r="K1613" i="1" s="1"/>
  <c r="J1628" i="1"/>
  <c r="K1628" i="1" s="1"/>
  <c r="J1643" i="1"/>
  <c r="K1643" i="1" s="1"/>
  <c r="J1659" i="1"/>
  <c r="K1659" i="1" s="1"/>
  <c r="J1675" i="1"/>
  <c r="K1675" i="1" s="1"/>
  <c r="J1691" i="1"/>
  <c r="K1691" i="1" s="1"/>
  <c r="J1707" i="1"/>
  <c r="K1707" i="1" s="1"/>
  <c r="J1723" i="1"/>
  <c r="K1723" i="1" s="1"/>
  <c r="J1737" i="1"/>
  <c r="K1737" i="1" s="1"/>
  <c r="J1753" i="1"/>
  <c r="K1753" i="1" s="1"/>
  <c r="J1769" i="1"/>
  <c r="K1769" i="1" s="1"/>
  <c r="J1785" i="1"/>
  <c r="K1785" i="1" s="1"/>
  <c r="J1801" i="1"/>
  <c r="K1801" i="1" s="1"/>
  <c r="J1817" i="1"/>
  <c r="K1817" i="1" s="1"/>
  <c r="J1832" i="1"/>
  <c r="K1832" i="1" s="1"/>
  <c r="J1848" i="1"/>
  <c r="K1848" i="1" s="1"/>
  <c r="J1863" i="1"/>
  <c r="K1863" i="1" s="1"/>
  <c r="J1879" i="1"/>
  <c r="K1879" i="1" s="1"/>
  <c r="J1895" i="1"/>
  <c r="K1895" i="1" s="1"/>
  <c r="J1911" i="1"/>
  <c r="K1911" i="1" s="1"/>
  <c r="J1927" i="1"/>
  <c r="K1927" i="1" s="1"/>
  <c r="J1943" i="1"/>
  <c r="K1943" i="1" s="1"/>
  <c r="J1958" i="1"/>
  <c r="K1958" i="1" s="1"/>
  <c r="J1974" i="1"/>
  <c r="K1974" i="1" s="1"/>
  <c r="J1990" i="1"/>
  <c r="K1990" i="1" s="1"/>
  <c r="J2006" i="1"/>
  <c r="K2006" i="1" s="1"/>
  <c r="J2022" i="1"/>
  <c r="K2022" i="1" s="1"/>
  <c r="J2038" i="1"/>
  <c r="K2038" i="1" s="1"/>
  <c r="J2054" i="1"/>
  <c r="K2054" i="1" s="1"/>
  <c r="J2070" i="1"/>
  <c r="K2070" i="1" s="1"/>
  <c r="J2086" i="1"/>
  <c r="K2086" i="1" s="1"/>
  <c r="J2102" i="1"/>
  <c r="K2102" i="1" s="1"/>
  <c r="J2116" i="1"/>
  <c r="K2116" i="1" s="1"/>
  <c r="J2132" i="1"/>
  <c r="K2132" i="1" s="1"/>
  <c r="J2148" i="1"/>
  <c r="K2148" i="1" s="1"/>
  <c r="J2164" i="1"/>
  <c r="K2164" i="1" s="1"/>
  <c r="J2180" i="1"/>
  <c r="K2180" i="1" s="1"/>
  <c r="J2196" i="1"/>
  <c r="K2196" i="1" s="1"/>
  <c r="J2211" i="1"/>
  <c r="K2211" i="1" s="1"/>
  <c r="J2227" i="1"/>
  <c r="K2227" i="1" s="1"/>
  <c r="J2243" i="1"/>
  <c r="K2243" i="1" s="1"/>
  <c r="J2259" i="1"/>
  <c r="K2259" i="1" s="1"/>
  <c r="J2275" i="1"/>
  <c r="K2275" i="1" s="1"/>
  <c r="J2291" i="1"/>
  <c r="K2291" i="1" s="1"/>
  <c r="J2307" i="1"/>
  <c r="K2307" i="1" s="1"/>
  <c r="J2323" i="1"/>
  <c r="K2323" i="1" s="1"/>
  <c r="J31" i="1"/>
  <c r="K31" i="1" s="1"/>
  <c r="J109" i="1"/>
  <c r="K109" i="1" s="1"/>
  <c r="J188" i="1"/>
  <c r="K188" i="1" s="1"/>
  <c r="J282" i="1"/>
  <c r="K282" i="1" s="1"/>
  <c r="J362" i="1"/>
  <c r="K362" i="1" s="1"/>
  <c r="J442" i="1"/>
  <c r="K442" i="1" s="1"/>
  <c r="J535" i="1"/>
  <c r="K535" i="1" s="1"/>
  <c r="J614" i="1"/>
  <c r="K614" i="1" s="1"/>
  <c r="J693" i="1"/>
  <c r="K693" i="1" s="1"/>
  <c r="J786" i="1"/>
  <c r="K786" i="1" s="1"/>
  <c r="J865" i="1"/>
  <c r="K865" i="1" s="1"/>
  <c r="J944" i="1"/>
  <c r="K944" i="1" s="1"/>
  <c r="J1030" i="1"/>
  <c r="K1030" i="1" s="1"/>
  <c r="J1094" i="1"/>
  <c r="K1094" i="1" s="1"/>
  <c r="J1157" i="1"/>
  <c r="K1157" i="1" s="1"/>
  <c r="J1212" i="1"/>
  <c r="K1212" i="1" s="1"/>
  <c r="J1233" i="1"/>
  <c r="K1233" i="1" s="1"/>
  <c r="J1254" i="1"/>
  <c r="K1254" i="1" s="1"/>
  <c r="J1273" i="1"/>
  <c r="K1273" i="1" s="1"/>
  <c r="J1293" i="1"/>
  <c r="K1293" i="1" s="1"/>
  <c r="J1312" i="1"/>
  <c r="K1312" i="1" s="1"/>
  <c r="J1348" i="1"/>
  <c r="K1348" i="1" s="1"/>
  <c r="J1364" i="1"/>
  <c r="K1364" i="1" s="1"/>
  <c r="J1380" i="1"/>
  <c r="K1380" i="1" s="1"/>
  <c r="J1396" i="1"/>
  <c r="K1396" i="1" s="1"/>
  <c r="J1412" i="1"/>
  <c r="K1412" i="1" s="1"/>
  <c r="J1428" i="1"/>
  <c r="K1428" i="1" s="1"/>
  <c r="J1443" i="1"/>
  <c r="K1443" i="1" s="1"/>
  <c r="J1459" i="1"/>
  <c r="K1459" i="1" s="1"/>
  <c r="J1475" i="1"/>
  <c r="K1475" i="1" s="1"/>
  <c r="J1491" i="1"/>
  <c r="K1491" i="1" s="1"/>
  <c r="J1506" i="1"/>
  <c r="K1506" i="1" s="1"/>
  <c r="J1522" i="1"/>
  <c r="K1522" i="1" s="1"/>
  <c r="J1538" i="1"/>
  <c r="K1538" i="1" s="1"/>
  <c r="J1553" i="1"/>
  <c r="K1553" i="1" s="1"/>
  <c r="J1569" i="1"/>
  <c r="K1569" i="1" s="1"/>
  <c r="J1584" i="1"/>
  <c r="K1584" i="1" s="1"/>
  <c r="J1600" i="1"/>
  <c r="K1600" i="1" s="1"/>
  <c r="J1614" i="1"/>
  <c r="K1614" i="1" s="1"/>
  <c r="J1629" i="1"/>
  <c r="K1629" i="1" s="1"/>
  <c r="J1644" i="1"/>
  <c r="K1644" i="1" s="1"/>
  <c r="J1660" i="1"/>
  <c r="K1660" i="1" s="1"/>
  <c r="J1676" i="1"/>
  <c r="K1676" i="1" s="1"/>
  <c r="J1692" i="1"/>
  <c r="K1692" i="1" s="1"/>
  <c r="J1708" i="1"/>
  <c r="K1708" i="1" s="1"/>
  <c r="J1724" i="1"/>
  <c r="K1724" i="1" s="1"/>
  <c r="J1738" i="1"/>
  <c r="K1738" i="1" s="1"/>
  <c r="J1754" i="1"/>
  <c r="K1754" i="1" s="1"/>
  <c r="J1770" i="1"/>
  <c r="K1770" i="1" s="1"/>
  <c r="J1786" i="1"/>
  <c r="K1786" i="1" s="1"/>
  <c r="J1802" i="1"/>
  <c r="K1802" i="1" s="1"/>
  <c r="J1818" i="1"/>
  <c r="K1818" i="1" s="1"/>
  <c r="J1833" i="1"/>
  <c r="K1833" i="1" s="1"/>
  <c r="J1849" i="1"/>
  <c r="K1849" i="1" s="1"/>
  <c r="J1864" i="1"/>
  <c r="K1864" i="1" s="1"/>
  <c r="J1880" i="1"/>
  <c r="K1880" i="1" s="1"/>
  <c r="J1896" i="1"/>
  <c r="K1896" i="1" s="1"/>
  <c r="J1912" i="1"/>
  <c r="K1912" i="1" s="1"/>
  <c r="J1928" i="1"/>
  <c r="K1928" i="1" s="1"/>
  <c r="J1944" i="1"/>
  <c r="K1944" i="1" s="1"/>
  <c r="J1959" i="1"/>
  <c r="K1959" i="1" s="1"/>
  <c r="J1975" i="1"/>
  <c r="K1975" i="1" s="1"/>
  <c r="J1991" i="1"/>
  <c r="K1991" i="1" s="1"/>
  <c r="J2007" i="1"/>
  <c r="K2007" i="1" s="1"/>
  <c r="J2023" i="1"/>
  <c r="K2023" i="1" s="1"/>
  <c r="J2039" i="1"/>
  <c r="K2039" i="1" s="1"/>
  <c r="J2055" i="1"/>
  <c r="K2055" i="1" s="1"/>
  <c r="J2071" i="1"/>
  <c r="K2071" i="1" s="1"/>
  <c r="J2087" i="1"/>
  <c r="K2087" i="1" s="1"/>
  <c r="J2103" i="1"/>
  <c r="K2103" i="1" s="1"/>
  <c r="J2117" i="1"/>
  <c r="K2117" i="1" s="1"/>
  <c r="J2133" i="1"/>
  <c r="K2133" i="1" s="1"/>
  <c r="J32" i="1"/>
  <c r="K32" i="1" s="1"/>
  <c r="J110" i="1"/>
  <c r="K110" i="1" s="1"/>
  <c r="J202" i="1"/>
  <c r="K202" i="1" s="1"/>
  <c r="J283" i="1"/>
  <c r="K283" i="1" s="1"/>
  <c r="J363" i="1"/>
  <c r="K363" i="1" s="1"/>
  <c r="J456" i="1"/>
  <c r="K456" i="1" s="1"/>
  <c r="J536" i="1"/>
  <c r="K536" i="1" s="1"/>
  <c r="J615" i="1"/>
  <c r="K615" i="1" s="1"/>
  <c r="J706" i="1"/>
  <c r="K706" i="1" s="1"/>
  <c r="J787" i="1"/>
  <c r="K787" i="1" s="1"/>
  <c r="J866" i="1"/>
  <c r="K866" i="1" s="1"/>
  <c r="J958" i="1"/>
  <c r="K958" i="1" s="1"/>
  <c r="J1037" i="1"/>
  <c r="K1037" i="1" s="1"/>
  <c r="J1101" i="1"/>
  <c r="K1101" i="1" s="1"/>
  <c r="J1163" i="1"/>
  <c r="K1163" i="1" s="1"/>
  <c r="J1213" i="1"/>
  <c r="K1213" i="1" s="1"/>
  <c r="J1234" i="1"/>
  <c r="K1234" i="1" s="1"/>
  <c r="J1255" i="1"/>
  <c r="K1255" i="1" s="1"/>
  <c r="J1275" i="1"/>
  <c r="K1275" i="1" s="1"/>
  <c r="J1294" i="1"/>
  <c r="K1294" i="1" s="1"/>
  <c r="J1313" i="1"/>
  <c r="K1313" i="1" s="1"/>
  <c r="J1332" i="1"/>
  <c r="K1332" i="1" s="1"/>
  <c r="J1349" i="1"/>
  <c r="K1349" i="1" s="1"/>
  <c r="J1365" i="1"/>
  <c r="K1365" i="1" s="1"/>
  <c r="J1381" i="1"/>
  <c r="K1381" i="1" s="1"/>
  <c r="J1397" i="1"/>
  <c r="K1397" i="1" s="1"/>
  <c r="J1413" i="1"/>
  <c r="K1413" i="1" s="1"/>
  <c r="J1429" i="1"/>
  <c r="K1429" i="1" s="1"/>
  <c r="J1444" i="1"/>
  <c r="K1444" i="1" s="1"/>
  <c r="J1460" i="1"/>
  <c r="K1460" i="1" s="1"/>
  <c r="J1476" i="1"/>
  <c r="K1476" i="1" s="1"/>
  <c r="J1492" i="1"/>
  <c r="K1492" i="1" s="1"/>
  <c r="J1507" i="1"/>
  <c r="K1507" i="1" s="1"/>
  <c r="J1523" i="1"/>
  <c r="K1523" i="1" s="1"/>
  <c r="J1539" i="1"/>
  <c r="K1539" i="1" s="1"/>
  <c r="J1554" i="1"/>
  <c r="K1554" i="1" s="1"/>
  <c r="J1570" i="1"/>
  <c r="K1570" i="1" s="1"/>
  <c r="J1585" i="1"/>
  <c r="K1585" i="1" s="1"/>
  <c r="J1601" i="1"/>
  <c r="K1601" i="1" s="1"/>
  <c r="J1615" i="1"/>
  <c r="K1615" i="1" s="1"/>
  <c r="J1630" i="1"/>
  <c r="K1630" i="1" s="1"/>
  <c r="J1645" i="1"/>
  <c r="K1645" i="1" s="1"/>
  <c r="J1661" i="1"/>
  <c r="K1661" i="1" s="1"/>
  <c r="J1677" i="1"/>
  <c r="K1677" i="1" s="1"/>
  <c r="J1693" i="1"/>
  <c r="K1693" i="1" s="1"/>
  <c r="J1709" i="1"/>
  <c r="K1709" i="1" s="1"/>
  <c r="J1725" i="1"/>
  <c r="K1725" i="1" s="1"/>
  <c r="J1739" i="1"/>
  <c r="K1739" i="1" s="1"/>
  <c r="J1755" i="1"/>
  <c r="K1755" i="1" s="1"/>
  <c r="J1771" i="1"/>
  <c r="K1771" i="1" s="1"/>
  <c r="J1787" i="1"/>
  <c r="K1787" i="1" s="1"/>
  <c r="J1803" i="1"/>
  <c r="K1803" i="1" s="1"/>
  <c r="J1834" i="1"/>
  <c r="K1834" i="1" s="1"/>
  <c r="J1850" i="1"/>
  <c r="K1850" i="1" s="1"/>
  <c r="J1865" i="1"/>
  <c r="K1865" i="1" s="1"/>
  <c r="J1881" i="1"/>
  <c r="K1881" i="1" s="1"/>
  <c r="J1897" i="1"/>
  <c r="K1897" i="1" s="1"/>
  <c r="J1913" i="1"/>
  <c r="K1913" i="1" s="1"/>
  <c r="J1929" i="1"/>
  <c r="K1929" i="1" s="1"/>
  <c r="J1945" i="1"/>
  <c r="K1945" i="1" s="1"/>
  <c r="J1960" i="1"/>
  <c r="K1960" i="1" s="1"/>
  <c r="J1976" i="1"/>
  <c r="K1976" i="1" s="1"/>
  <c r="J1992" i="1"/>
  <c r="K1992" i="1" s="1"/>
  <c r="J2008" i="1"/>
  <c r="K2008" i="1" s="1"/>
  <c r="J2024" i="1"/>
  <c r="K2024" i="1" s="1"/>
  <c r="J2040" i="1"/>
  <c r="K2040" i="1" s="1"/>
  <c r="J2056" i="1"/>
  <c r="K2056" i="1" s="1"/>
  <c r="J2072" i="1"/>
  <c r="K2072" i="1" s="1"/>
  <c r="J2088" i="1"/>
  <c r="K2088" i="1" s="1"/>
  <c r="J2104" i="1"/>
  <c r="K2104" i="1" s="1"/>
  <c r="J2118" i="1"/>
  <c r="K2118" i="1" s="1"/>
  <c r="J2134" i="1"/>
  <c r="K2134" i="1" s="1"/>
  <c r="J2150" i="1"/>
  <c r="K2150" i="1" s="1"/>
  <c r="J2166" i="1"/>
  <c r="K2166" i="1" s="1"/>
  <c r="J2182" i="1"/>
  <c r="K2182" i="1" s="1"/>
  <c r="J2213" i="1"/>
  <c r="K2213" i="1" s="1"/>
  <c r="J2229" i="1"/>
  <c r="K2229" i="1" s="1"/>
  <c r="J2245" i="1"/>
  <c r="K2245" i="1" s="1"/>
  <c r="J2261" i="1"/>
  <c r="K2261" i="1" s="1"/>
  <c r="J2277" i="1"/>
  <c r="K2277" i="1" s="1"/>
  <c r="J2293" i="1"/>
  <c r="K2293" i="1" s="1"/>
  <c r="J2309" i="1"/>
  <c r="K2309" i="1" s="1"/>
  <c r="J33" i="1"/>
  <c r="K33" i="1" s="1"/>
  <c r="J123" i="1"/>
  <c r="K123" i="1" s="1"/>
  <c r="J203" i="1"/>
  <c r="K203" i="1" s="1"/>
  <c r="J284" i="1"/>
  <c r="K284" i="1" s="1"/>
  <c r="J377" i="1"/>
  <c r="K377" i="1" s="1"/>
  <c r="J457" i="1"/>
  <c r="K457" i="1" s="1"/>
  <c r="J537" i="1"/>
  <c r="K537" i="1" s="1"/>
  <c r="J629" i="1"/>
  <c r="K629" i="1" s="1"/>
  <c r="J707" i="1"/>
  <c r="K707" i="1" s="1"/>
  <c r="J788" i="1"/>
  <c r="K788" i="1" s="1"/>
  <c r="J959" i="1"/>
  <c r="K959" i="1" s="1"/>
  <c r="J1038" i="1"/>
  <c r="K1038" i="1" s="1"/>
  <c r="J1102" i="1"/>
  <c r="K1102" i="1" s="1"/>
  <c r="J1164" i="1"/>
  <c r="K1164" i="1" s="1"/>
  <c r="J1214" i="1"/>
  <c r="K1214" i="1" s="1"/>
  <c r="J1236" i="1"/>
  <c r="K1236" i="1" s="1"/>
  <c r="J1256" i="1"/>
  <c r="K1256" i="1" s="1"/>
  <c r="J1276" i="1"/>
  <c r="K1276" i="1" s="1"/>
  <c r="J1295" i="1"/>
  <c r="K1295" i="1" s="1"/>
  <c r="J1314" i="1"/>
  <c r="K1314" i="1" s="1"/>
  <c r="J1333" i="1"/>
  <c r="K1333" i="1" s="1"/>
  <c r="J1350" i="1"/>
  <c r="K1350" i="1" s="1"/>
  <c r="J1366" i="1"/>
  <c r="K1366" i="1" s="1"/>
  <c r="J1382" i="1"/>
  <c r="K1382" i="1" s="1"/>
  <c r="J1398" i="1"/>
  <c r="K1398" i="1" s="1"/>
  <c r="J1414" i="1"/>
  <c r="K1414" i="1" s="1"/>
  <c r="J1430" i="1"/>
  <c r="K1430" i="1" s="1"/>
  <c r="J1445" i="1"/>
  <c r="K1445" i="1" s="1"/>
  <c r="J1461" i="1"/>
  <c r="K1461" i="1" s="1"/>
  <c r="J1477" i="1"/>
  <c r="K1477" i="1" s="1"/>
  <c r="J1493" i="1"/>
  <c r="K1493" i="1" s="1"/>
  <c r="J1508" i="1"/>
  <c r="K1508" i="1" s="1"/>
  <c r="J1524" i="1"/>
  <c r="K1524" i="1" s="1"/>
  <c r="J1540" i="1"/>
  <c r="K1540" i="1" s="1"/>
  <c r="J1555" i="1"/>
  <c r="K1555" i="1" s="1"/>
  <c r="J1571" i="1"/>
  <c r="K1571" i="1" s="1"/>
  <c r="J1586" i="1"/>
  <c r="K1586" i="1" s="1"/>
  <c r="J1616" i="1"/>
  <c r="K1616" i="1" s="1"/>
  <c r="J1631" i="1"/>
  <c r="K1631" i="1" s="1"/>
  <c r="J1646" i="1"/>
  <c r="K1646" i="1" s="1"/>
  <c r="J1662" i="1"/>
  <c r="K1662" i="1" s="1"/>
  <c r="J1678" i="1"/>
  <c r="K1678" i="1" s="1"/>
  <c r="J1694" i="1"/>
  <c r="K1694" i="1" s="1"/>
  <c r="J1710" i="1"/>
  <c r="K1710" i="1" s="1"/>
  <c r="J1726" i="1"/>
  <c r="K1726" i="1" s="1"/>
  <c r="J1740" i="1"/>
  <c r="K1740" i="1" s="1"/>
  <c r="J1756" i="1"/>
  <c r="K1756" i="1" s="1"/>
  <c r="J1772" i="1"/>
  <c r="K1772" i="1" s="1"/>
  <c r="J1788" i="1"/>
  <c r="K1788" i="1" s="1"/>
  <c r="J1804" i="1"/>
  <c r="K1804" i="1" s="1"/>
  <c r="J1819" i="1"/>
  <c r="K1819" i="1" s="1"/>
  <c r="J1835" i="1"/>
  <c r="K1835" i="1" s="1"/>
  <c r="J1851" i="1"/>
  <c r="K1851" i="1" s="1"/>
  <c r="J1866" i="1"/>
  <c r="K1866" i="1" s="1"/>
  <c r="J1882" i="1"/>
  <c r="K1882" i="1" s="1"/>
  <c r="J1898" i="1"/>
  <c r="K1898" i="1" s="1"/>
  <c r="J1914" i="1"/>
  <c r="K1914" i="1" s="1"/>
  <c r="J1930" i="1"/>
  <c r="K1930" i="1" s="1"/>
  <c r="J1946" i="1"/>
  <c r="K1946" i="1" s="1"/>
  <c r="J1961" i="1"/>
  <c r="K1961" i="1" s="1"/>
  <c r="J1977" i="1"/>
  <c r="K1977" i="1" s="1"/>
  <c r="J1993" i="1"/>
  <c r="K1993" i="1" s="1"/>
  <c r="J2009" i="1"/>
  <c r="K2009" i="1" s="1"/>
  <c r="J2025" i="1"/>
  <c r="K2025" i="1" s="1"/>
  <c r="J2041" i="1"/>
  <c r="K2041" i="1" s="1"/>
  <c r="J2057" i="1"/>
  <c r="K2057" i="1" s="1"/>
  <c r="J2073" i="1"/>
  <c r="K2073" i="1" s="1"/>
  <c r="J2089" i="1"/>
  <c r="K2089" i="1" s="1"/>
  <c r="J2105" i="1"/>
  <c r="K2105" i="1" s="1"/>
  <c r="J47" i="1"/>
  <c r="K47" i="1" s="1"/>
  <c r="J124" i="1"/>
  <c r="K124" i="1" s="1"/>
  <c r="J204" i="1"/>
  <c r="K204" i="1" s="1"/>
  <c r="J298" i="1"/>
  <c r="K298" i="1" s="1"/>
  <c r="J378" i="1"/>
  <c r="K378" i="1" s="1"/>
  <c r="J458" i="1"/>
  <c r="K458" i="1" s="1"/>
  <c r="J551" i="1"/>
  <c r="K551" i="1" s="1"/>
  <c r="J630" i="1"/>
  <c r="K630" i="1" s="1"/>
  <c r="J708" i="1"/>
  <c r="K708" i="1" s="1"/>
  <c r="J801" i="1"/>
  <c r="K801" i="1" s="1"/>
  <c r="J880" i="1"/>
  <c r="K880" i="1" s="1"/>
  <c r="J960" i="1"/>
  <c r="K960" i="1" s="1"/>
  <c r="J1039" i="1"/>
  <c r="K1039" i="1" s="1"/>
  <c r="J1103" i="1"/>
  <c r="K1103" i="1" s="1"/>
  <c r="J1165" i="1"/>
  <c r="K1165" i="1" s="1"/>
  <c r="J1215" i="1"/>
  <c r="K1215" i="1" s="1"/>
  <c r="J1238" i="1"/>
  <c r="K1238" i="1" s="1"/>
  <c r="J1257" i="1"/>
  <c r="K1257" i="1" s="1"/>
  <c r="J1277" i="1"/>
  <c r="K1277" i="1" s="1"/>
  <c r="J1296" i="1"/>
  <c r="K1296" i="1" s="1"/>
  <c r="J1316" i="1"/>
  <c r="K1316" i="1" s="1"/>
  <c r="J1334" i="1"/>
  <c r="K1334" i="1" s="1"/>
  <c r="J1351" i="1"/>
  <c r="K1351" i="1" s="1"/>
  <c r="J1367" i="1"/>
  <c r="K1367" i="1" s="1"/>
  <c r="J1383" i="1"/>
  <c r="K1383" i="1" s="1"/>
  <c r="J1399" i="1"/>
  <c r="K1399" i="1" s="1"/>
  <c r="J1415" i="1"/>
  <c r="K1415" i="1" s="1"/>
  <c r="J1431" i="1"/>
  <c r="K1431" i="1" s="1"/>
  <c r="J1446" i="1"/>
  <c r="K1446" i="1" s="1"/>
  <c r="J1462" i="1"/>
  <c r="K1462" i="1" s="1"/>
  <c r="J1478" i="1"/>
  <c r="K1478" i="1" s="1"/>
  <c r="J1494" i="1"/>
  <c r="K1494" i="1" s="1"/>
  <c r="J1509" i="1"/>
  <c r="K1509" i="1" s="1"/>
  <c r="J1525" i="1"/>
  <c r="K1525" i="1" s="1"/>
  <c r="J1541" i="1"/>
  <c r="K1541" i="1" s="1"/>
  <c r="J1556" i="1"/>
  <c r="K1556" i="1" s="1"/>
  <c r="J1572" i="1"/>
  <c r="K1572" i="1" s="1"/>
  <c r="J1587" i="1"/>
  <c r="K1587" i="1" s="1"/>
  <c r="J1602" i="1"/>
  <c r="K1602" i="1" s="1"/>
  <c r="J1617" i="1"/>
  <c r="K1617" i="1" s="1"/>
  <c r="J1632" i="1"/>
  <c r="K1632" i="1" s="1"/>
  <c r="J1647" i="1"/>
  <c r="K1647" i="1" s="1"/>
  <c r="J1663" i="1"/>
  <c r="K1663" i="1" s="1"/>
  <c r="J1679" i="1"/>
  <c r="K1679" i="1" s="1"/>
  <c r="J1695" i="1"/>
  <c r="K1695" i="1" s="1"/>
  <c r="J1711" i="1"/>
  <c r="K1711" i="1" s="1"/>
  <c r="J1727" i="1"/>
  <c r="K1727" i="1" s="1"/>
  <c r="J1741" i="1"/>
  <c r="K1741" i="1" s="1"/>
  <c r="J1757" i="1"/>
  <c r="K1757" i="1" s="1"/>
  <c r="J1773" i="1"/>
  <c r="K1773" i="1" s="1"/>
  <c r="J1789" i="1"/>
  <c r="K1789" i="1" s="1"/>
  <c r="J1805" i="1"/>
  <c r="K1805" i="1" s="1"/>
  <c r="J1820" i="1"/>
  <c r="K1820" i="1" s="1"/>
  <c r="J1836" i="1"/>
  <c r="K1836" i="1" s="1"/>
  <c r="J1852" i="1"/>
  <c r="K1852" i="1" s="1"/>
  <c r="J1867" i="1"/>
  <c r="K1867" i="1" s="1"/>
  <c r="J1883" i="1"/>
  <c r="K1883" i="1" s="1"/>
  <c r="J1899" i="1"/>
  <c r="K1899" i="1" s="1"/>
  <c r="J1915" i="1"/>
  <c r="K1915" i="1" s="1"/>
  <c r="J1931" i="1"/>
  <c r="K1931" i="1" s="1"/>
  <c r="J1947" i="1"/>
  <c r="K1947" i="1" s="1"/>
  <c r="J1962" i="1"/>
  <c r="K1962" i="1" s="1"/>
  <c r="J1978" i="1"/>
  <c r="K1978" i="1" s="1"/>
  <c r="J1994" i="1"/>
  <c r="K1994" i="1" s="1"/>
  <c r="J2010" i="1"/>
  <c r="K2010" i="1" s="1"/>
  <c r="J2026" i="1"/>
  <c r="K2026" i="1" s="1"/>
  <c r="J2042" i="1"/>
  <c r="K2042" i="1" s="1"/>
  <c r="J2058" i="1"/>
  <c r="K2058" i="1" s="1"/>
  <c r="J2074" i="1"/>
  <c r="K2074" i="1" s="1"/>
  <c r="J2090" i="1"/>
  <c r="K2090" i="1" s="1"/>
  <c r="J2106" i="1"/>
  <c r="K2106" i="1" s="1"/>
  <c r="J2120" i="1"/>
  <c r="K2120" i="1" s="1"/>
  <c r="J2136" i="1"/>
  <c r="K2136" i="1" s="1"/>
  <c r="J2152" i="1"/>
  <c r="K2152" i="1" s="1"/>
  <c r="J2168" i="1"/>
  <c r="K2168" i="1" s="1"/>
  <c r="J2184" i="1"/>
  <c r="K2184" i="1" s="1"/>
  <c r="J2199" i="1"/>
  <c r="K2199" i="1" s="1"/>
  <c r="J2215" i="1"/>
  <c r="K2215" i="1" s="1"/>
  <c r="J2231" i="1"/>
  <c r="K2231" i="1" s="1"/>
  <c r="J2247" i="1"/>
  <c r="K2247" i="1" s="1"/>
  <c r="J2263" i="1"/>
  <c r="K2263" i="1" s="1"/>
  <c r="J2279" i="1"/>
  <c r="K2279" i="1" s="1"/>
  <c r="J2295" i="1"/>
  <c r="K2295" i="1" s="1"/>
  <c r="J2311" i="1"/>
  <c r="K2311" i="1" s="1"/>
  <c r="J2327" i="1"/>
  <c r="K2327" i="1" s="1"/>
  <c r="J48" i="1"/>
  <c r="K48" i="1" s="1"/>
  <c r="J125" i="1"/>
  <c r="K125" i="1" s="1"/>
  <c r="J218" i="1"/>
  <c r="K218" i="1" s="1"/>
  <c r="J299" i="1"/>
  <c r="K299" i="1" s="1"/>
  <c r="J379" i="1"/>
  <c r="K379" i="1" s="1"/>
  <c r="J472" i="1"/>
  <c r="K472" i="1" s="1"/>
  <c r="J552" i="1"/>
  <c r="K552" i="1" s="1"/>
  <c r="J631" i="1"/>
  <c r="K631" i="1" s="1"/>
  <c r="J722" i="1"/>
  <c r="K722" i="1" s="1"/>
  <c r="J802" i="1"/>
  <c r="K802" i="1" s="1"/>
  <c r="J881" i="1"/>
  <c r="K881" i="1" s="1"/>
  <c r="J974" i="1"/>
  <c r="K974" i="1" s="1"/>
  <c r="J1046" i="1"/>
  <c r="K1046" i="1" s="1"/>
  <c r="J1110" i="1"/>
  <c r="K1110" i="1" s="1"/>
  <c r="J1172" i="1"/>
  <c r="K1172" i="1" s="1"/>
  <c r="J1216" i="1"/>
  <c r="K1216" i="1" s="1"/>
  <c r="J1239" i="1"/>
  <c r="K1239" i="1" s="1"/>
  <c r="J1259" i="1"/>
  <c r="K1259" i="1" s="1"/>
  <c r="J1278" i="1"/>
  <c r="K1278" i="1" s="1"/>
  <c r="J1297" i="1"/>
  <c r="K1297" i="1" s="1"/>
  <c r="J1318" i="1"/>
  <c r="K1318" i="1" s="1"/>
  <c r="J1335" i="1"/>
  <c r="K1335" i="1" s="1"/>
  <c r="J1352" i="1"/>
  <c r="K1352" i="1" s="1"/>
  <c r="J1368" i="1"/>
  <c r="K1368" i="1" s="1"/>
  <c r="J1384" i="1"/>
  <c r="K1384" i="1" s="1"/>
  <c r="J1400" i="1"/>
  <c r="K1400" i="1" s="1"/>
  <c r="J1416" i="1"/>
  <c r="K1416" i="1" s="1"/>
  <c r="J1432" i="1"/>
  <c r="K1432" i="1" s="1"/>
  <c r="J1447" i="1"/>
  <c r="K1447" i="1" s="1"/>
  <c r="J1463" i="1"/>
  <c r="K1463" i="1" s="1"/>
  <c r="J1479" i="1"/>
  <c r="K1479" i="1" s="1"/>
  <c r="J1495" i="1"/>
  <c r="K1495" i="1" s="1"/>
  <c r="J1510" i="1"/>
  <c r="K1510" i="1" s="1"/>
  <c r="J1526" i="1"/>
  <c r="K1526" i="1" s="1"/>
  <c r="J1542" i="1"/>
  <c r="K1542" i="1" s="1"/>
  <c r="J1557" i="1"/>
  <c r="K1557" i="1" s="1"/>
  <c r="J1573" i="1"/>
  <c r="K1573" i="1" s="1"/>
  <c r="J1588" i="1"/>
  <c r="K1588" i="1" s="1"/>
  <c r="J1603" i="1"/>
  <c r="K1603" i="1" s="1"/>
  <c r="J1618" i="1"/>
  <c r="K1618" i="1" s="1"/>
  <c r="J1633" i="1"/>
  <c r="K1633" i="1" s="1"/>
  <c r="J1648" i="1"/>
  <c r="K1648" i="1" s="1"/>
  <c r="J1664" i="1"/>
  <c r="K1664" i="1" s="1"/>
  <c r="J1680" i="1"/>
  <c r="K1680" i="1" s="1"/>
  <c r="J1696" i="1"/>
  <c r="K1696" i="1" s="1"/>
  <c r="J1712" i="1"/>
  <c r="K1712" i="1" s="1"/>
  <c r="J1742" i="1"/>
  <c r="K1742" i="1" s="1"/>
  <c r="J1758" i="1"/>
  <c r="K1758" i="1" s="1"/>
  <c r="J1774" i="1"/>
  <c r="K1774" i="1" s="1"/>
  <c r="J1790" i="1"/>
  <c r="K1790" i="1" s="1"/>
  <c r="J1806" i="1"/>
  <c r="K1806" i="1" s="1"/>
  <c r="J1821" i="1"/>
  <c r="K1821" i="1" s="1"/>
  <c r="J1837" i="1"/>
  <c r="K1837" i="1" s="1"/>
  <c r="J1853" i="1"/>
  <c r="K1853" i="1" s="1"/>
  <c r="J1868" i="1"/>
  <c r="K1868" i="1" s="1"/>
  <c r="J1884" i="1"/>
  <c r="K1884" i="1" s="1"/>
  <c r="J1900" i="1"/>
  <c r="K1900" i="1" s="1"/>
  <c r="J1916" i="1"/>
  <c r="K1916" i="1" s="1"/>
  <c r="J1932" i="1"/>
  <c r="K1932" i="1" s="1"/>
  <c r="J1948" i="1"/>
  <c r="K1948" i="1" s="1"/>
  <c r="J1963" i="1"/>
  <c r="K1963" i="1" s="1"/>
  <c r="J1979" i="1"/>
  <c r="K1979" i="1" s="1"/>
  <c r="J1995" i="1"/>
  <c r="K1995" i="1" s="1"/>
  <c r="J2011" i="1"/>
  <c r="K2011" i="1" s="1"/>
  <c r="J49" i="1"/>
  <c r="K49" i="1" s="1"/>
  <c r="J138" i="1"/>
  <c r="K138" i="1" s="1"/>
  <c r="J219" i="1"/>
  <c r="K219" i="1" s="1"/>
  <c r="J300" i="1"/>
  <c r="K300" i="1" s="1"/>
  <c r="J393" i="1"/>
  <c r="K393" i="1" s="1"/>
  <c r="J473" i="1"/>
  <c r="K473" i="1" s="1"/>
  <c r="J553" i="1"/>
  <c r="K553" i="1" s="1"/>
  <c r="J645" i="1"/>
  <c r="K645" i="1" s="1"/>
  <c r="J723" i="1"/>
  <c r="K723" i="1" s="1"/>
  <c r="J803" i="1"/>
  <c r="K803" i="1" s="1"/>
  <c r="J895" i="1"/>
  <c r="K895" i="1" s="1"/>
  <c r="J975" i="1"/>
  <c r="K975" i="1" s="1"/>
  <c r="J1053" i="1"/>
  <c r="K1053" i="1" s="1"/>
  <c r="J1117" i="1"/>
  <c r="K1117" i="1" s="1"/>
  <c r="J1179" i="1"/>
  <c r="K1179" i="1" s="1"/>
  <c r="J1217" i="1"/>
  <c r="K1217" i="1" s="1"/>
  <c r="J1240" i="1"/>
  <c r="K1240" i="1" s="1"/>
  <c r="J1260" i="1"/>
  <c r="K1260" i="1" s="1"/>
  <c r="J1279" i="1"/>
  <c r="K1279" i="1" s="1"/>
  <c r="J1298" i="1"/>
  <c r="K1298" i="1" s="1"/>
  <c r="J1319" i="1"/>
  <c r="K1319" i="1" s="1"/>
  <c r="J1337" i="1"/>
  <c r="K1337" i="1" s="1"/>
  <c r="J1353" i="1"/>
  <c r="K1353" i="1" s="1"/>
  <c r="J1369" i="1"/>
  <c r="K1369" i="1" s="1"/>
  <c r="J1385" i="1"/>
  <c r="K1385" i="1" s="1"/>
  <c r="J1401" i="1"/>
  <c r="K1401" i="1" s="1"/>
  <c r="J1417" i="1"/>
  <c r="K1417" i="1" s="1"/>
  <c r="J1448" i="1"/>
  <c r="K1448" i="1" s="1"/>
  <c r="J1464" i="1"/>
  <c r="K1464" i="1" s="1"/>
  <c r="J1480" i="1"/>
  <c r="K1480" i="1" s="1"/>
  <c r="J1496" i="1"/>
  <c r="K1496" i="1" s="1"/>
  <c r="J1511" i="1"/>
  <c r="K1511" i="1" s="1"/>
  <c r="J1527" i="1"/>
  <c r="K1527" i="1" s="1"/>
  <c r="J1543" i="1"/>
  <c r="K1543" i="1" s="1"/>
  <c r="J1558" i="1"/>
  <c r="K1558" i="1" s="1"/>
  <c r="J1574" i="1"/>
  <c r="K1574" i="1" s="1"/>
  <c r="J1589" i="1"/>
  <c r="K1589" i="1" s="1"/>
  <c r="J1604" i="1"/>
  <c r="K1604" i="1" s="1"/>
  <c r="J1619" i="1"/>
  <c r="K1619" i="1" s="1"/>
  <c r="J1634" i="1"/>
  <c r="K1634" i="1" s="1"/>
  <c r="J1649" i="1"/>
  <c r="K1649" i="1" s="1"/>
  <c r="J1665" i="1"/>
  <c r="K1665" i="1" s="1"/>
  <c r="J1681" i="1"/>
  <c r="K1681" i="1" s="1"/>
  <c r="J1697" i="1"/>
  <c r="K1697" i="1" s="1"/>
  <c r="J1713" i="1"/>
  <c r="K1713" i="1" s="1"/>
  <c r="J1728" i="1"/>
  <c r="K1728" i="1" s="1"/>
  <c r="J1743" i="1"/>
  <c r="K1743" i="1" s="1"/>
  <c r="J1759" i="1"/>
  <c r="K1759" i="1" s="1"/>
  <c r="J1775" i="1"/>
  <c r="K1775" i="1" s="1"/>
  <c r="J1791" i="1"/>
  <c r="K1791" i="1" s="1"/>
  <c r="J1807" i="1"/>
  <c r="K1807" i="1" s="1"/>
  <c r="J1822" i="1"/>
  <c r="K1822" i="1" s="1"/>
  <c r="J1838" i="1"/>
  <c r="K1838" i="1" s="1"/>
  <c r="J1854" i="1"/>
  <c r="K1854" i="1" s="1"/>
  <c r="J1869" i="1"/>
  <c r="K1869" i="1" s="1"/>
  <c r="J1885" i="1"/>
  <c r="K1885" i="1" s="1"/>
  <c r="J1901" i="1"/>
  <c r="K1901" i="1" s="1"/>
  <c r="J1917" i="1"/>
  <c r="K1917" i="1" s="1"/>
  <c r="J1933" i="1"/>
  <c r="K1933" i="1" s="1"/>
  <c r="J1949" i="1"/>
  <c r="K1949" i="1" s="1"/>
  <c r="J1964" i="1"/>
  <c r="K1964" i="1" s="1"/>
  <c r="J1980" i="1"/>
  <c r="K1980" i="1" s="1"/>
  <c r="J1996" i="1"/>
  <c r="K1996" i="1" s="1"/>
  <c r="J2012" i="1"/>
  <c r="K2012" i="1" s="1"/>
  <c r="J2028" i="1"/>
  <c r="K2028" i="1" s="1"/>
  <c r="J2044" i="1"/>
  <c r="K2044" i="1" s="1"/>
  <c r="J2060" i="1"/>
  <c r="K2060" i="1" s="1"/>
  <c r="J62" i="1"/>
  <c r="K62" i="1" s="1"/>
  <c r="J139" i="1"/>
  <c r="K139" i="1" s="1"/>
  <c r="J220" i="1"/>
  <c r="K220" i="1" s="1"/>
  <c r="J314" i="1"/>
  <c r="K314" i="1" s="1"/>
  <c r="J394" i="1"/>
  <c r="K394" i="1" s="1"/>
  <c r="J474" i="1"/>
  <c r="K474" i="1" s="1"/>
  <c r="J567" i="1"/>
  <c r="K567" i="1" s="1"/>
  <c r="J646" i="1"/>
  <c r="K646" i="1" s="1"/>
  <c r="J724" i="1"/>
  <c r="K724" i="1" s="1"/>
  <c r="J896" i="1"/>
  <c r="K896" i="1" s="1"/>
  <c r="J976" i="1"/>
  <c r="K976" i="1" s="1"/>
  <c r="J1054" i="1"/>
  <c r="K1054" i="1" s="1"/>
  <c r="J1118" i="1"/>
  <c r="K1118" i="1" s="1"/>
  <c r="J1180" i="1"/>
  <c r="K1180" i="1" s="1"/>
  <c r="J1220" i="1"/>
  <c r="K1220" i="1" s="1"/>
  <c r="J1241" i="1"/>
  <c r="K1241" i="1" s="1"/>
  <c r="J1261" i="1"/>
  <c r="K1261" i="1" s="1"/>
  <c r="J1280" i="1"/>
  <c r="K1280" i="1" s="1"/>
  <c r="J1300" i="1"/>
  <c r="K1300" i="1" s="1"/>
  <c r="J1320" i="1"/>
  <c r="K1320" i="1" s="1"/>
  <c r="J1338" i="1"/>
  <c r="K1338" i="1" s="1"/>
  <c r="J1354" i="1"/>
  <c r="K1354" i="1" s="1"/>
  <c r="J1370" i="1"/>
  <c r="K1370" i="1" s="1"/>
  <c r="J1386" i="1"/>
  <c r="K1386" i="1" s="1"/>
  <c r="J1402" i="1"/>
  <c r="K1402" i="1" s="1"/>
  <c r="J1418" i="1"/>
  <c r="K1418" i="1" s="1"/>
  <c r="J1433" i="1"/>
  <c r="K1433" i="1" s="1"/>
  <c r="J1449" i="1"/>
  <c r="K1449" i="1" s="1"/>
  <c r="J1465" i="1"/>
  <c r="K1465" i="1" s="1"/>
  <c r="J1481" i="1"/>
  <c r="K1481" i="1" s="1"/>
  <c r="J1497" i="1"/>
  <c r="K1497" i="1" s="1"/>
  <c r="J1512" i="1"/>
  <c r="K1512" i="1" s="1"/>
  <c r="J1528" i="1"/>
  <c r="K1528" i="1" s="1"/>
  <c r="J1544" i="1"/>
  <c r="K1544" i="1" s="1"/>
  <c r="J1559" i="1"/>
  <c r="K1559" i="1" s="1"/>
  <c r="J1590" i="1"/>
  <c r="K1590" i="1" s="1"/>
  <c r="J1605" i="1"/>
  <c r="K1605" i="1" s="1"/>
  <c r="J1620" i="1"/>
  <c r="K1620" i="1" s="1"/>
  <c r="J1635" i="1"/>
  <c r="K1635" i="1" s="1"/>
  <c r="J1650" i="1"/>
  <c r="K1650" i="1" s="1"/>
  <c r="J1666" i="1"/>
  <c r="K1666" i="1" s="1"/>
  <c r="J1682" i="1"/>
  <c r="K1682" i="1" s="1"/>
  <c r="J1698" i="1"/>
  <c r="K1698" i="1" s="1"/>
  <c r="J1714" i="1"/>
  <c r="K1714" i="1" s="1"/>
  <c r="J1729" i="1"/>
  <c r="K1729" i="1" s="1"/>
  <c r="J1744" i="1"/>
  <c r="K1744" i="1" s="1"/>
  <c r="J1760" i="1"/>
  <c r="K1760" i="1" s="1"/>
  <c r="J1776" i="1"/>
  <c r="K1776" i="1" s="1"/>
  <c r="J1792" i="1"/>
  <c r="K1792" i="1" s="1"/>
  <c r="J1808" i="1"/>
  <c r="K1808" i="1" s="1"/>
  <c r="J1823" i="1"/>
  <c r="K1823" i="1" s="1"/>
  <c r="J1839" i="1"/>
  <c r="K1839" i="1" s="1"/>
  <c r="J1855" i="1"/>
  <c r="K1855" i="1" s="1"/>
  <c r="J1870" i="1"/>
  <c r="K1870" i="1" s="1"/>
  <c r="J1886" i="1"/>
  <c r="K1886" i="1" s="1"/>
  <c r="J1902" i="1"/>
  <c r="K1902" i="1" s="1"/>
  <c r="J1918" i="1"/>
  <c r="K1918" i="1" s="1"/>
  <c r="J1934" i="1"/>
  <c r="K1934" i="1" s="1"/>
  <c r="J1950" i="1"/>
  <c r="K1950" i="1" s="1"/>
  <c r="J1965" i="1"/>
  <c r="K1965" i="1" s="1"/>
  <c r="J1981" i="1"/>
  <c r="K1981" i="1" s="1"/>
  <c r="J1997" i="1"/>
  <c r="K1997" i="1" s="1"/>
  <c r="J2013" i="1"/>
  <c r="K2013" i="1" s="1"/>
  <c r="J2029" i="1"/>
  <c r="K2029" i="1" s="1"/>
  <c r="J2045" i="1"/>
  <c r="K2045" i="1" s="1"/>
  <c r="J2061" i="1"/>
  <c r="K2061" i="1" s="1"/>
  <c r="J63" i="1"/>
  <c r="K63" i="1" s="1"/>
  <c r="J140" i="1"/>
  <c r="K140" i="1" s="1"/>
  <c r="J234" i="1"/>
  <c r="K234" i="1" s="1"/>
  <c r="J315" i="1"/>
  <c r="K315" i="1" s="1"/>
  <c r="J395" i="1"/>
  <c r="K395" i="1" s="1"/>
  <c r="J488" i="1"/>
  <c r="K488" i="1" s="1"/>
  <c r="J568" i="1"/>
  <c r="K568" i="1" s="1"/>
  <c r="J647" i="1"/>
  <c r="K647" i="1" s="1"/>
  <c r="J738" i="1"/>
  <c r="K738" i="1" s="1"/>
  <c r="J817" i="1"/>
  <c r="K817" i="1" s="1"/>
  <c r="J897" i="1"/>
  <c r="K897" i="1" s="1"/>
  <c r="J990" i="1"/>
  <c r="K990" i="1" s="1"/>
  <c r="J1055" i="1"/>
  <c r="K1055" i="1" s="1"/>
  <c r="J1119" i="1"/>
  <c r="K1119" i="1" s="1"/>
  <c r="J1181" i="1"/>
  <c r="K1181" i="1" s="1"/>
  <c r="J1223" i="1"/>
  <c r="K1223" i="1" s="1"/>
  <c r="J1243" i="1"/>
  <c r="K1243" i="1" s="1"/>
  <c r="J1262" i="1"/>
  <c r="K1262" i="1" s="1"/>
  <c r="J1281" i="1"/>
  <c r="K1281" i="1" s="1"/>
  <c r="J1302" i="1"/>
  <c r="K1302" i="1" s="1"/>
  <c r="J1321" i="1"/>
  <c r="K1321" i="1" s="1"/>
  <c r="J1339" i="1"/>
  <c r="K1339" i="1" s="1"/>
  <c r="J1355" i="1"/>
  <c r="K1355" i="1" s="1"/>
  <c r="J1371" i="1"/>
  <c r="K1371" i="1" s="1"/>
  <c r="J1387" i="1"/>
  <c r="K1387" i="1" s="1"/>
  <c r="J1403" i="1"/>
  <c r="K1403" i="1" s="1"/>
  <c r="J1419" i="1"/>
  <c r="K1419" i="1" s="1"/>
  <c r="J1434" i="1"/>
  <c r="K1434" i="1" s="1"/>
  <c r="J1450" i="1"/>
  <c r="K1450" i="1" s="1"/>
  <c r="J1466" i="1"/>
  <c r="K1466" i="1" s="1"/>
  <c r="J1482" i="1"/>
  <c r="K1482" i="1" s="1"/>
  <c r="J1498" i="1"/>
  <c r="K1498" i="1" s="1"/>
  <c r="J1513" i="1"/>
  <c r="K1513" i="1" s="1"/>
  <c r="J1529" i="1"/>
  <c r="K1529" i="1" s="1"/>
  <c r="J1545" i="1"/>
  <c r="K1545" i="1" s="1"/>
  <c r="J1560" i="1"/>
  <c r="K1560" i="1" s="1"/>
  <c r="J1575" i="1"/>
  <c r="K1575" i="1" s="1"/>
  <c r="J1591" i="1"/>
  <c r="K1591" i="1" s="1"/>
  <c r="J1606" i="1"/>
  <c r="K1606" i="1" s="1"/>
  <c r="J1621" i="1"/>
  <c r="K1621" i="1" s="1"/>
  <c r="J1636" i="1"/>
  <c r="K1636" i="1" s="1"/>
  <c r="J1651" i="1"/>
  <c r="K1651" i="1" s="1"/>
  <c r="J1667" i="1"/>
  <c r="K1667" i="1" s="1"/>
  <c r="J1683" i="1"/>
  <c r="K1683" i="1" s="1"/>
  <c r="J1699" i="1"/>
  <c r="K1699" i="1" s="1"/>
  <c r="J1715" i="1"/>
  <c r="K1715" i="1" s="1"/>
  <c r="J1730" i="1"/>
  <c r="K1730" i="1" s="1"/>
  <c r="J1745" i="1"/>
  <c r="K1745" i="1" s="1"/>
  <c r="J1761" i="1"/>
  <c r="K1761" i="1" s="1"/>
  <c r="J64" i="1"/>
  <c r="K64" i="1" s="1"/>
  <c r="J154" i="1"/>
  <c r="K154" i="1" s="1"/>
  <c r="J235" i="1"/>
  <c r="K235" i="1" s="1"/>
  <c r="J316" i="1"/>
  <c r="K316" i="1" s="1"/>
  <c r="J409" i="1"/>
  <c r="K409" i="1" s="1"/>
  <c r="J489" i="1"/>
  <c r="K489" i="1" s="1"/>
  <c r="J569" i="1"/>
  <c r="K569" i="1" s="1"/>
  <c r="J661" i="1"/>
  <c r="K661" i="1" s="1"/>
  <c r="J739" i="1"/>
  <c r="K739" i="1" s="1"/>
  <c r="J818" i="1"/>
  <c r="K818" i="1" s="1"/>
  <c r="J911" i="1"/>
  <c r="K911" i="1" s="1"/>
  <c r="J991" i="1"/>
  <c r="K991" i="1" s="1"/>
  <c r="J1062" i="1"/>
  <c r="K1062" i="1" s="1"/>
  <c r="J1126" i="1"/>
  <c r="K1126" i="1" s="1"/>
  <c r="J1188" i="1"/>
  <c r="K1188" i="1" s="1"/>
  <c r="J1224" i="1"/>
  <c r="K1224" i="1" s="1"/>
  <c r="J1244" i="1"/>
  <c r="K1244" i="1" s="1"/>
  <c r="J1263" i="1"/>
  <c r="K1263" i="1" s="1"/>
  <c r="J1282" i="1"/>
  <c r="K1282" i="1" s="1"/>
  <c r="J1303" i="1"/>
  <c r="K1303" i="1" s="1"/>
  <c r="J1323" i="1"/>
  <c r="K1323" i="1" s="1"/>
  <c r="J1340" i="1"/>
  <c r="K1340" i="1" s="1"/>
  <c r="J1356" i="1"/>
  <c r="K1356" i="1" s="1"/>
  <c r="J1372" i="1"/>
  <c r="K1372" i="1" s="1"/>
  <c r="J1388" i="1"/>
  <c r="K1388" i="1" s="1"/>
  <c r="J1404" i="1"/>
  <c r="K1404" i="1" s="1"/>
  <c r="J1420" i="1"/>
  <c r="K1420" i="1" s="1"/>
  <c r="J1435" i="1"/>
  <c r="K1435" i="1" s="1"/>
  <c r="J1451" i="1"/>
  <c r="K1451" i="1" s="1"/>
  <c r="J1467" i="1"/>
  <c r="K1467" i="1" s="1"/>
  <c r="J1483" i="1"/>
  <c r="K1483" i="1" s="1"/>
  <c r="J1499" i="1"/>
  <c r="K1499" i="1" s="1"/>
  <c r="J1514" i="1"/>
  <c r="K1514" i="1" s="1"/>
  <c r="J1530" i="1"/>
  <c r="K1530" i="1" s="1"/>
  <c r="J1546" i="1"/>
  <c r="K1546" i="1" s="1"/>
  <c r="J1561" i="1"/>
  <c r="K1561" i="1" s="1"/>
  <c r="J1576" i="1"/>
  <c r="K1576" i="1" s="1"/>
  <c r="J1592" i="1"/>
  <c r="K1592" i="1" s="1"/>
  <c r="J1607" i="1"/>
  <c r="K1607" i="1" s="1"/>
  <c r="J1622" i="1"/>
  <c r="K1622" i="1" s="1"/>
  <c r="J1637" i="1"/>
  <c r="K1637" i="1" s="1"/>
  <c r="J1652" i="1"/>
  <c r="K1652" i="1" s="1"/>
  <c r="J1668" i="1"/>
  <c r="K1668" i="1" s="1"/>
  <c r="J1684" i="1"/>
  <c r="K1684" i="1" s="1"/>
  <c r="J1700" i="1"/>
  <c r="K1700" i="1" s="1"/>
  <c r="J1716" i="1"/>
  <c r="K1716" i="1" s="1"/>
  <c r="J1731" i="1"/>
  <c r="K1731" i="1" s="1"/>
  <c r="J1746" i="1"/>
  <c r="K1746" i="1" s="1"/>
  <c r="J1762" i="1"/>
  <c r="K1762" i="1" s="1"/>
  <c r="J1778" i="1"/>
  <c r="K1778" i="1" s="1"/>
  <c r="J1794" i="1"/>
  <c r="K1794" i="1" s="1"/>
  <c r="J1810" i="1"/>
  <c r="K1810" i="1" s="1"/>
  <c r="J1825" i="1"/>
  <c r="K1825" i="1" s="1"/>
  <c r="J1841" i="1"/>
  <c r="K1841" i="1" s="1"/>
  <c r="J1857" i="1"/>
  <c r="K1857" i="1" s="1"/>
  <c r="J1872" i="1"/>
  <c r="K1872" i="1" s="1"/>
  <c r="J1888" i="1"/>
  <c r="K1888" i="1" s="1"/>
  <c r="J1904" i="1"/>
  <c r="K1904" i="1" s="1"/>
  <c r="J1920" i="1"/>
  <c r="K1920" i="1" s="1"/>
  <c r="J1936" i="1"/>
  <c r="K1936" i="1" s="1"/>
  <c r="J1952" i="1"/>
  <c r="K1952" i="1" s="1"/>
  <c r="J78" i="1"/>
  <c r="K78" i="1" s="1"/>
  <c r="J155" i="1"/>
  <c r="K155" i="1" s="1"/>
  <c r="J236" i="1"/>
  <c r="K236" i="1" s="1"/>
  <c r="J330" i="1"/>
  <c r="K330" i="1" s="1"/>
  <c r="J410" i="1"/>
  <c r="K410" i="1" s="1"/>
  <c r="J490" i="1"/>
  <c r="K490" i="1" s="1"/>
  <c r="J582" i="1"/>
  <c r="K582" i="1" s="1"/>
  <c r="J662" i="1"/>
  <c r="K662" i="1" s="1"/>
  <c r="J740" i="1"/>
  <c r="K740" i="1" s="1"/>
  <c r="J832" i="1"/>
  <c r="K832" i="1" s="1"/>
  <c r="J912" i="1"/>
  <c r="K912" i="1" s="1"/>
  <c r="J992" i="1"/>
  <c r="K992" i="1" s="1"/>
  <c r="J1069" i="1"/>
  <c r="K1069" i="1" s="1"/>
  <c r="J1133" i="1"/>
  <c r="K1133" i="1" s="1"/>
  <c r="J1195" i="1"/>
  <c r="K1195" i="1" s="1"/>
  <c r="J1225" i="1"/>
  <c r="K1225" i="1" s="1"/>
  <c r="J1245" i="1"/>
  <c r="K1245" i="1" s="1"/>
  <c r="J1264" i="1"/>
  <c r="K1264" i="1" s="1"/>
  <c r="J1284" i="1"/>
  <c r="K1284" i="1" s="1"/>
  <c r="J1304" i="1"/>
  <c r="K1304" i="1" s="1"/>
  <c r="J1324" i="1"/>
  <c r="K1324" i="1" s="1"/>
  <c r="J1341" i="1"/>
  <c r="K1341" i="1" s="1"/>
  <c r="J1357" i="1"/>
  <c r="K1357" i="1" s="1"/>
  <c r="J1373" i="1"/>
  <c r="K1373" i="1" s="1"/>
  <c r="J1389" i="1"/>
  <c r="K1389" i="1" s="1"/>
  <c r="J1405" i="1"/>
  <c r="K1405" i="1" s="1"/>
  <c r="J1421" i="1"/>
  <c r="K1421" i="1" s="1"/>
  <c r="J1436" i="1"/>
  <c r="K1436" i="1" s="1"/>
  <c r="J1452" i="1"/>
  <c r="K1452" i="1" s="1"/>
  <c r="J1468" i="1"/>
  <c r="K1468" i="1" s="1"/>
  <c r="J1484" i="1"/>
  <c r="K1484" i="1" s="1"/>
  <c r="J1500" i="1"/>
  <c r="K1500" i="1" s="1"/>
  <c r="J1515" i="1"/>
  <c r="K1515" i="1" s="1"/>
  <c r="J1531" i="1"/>
  <c r="K1531" i="1" s="1"/>
  <c r="J1547" i="1"/>
  <c r="K1547" i="1" s="1"/>
  <c r="J1562" i="1"/>
  <c r="K1562" i="1" s="1"/>
  <c r="J1577" i="1"/>
  <c r="K1577" i="1" s="1"/>
  <c r="J1593" i="1"/>
  <c r="K1593" i="1" s="1"/>
  <c r="J1608" i="1"/>
  <c r="K1608" i="1" s="1"/>
  <c r="J1638" i="1"/>
  <c r="K1638" i="1" s="1"/>
  <c r="J1653" i="1"/>
  <c r="K1653" i="1" s="1"/>
  <c r="J1669" i="1"/>
  <c r="K1669" i="1" s="1"/>
  <c r="J1685" i="1"/>
  <c r="K1685" i="1" s="1"/>
  <c r="J1701" i="1"/>
  <c r="K1701" i="1" s="1"/>
  <c r="J1717" i="1"/>
  <c r="K1717" i="1" s="1"/>
  <c r="J1732" i="1"/>
  <c r="K1732" i="1" s="1"/>
  <c r="J1747" i="1"/>
  <c r="K1747" i="1" s="1"/>
  <c r="J1763" i="1"/>
  <c r="K1763" i="1" s="1"/>
  <c r="J1779" i="1"/>
  <c r="K1779" i="1" s="1"/>
  <c r="J1795" i="1"/>
  <c r="K1795" i="1" s="1"/>
  <c r="J1811" i="1"/>
  <c r="K1811" i="1" s="1"/>
  <c r="J1826" i="1"/>
  <c r="K1826" i="1" s="1"/>
  <c r="J1842" i="1"/>
  <c r="K1842" i="1" s="1"/>
  <c r="J1858" i="1"/>
  <c r="K1858" i="1" s="1"/>
  <c r="J1873" i="1"/>
  <c r="K1873" i="1" s="1"/>
  <c r="J79" i="1"/>
  <c r="K79" i="1" s="1"/>
  <c r="J505" i="1"/>
  <c r="K505" i="1" s="1"/>
  <c r="J928" i="1"/>
  <c r="K928" i="1" s="1"/>
  <c r="J1246" i="1"/>
  <c r="K1246" i="1" s="1"/>
  <c r="J1343" i="1"/>
  <c r="K1343" i="1" s="1"/>
  <c r="J1424" i="1"/>
  <c r="K1424" i="1" s="1"/>
  <c r="J1516" i="1"/>
  <c r="K1516" i="1" s="1"/>
  <c r="J1595" i="1"/>
  <c r="K1595" i="1" s="1"/>
  <c r="J1672" i="1"/>
  <c r="K1672" i="1" s="1"/>
  <c r="J1764" i="1"/>
  <c r="K1764" i="1" s="1"/>
  <c r="J1827" i="1"/>
  <c r="K1827" i="1" s="1"/>
  <c r="J1889" i="1"/>
  <c r="K1889" i="1" s="1"/>
  <c r="J1938" i="1"/>
  <c r="K1938" i="1" s="1"/>
  <c r="J1984" i="1"/>
  <c r="K1984" i="1" s="1"/>
  <c r="J2027" i="1"/>
  <c r="K2027" i="1" s="1"/>
  <c r="J2063" i="1"/>
  <c r="K2063" i="1" s="1"/>
  <c r="J2093" i="1"/>
  <c r="K2093" i="1" s="1"/>
  <c r="J2140" i="1"/>
  <c r="K2140" i="1" s="1"/>
  <c r="J2160" i="1"/>
  <c r="K2160" i="1" s="1"/>
  <c r="J2183" i="1"/>
  <c r="K2183" i="1" s="1"/>
  <c r="J2203" i="1"/>
  <c r="K2203" i="1" s="1"/>
  <c r="J2223" i="1"/>
  <c r="K2223" i="1" s="1"/>
  <c r="J2246" i="1"/>
  <c r="K2246" i="1" s="1"/>
  <c r="J2267" i="1"/>
  <c r="K2267" i="1" s="1"/>
  <c r="J2287" i="1"/>
  <c r="K2287" i="1" s="1"/>
  <c r="J2310" i="1"/>
  <c r="K2310" i="1" s="1"/>
  <c r="J2330" i="1"/>
  <c r="K2330" i="1" s="1"/>
  <c r="J2346" i="1"/>
  <c r="K2346" i="1" s="1"/>
  <c r="J2362" i="1"/>
  <c r="K2362" i="1" s="1"/>
  <c r="J2378" i="1"/>
  <c r="K2378" i="1" s="1"/>
  <c r="J2394" i="1"/>
  <c r="K2394" i="1" s="1"/>
  <c r="J2409" i="1"/>
  <c r="K2409" i="1" s="1"/>
  <c r="J2425" i="1"/>
  <c r="K2425" i="1" s="1"/>
  <c r="J2440" i="1"/>
  <c r="K2440" i="1" s="1"/>
  <c r="J2456" i="1"/>
  <c r="K2456" i="1" s="1"/>
  <c r="J2472" i="1"/>
  <c r="K2472" i="1" s="1"/>
  <c r="J2488" i="1"/>
  <c r="K2488" i="1" s="1"/>
  <c r="J2504" i="1"/>
  <c r="K2504" i="1" s="1"/>
  <c r="J2520" i="1"/>
  <c r="K2520" i="1" s="1"/>
  <c r="J2536" i="1"/>
  <c r="K2536" i="1" s="1"/>
  <c r="J2552" i="1"/>
  <c r="K2552" i="1" s="1"/>
  <c r="J2567" i="1"/>
  <c r="K2567" i="1" s="1"/>
  <c r="J2583" i="1"/>
  <c r="K2583" i="1" s="1"/>
  <c r="J2599" i="1"/>
  <c r="K2599" i="1" s="1"/>
  <c r="J2614" i="1"/>
  <c r="K2614" i="1" s="1"/>
  <c r="J2630" i="1"/>
  <c r="K2630" i="1" s="1"/>
  <c r="J2646" i="1"/>
  <c r="K2646" i="1" s="1"/>
  <c r="J2661" i="1"/>
  <c r="K2661" i="1" s="1"/>
  <c r="J2677" i="1"/>
  <c r="K2677" i="1" s="1"/>
  <c r="J2693" i="1"/>
  <c r="K2693" i="1" s="1"/>
  <c r="J2709" i="1"/>
  <c r="K2709" i="1" s="1"/>
  <c r="J2725" i="1"/>
  <c r="K2725" i="1" s="1"/>
  <c r="J2741" i="1"/>
  <c r="K2741" i="1" s="1"/>
  <c r="J2755" i="1"/>
  <c r="K2755" i="1" s="1"/>
  <c r="J2771" i="1"/>
  <c r="K2771" i="1" s="1"/>
  <c r="J2787" i="1"/>
  <c r="K2787" i="1" s="1"/>
  <c r="J2803" i="1"/>
  <c r="K2803" i="1" s="1"/>
  <c r="J2819" i="1"/>
  <c r="K2819" i="1" s="1"/>
  <c r="J2835" i="1"/>
  <c r="K2835" i="1" s="1"/>
  <c r="J2851" i="1"/>
  <c r="K2851" i="1" s="1"/>
  <c r="J2867" i="1"/>
  <c r="K2867" i="1" s="1"/>
  <c r="J2883" i="1"/>
  <c r="K2883" i="1" s="1"/>
  <c r="J2899" i="1"/>
  <c r="K2899" i="1" s="1"/>
  <c r="J2915" i="1"/>
  <c r="K2915" i="1" s="1"/>
  <c r="J2930" i="1"/>
  <c r="K2930" i="1" s="1"/>
  <c r="J2946" i="1"/>
  <c r="K2946" i="1" s="1"/>
  <c r="J2962" i="1"/>
  <c r="K2962" i="1" s="1"/>
  <c r="J80" i="1"/>
  <c r="K80" i="1" s="1"/>
  <c r="J506" i="1"/>
  <c r="K506" i="1" s="1"/>
  <c r="J1006" i="1"/>
  <c r="K1006" i="1" s="1"/>
  <c r="J1247" i="1"/>
  <c r="K1247" i="1" s="1"/>
  <c r="J1344" i="1"/>
  <c r="K1344" i="1" s="1"/>
  <c r="J1437" i="1"/>
  <c r="K1437" i="1" s="1"/>
  <c r="J1517" i="1"/>
  <c r="K1517" i="1" s="1"/>
  <c r="J1596" i="1"/>
  <c r="K1596" i="1" s="1"/>
  <c r="J1686" i="1"/>
  <c r="K1686" i="1" s="1"/>
  <c r="J1765" i="1"/>
  <c r="K1765" i="1" s="1"/>
  <c r="J1828" i="1"/>
  <c r="K1828" i="1" s="1"/>
  <c r="J1890" i="1"/>
  <c r="K1890" i="1" s="1"/>
  <c r="J1939" i="1"/>
  <c r="K1939" i="1" s="1"/>
  <c r="J1985" i="1"/>
  <c r="K1985" i="1" s="1"/>
  <c r="J2030" i="1"/>
  <c r="K2030" i="1" s="1"/>
  <c r="J2064" i="1"/>
  <c r="K2064" i="1" s="1"/>
  <c r="J2094" i="1"/>
  <c r="K2094" i="1" s="1"/>
  <c r="J2119" i="1"/>
  <c r="K2119" i="1" s="1"/>
  <c r="J2141" i="1"/>
  <c r="K2141" i="1" s="1"/>
  <c r="J2161" i="1"/>
  <c r="K2161" i="1" s="1"/>
  <c r="J2185" i="1"/>
  <c r="K2185" i="1" s="1"/>
  <c r="J2204" i="1"/>
  <c r="K2204" i="1" s="1"/>
  <c r="J2224" i="1"/>
  <c r="K2224" i="1" s="1"/>
  <c r="J2248" i="1"/>
  <c r="K2248" i="1" s="1"/>
  <c r="J2268" i="1"/>
  <c r="K2268" i="1" s="1"/>
  <c r="J2288" i="1"/>
  <c r="K2288" i="1" s="1"/>
  <c r="J2312" i="1"/>
  <c r="K2312" i="1" s="1"/>
  <c r="J2331" i="1"/>
  <c r="K2331" i="1" s="1"/>
  <c r="J2347" i="1"/>
  <c r="K2347" i="1" s="1"/>
  <c r="J2363" i="1"/>
  <c r="K2363" i="1" s="1"/>
  <c r="J2379" i="1"/>
  <c r="K2379" i="1" s="1"/>
  <c r="J2395" i="1"/>
  <c r="K2395" i="1" s="1"/>
  <c r="J2410" i="1"/>
  <c r="K2410" i="1" s="1"/>
  <c r="J2426" i="1"/>
  <c r="K2426" i="1" s="1"/>
  <c r="J2441" i="1"/>
  <c r="K2441" i="1" s="1"/>
  <c r="J2457" i="1"/>
  <c r="K2457" i="1" s="1"/>
  <c r="J2473" i="1"/>
  <c r="K2473" i="1" s="1"/>
  <c r="J2489" i="1"/>
  <c r="K2489" i="1" s="1"/>
  <c r="J2505" i="1"/>
  <c r="K2505" i="1" s="1"/>
  <c r="J2521" i="1"/>
  <c r="K2521" i="1" s="1"/>
  <c r="J2537" i="1"/>
  <c r="K2537" i="1" s="1"/>
  <c r="J2553" i="1"/>
  <c r="K2553" i="1" s="1"/>
  <c r="J2568" i="1"/>
  <c r="K2568" i="1" s="1"/>
  <c r="J2584" i="1"/>
  <c r="K2584" i="1" s="1"/>
  <c r="J2600" i="1"/>
  <c r="K2600" i="1" s="1"/>
  <c r="J2615" i="1"/>
  <c r="K2615" i="1" s="1"/>
  <c r="J2631" i="1"/>
  <c r="K2631" i="1" s="1"/>
  <c r="J2647" i="1"/>
  <c r="K2647" i="1" s="1"/>
  <c r="J2662" i="1"/>
  <c r="K2662" i="1" s="1"/>
  <c r="J2678" i="1"/>
  <c r="K2678" i="1" s="1"/>
  <c r="J2694" i="1"/>
  <c r="K2694" i="1" s="1"/>
  <c r="J2710" i="1"/>
  <c r="K2710" i="1" s="1"/>
  <c r="J2726" i="1"/>
  <c r="K2726" i="1" s="1"/>
  <c r="J2742" i="1"/>
  <c r="K2742" i="1" s="1"/>
  <c r="J2756" i="1"/>
  <c r="K2756" i="1" s="1"/>
  <c r="J2772" i="1"/>
  <c r="K2772" i="1" s="1"/>
  <c r="J2788" i="1"/>
  <c r="K2788" i="1" s="1"/>
  <c r="J2804" i="1"/>
  <c r="K2804" i="1" s="1"/>
  <c r="J2820" i="1"/>
  <c r="K2820" i="1" s="1"/>
  <c r="J2836" i="1"/>
  <c r="K2836" i="1" s="1"/>
  <c r="J2852" i="1"/>
  <c r="K2852" i="1" s="1"/>
  <c r="J2868" i="1"/>
  <c r="K2868" i="1" s="1"/>
  <c r="J2884" i="1"/>
  <c r="K2884" i="1" s="1"/>
  <c r="J2900" i="1"/>
  <c r="K2900" i="1" s="1"/>
  <c r="J2916" i="1"/>
  <c r="K2916" i="1" s="1"/>
  <c r="J2931" i="1"/>
  <c r="K2931" i="1" s="1"/>
  <c r="J2947" i="1"/>
  <c r="K2947" i="1" s="1"/>
  <c r="J2963" i="1"/>
  <c r="K2963" i="1" s="1"/>
  <c r="J2979" i="1"/>
  <c r="K2979" i="1" s="1"/>
  <c r="J2995" i="1"/>
  <c r="K2995" i="1" s="1"/>
  <c r="J3011" i="1"/>
  <c r="K3011" i="1" s="1"/>
  <c r="J3027" i="1"/>
  <c r="K3027" i="1" s="1"/>
  <c r="J3042" i="1"/>
  <c r="K3042" i="1" s="1"/>
  <c r="J3058" i="1"/>
  <c r="K3058" i="1" s="1"/>
  <c r="J3074" i="1"/>
  <c r="K3074" i="1" s="1"/>
  <c r="J3090" i="1"/>
  <c r="K3090" i="1" s="1"/>
  <c r="J3106" i="1"/>
  <c r="K3106" i="1" s="1"/>
  <c r="J3121" i="1"/>
  <c r="K3121" i="1" s="1"/>
  <c r="J3137" i="1"/>
  <c r="K3137" i="1" s="1"/>
  <c r="J3153" i="1"/>
  <c r="K3153" i="1" s="1"/>
  <c r="J3169" i="1"/>
  <c r="K3169" i="1" s="1"/>
  <c r="J3185" i="1"/>
  <c r="K3185" i="1" s="1"/>
  <c r="J3201" i="1"/>
  <c r="K3201" i="1" s="1"/>
  <c r="J3217" i="1"/>
  <c r="K3217" i="1" s="1"/>
  <c r="J3233" i="1"/>
  <c r="K3233" i="1" s="1"/>
  <c r="J3248" i="1"/>
  <c r="K3248" i="1" s="1"/>
  <c r="J93" i="1"/>
  <c r="K93" i="1" s="1"/>
  <c r="J583" i="1"/>
  <c r="K583" i="1" s="1"/>
  <c r="J1007" i="1"/>
  <c r="K1007" i="1" s="1"/>
  <c r="J1248" i="1"/>
  <c r="K1248" i="1" s="1"/>
  <c r="J1358" i="1"/>
  <c r="K1358" i="1" s="1"/>
  <c r="J1438" i="1"/>
  <c r="K1438" i="1" s="1"/>
  <c r="J1518" i="1"/>
  <c r="K1518" i="1" s="1"/>
  <c r="J1609" i="1"/>
  <c r="K1609" i="1" s="1"/>
  <c r="J1687" i="1"/>
  <c r="K1687" i="1" s="1"/>
  <c r="J1766" i="1"/>
  <c r="K1766" i="1" s="1"/>
  <c r="J1829" i="1"/>
  <c r="K1829" i="1" s="1"/>
  <c r="J1891" i="1"/>
  <c r="K1891" i="1" s="1"/>
  <c r="J1940" i="1"/>
  <c r="K1940" i="1" s="1"/>
  <c r="J1986" i="1"/>
  <c r="K1986" i="1" s="1"/>
  <c r="J2031" i="1"/>
  <c r="K2031" i="1" s="1"/>
  <c r="J2065" i="1"/>
  <c r="K2065" i="1" s="1"/>
  <c r="J2095" i="1"/>
  <c r="K2095" i="1" s="1"/>
  <c r="J2121" i="1"/>
  <c r="K2121" i="1" s="1"/>
  <c r="J2142" i="1"/>
  <c r="K2142" i="1" s="1"/>
  <c r="J2162" i="1"/>
  <c r="K2162" i="1" s="1"/>
  <c r="J2186" i="1"/>
  <c r="K2186" i="1" s="1"/>
  <c r="J2205" i="1"/>
  <c r="K2205" i="1" s="1"/>
  <c r="J2225" i="1"/>
  <c r="K2225" i="1" s="1"/>
  <c r="J2249" i="1"/>
  <c r="K2249" i="1" s="1"/>
  <c r="J2269" i="1"/>
  <c r="K2269" i="1" s="1"/>
  <c r="J2289" i="1"/>
  <c r="K2289" i="1" s="1"/>
  <c r="J2313" i="1"/>
  <c r="K2313" i="1" s="1"/>
  <c r="J2332" i="1"/>
  <c r="K2332" i="1" s="1"/>
  <c r="J2348" i="1"/>
  <c r="K2348" i="1" s="1"/>
  <c r="J2364" i="1"/>
  <c r="K2364" i="1" s="1"/>
  <c r="J2380" i="1"/>
  <c r="K2380" i="1" s="1"/>
  <c r="J2396" i="1"/>
  <c r="K2396" i="1" s="1"/>
  <c r="J2411" i="1"/>
  <c r="K2411" i="1" s="1"/>
  <c r="J2427" i="1"/>
  <c r="K2427" i="1" s="1"/>
  <c r="J2442" i="1"/>
  <c r="K2442" i="1" s="1"/>
  <c r="J2458" i="1"/>
  <c r="K2458" i="1" s="1"/>
  <c r="J2474" i="1"/>
  <c r="K2474" i="1" s="1"/>
  <c r="J2490" i="1"/>
  <c r="K2490" i="1" s="1"/>
  <c r="J2506" i="1"/>
  <c r="K2506" i="1" s="1"/>
  <c r="J2522" i="1"/>
  <c r="K2522" i="1" s="1"/>
  <c r="J2538" i="1"/>
  <c r="K2538" i="1" s="1"/>
  <c r="J2554" i="1"/>
  <c r="K2554" i="1" s="1"/>
  <c r="J2569" i="1"/>
  <c r="K2569" i="1" s="1"/>
  <c r="J2585" i="1"/>
  <c r="K2585" i="1" s="1"/>
  <c r="J2601" i="1"/>
  <c r="K2601" i="1" s="1"/>
  <c r="J2616" i="1"/>
  <c r="K2616" i="1" s="1"/>
  <c r="J2632" i="1"/>
  <c r="K2632" i="1" s="1"/>
  <c r="J2648" i="1"/>
  <c r="K2648" i="1" s="1"/>
  <c r="J2663" i="1"/>
  <c r="K2663" i="1" s="1"/>
  <c r="J2679" i="1"/>
  <c r="K2679" i="1" s="1"/>
  <c r="J2695" i="1"/>
  <c r="K2695" i="1" s="1"/>
  <c r="J2711" i="1"/>
  <c r="K2711" i="1" s="1"/>
  <c r="J2727" i="1"/>
  <c r="K2727" i="1" s="1"/>
  <c r="J2743" i="1"/>
  <c r="K2743" i="1" s="1"/>
  <c r="J2757" i="1"/>
  <c r="K2757" i="1" s="1"/>
  <c r="J2773" i="1"/>
  <c r="K2773" i="1" s="1"/>
  <c r="J2789" i="1"/>
  <c r="K2789" i="1" s="1"/>
  <c r="J2805" i="1"/>
  <c r="K2805" i="1" s="1"/>
  <c r="J2821" i="1"/>
  <c r="K2821" i="1" s="1"/>
  <c r="J2837" i="1"/>
  <c r="K2837" i="1" s="1"/>
  <c r="J2853" i="1"/>
  <c r="K2853" i="1" s="1"/>
  <c r="J2869" i="1"/>
  <c r="K2869" i="1" s="1"/>
  <c r="J2885" i="1"/>
  <c r="K2885" i="1" s="1"/>
  <c r="J2901" i="1"/>
  <c r="K2901" i="1" s="1"/>
  <c r="J2917" i="1"/>
  <c r="K2917" i="1" s="1"/>
  <c r="J2932" i="1"/>
  <c r="K2932" i="1" s="1"/>
  <c r="J2948" i="1"/>
  <c r="K2948" i="1" s="1"/>
  <c r="J2964" i="1"/>
  <c r="K2964" i="1" s="1"/>
  <c r="J2980" i="1"/>
  <c r="K2980" i="1" s="1"/>
  <c r="J2996" i="1"/>
  <c r="K2996" i="1" s="1"/>
  <c r="J3012" i="1"/>
  <c r="K3012" i="1" s="1"/>
  <c r="J3028" i="1"/>
  <c r="K3028" i="1" s="1"/>
  <c r="J3043" i="1"/>
  <c r="K3043" i="1" s="1"/>
  <c r="J3059" i="1"/>
  <c r="K3059" i="1" s="1"/>
  <c r="J3075" i="1"/>
  <c r="K3075" i="1" s="1"/>
  <c r="J3091" i="1"/>
  <c r="K3091" i="1" s="1"/>
  <c r="J3107" i="1"/>
  <c r="K3107" i="1" s="1"/>
  <c r="J3122" i="1"/>
  <c r="K3122" i="1" s="1"/>
  <c r="J3138" i="1"/>
  <c r="K3138" i="1" s="1"/>
  <c r="J3154" i="1"/>
  <c r="K3154" i="1" s="1"/>
  <c r="J3170" i="1"/>
  <c r="K3170" i="1" s="1"/>
  <c r="J3186" i="1"/>
  <c r="K3186" i="1" s="1"/>
  <c r="J3202" i="1"/>
  <c r="K3202" i="1" s="1"/>
  <c r="J3218" i="1"/>
  <c r="K3218" i="1" s="1"/>
  <c r="J3234" i="1"/>
  <c r="K3234" i="1" s="1"/>
  <c r="J156" i="1"/>
  <c r="K156" i="1" s="1"/>
  <c r="J584" i="1"/>
  <c r="K584" i="1" s="1"/>
  <c r="J1008" i="1"/>
  <c r="K1008" i="1" s="1"/>
  <c r="J1265" i="1"/>
  <c r="K1265" i="1" s="1"/>
  <c r="J1359" i="1"/>
  <c r="K1359" i="1" s="1"/>
  <c r="J1439" i="1"/>
  <c r="K1439" i="1" s="1"/>
  <c r="J1532" i="1"/>
  <c r="K1532" i="1" s="1"/>
  <c r="J1688" i="1"/>
  <c r="K1688" i="1" s="1"/>
  <c r="J1777" i="1"/>
  <c r="K1777" i="1" s="1"/>
  <c r="J1840" i="1"/>
  <c r="K1840" i="1" s="1"/>
  <c r="J1892" i="1"/>
  <c r="K1892" i="1" s="1"/>
  <c r="J1951" i="1"/>
  <c r="K1951" i="1" s="1"/>
  <c r="J1987" i="1"/>
  <c r="K1987" i="1" s="1"/>
  <c r="J2032" i="1"/>
  <c r="K2032" i="1" s="1"/>
  <c r="J2066" i="1"/>
  <c r="K2066" i="1" s="1"/>
  <c r="J2096" i="1"/>
  <c r="K2096" i="1" s="1"/>
  <c r="J2122" i="1"/>
  <c r="K2122" i="1" s="1"/>
  <c r="J2143" i="1"/>
  <c r="K2143" i="1" s="1"/>
  <c r="J2165" i="1"/>
  <c r="K2165" i="1" s="1"/>
  <c r="J2187" i="1"/>
  <c r="K2187" i="1" s="1"/>
  <c r="J2206" i="1"/>
  <c r="K2206" i="1" s="1"/>
  <c r="J2228" i="1"/>
  <c r="K2228" i="1" s="1"/>
  <c r="J2250" i="1"/>
  <c r="K2250" i="1" s="1"/>
  <c r="J2270" i="1"/>
  <c r="K2270" i="1" s="1"/>
  <c r="J2292" i="1"/>
  <c r="K2292" i="1" s="1"/>
  <c r="J2314" i="1"/>
  <c r="K2314" i="1" s="1"/>
  <c r="J2333" i="1"/>
  <c r="K2333" i="1" s="1"/>
  <c r="J2349" i="1"/>
  <c r="K2349" i="1" s="1"/>
  <c r="J2365" i="1"/>
  <c r="K2365" i="1" s="1"/>
  <c r="J2381" i="1"/>
  <c r="K2381" i="1" s="1"/>
  <c r="J2412" i="1"/>
  <c r="K2412" i="1" s="1"/>
  <c r="J2428" i="1"/>
  <c r="K2428" i="1" s="1"/>
  <c r="J2443" i="1"/>
  <c r="K2443" i="1" s="1"/>
  <c r="J2459" i="1"/>
  <c r="K2459" i="1" s="1"/>
  <c r="J2475" i="1"/>
  <c r="K2475" i="1" s="1"/>
  <c r="J2491" i="1"/>
  <c r="K2491" i="1" s="1"/>
  <c r="J2507" i="1"/>
  <c r="K2507" i="1" s="1"/>
  <c r="J2523" i="1"/>
  <c r="K2523" i="1" s="1"/>
  <c r="J2539" i="1"/>
  <c r="K2539" i="1" s="1"/>
  <c r="J2555" i="1"/>
  <c r="K2555" i="1" s="1"/>
  <c r="J2570" i="1"/>
  <c r="K2570" i="1" s="1"/>
  <c r="J2586" i="1"/>
  <c r="K2586" i="1" s="1"/>
  <c r="J2602" i="1"/>
  <c r="K2602" i="1" s="1"/>
  <c r="J2617" i="1"/>
  <c r="K2617" i="1" s="1"/>
  <c r="J2633" i="1"/>
  <c r="K2633" i="1" s="1"/>
  <c r="J2649" i="1"/>
  <c r="K2649" i="1" s="1"/>
  <c r="J2664" i="1"/>
  <c r="K2664" i="1" s="1"/>
  <c r="J2680" i="1"/>
  <c r="K2680" i="1" s="1"/>
  <c r="J2696" i="1"/>
  <c r="K2696" i="1" s="1"/>
  <c r="J2712" i="1"/>
  <c r="K2712" i="1" s="1"/>
  <c r="J2728" i="1"/>
  <c r="K2728" i="1" s="1"/>
  <c r="J2758" i="1"/>
  <c r="K2758" i="1" s="1"/>
  <c r="J2774" i="1"/>
  <c r="K2774" i="1" s="1"/>
  <c r="J2790" i="1"/>
  <c r="K2790" i="1" s="1"/>
  <c r="J2806" i="1"/>
  <c r="K2806" i="1" s="1"/>
  <c r="J2822" i="1"/>
  <c r="K2822" i="1" s="1"/>
  <c r="J2838" i="1"/>
  <c r="K2838" i="1" s="1"/>
  <c r="J2854" i="1"/>
  <c r="K2854" i="1" s="1"/>
  <c r="J2870" i="1"/>
  <c r="K2870" i="1" s="1"/>
  <c r="J2886" i="1"/>
  <c r="K2886" i="1" s="1"/>
  <c r="J2902" i="1"/>
  <c r="K2902" i="1" s="1"/>
  <c r="J2918" i="1"/>
  <c r="K2918" i="1" s="1"/>
  <c r="J2933" i="1"/>
  <c r="K2933" i="1" s="1"/>
  <c r="J2949" i="1"/>
  <c r="K2949" i="1" s="1"/>
  <c r="J2965" i="1"/>
  <c r="K2965" i="1" s="1"/>
  <c r="J170" i="1"/>
  <c r="K170" i="1" s="1"/>
  <c r="J598" i="1"/>
  <c r="K598" i="1" s="1"/>
  <c r="J1070" i="1"/>
  <c r="K1070" i="1" s="1"/>
  <c r="J1266" i="1"/>
  <c r="K1266" i="1" s="1"/>
  <c r="J1360" i="1"/>
  <c r="K1360" i="1" s="1"/>
  <c r="J1453" i="1"/>
  <c r="K1453" i="1" s="1"/>
  <c r="J1533" i="1"/>
  <c r="K1533" i="1" s="1"/>
  <c r="J1610" i="1"/>
  <c r="K1610" i="1" s="1"/>
  <c r="J1702" i="1"/>
  <c r="K1702" i="1" s="1"/>
  <c r="J1780" i="1"/>
  <c r="K1780" i="1" s="1"/>
  <c r="J1843" i="1"/>
  <c r="K1843" i="1" s="1"/>
  <c r="J1903" i="1"/>
  <c r="K1903" i="1" s="1"/>
  <c r="J1953" i="1"/>
  <c r="K1953" i="1" s="1"/>
  <c r="J1998" i="1"/>
  <c r="K1998" i="1" s="1"/>
  <c r="J2033" i="1"/>
  <c r="K2033" i="1" s="1"/>
  <c r="J2067" i="1"/>
  <c r="K2067" i="1" s="1"/>
  <c r="J2097" i="1"/>
  <c r="K2097" i="1" s="1"/>
  <c r="J2123" i="1"/>
  <c r="K2123" i="1" s="1"/>
  <c r="J2144" i="1"/>
  <c r="K2144" i="1" s="1"/>
  <c r="J2167" i="1"/>
  <c r="K2167" i="1" s="1"/>
  <c r="J2188" i="1"/>
  <c r="K2188" i="1" s="1"/>
  <c r="J2207" i="1"/>
  <c r="K2207" i="1" s="1"/>
  <c r="J2230" i="1"/>
  <c r="K2230" i="1" s="1"/>
  <c r="J2251" i="1"/>
  <c r="K2251" i="1" s="1"/>
  <c r="J2271" i="1"/>
  <c r="K2271" i="1" s="1"/>
  <c r="J2294" i="1"/>
  <c r="K2294" i="1" s="1"/>
  <c r="J2315" i="1"/>
  <c r="K2315" i="1" s="1"/>
  <c r="J2334" i="1"/>
  <c r="K2334" i="1" s="1"/>
  <c r="J2350" i="1"/>
  <c r="K2350" i="1" s="1"/>
  <c r="J2366" i="1"/>
  <c r="K2366" i="1" s="1"/>
  <c r="J2382" i="1"/>
  <c r="K2382" i="1" s="1"/>
  <c r="J2397" i="1"/>
  <c r="K2397" i="1" s="1"/>
  <c r="J2413" i="1"/>
  <c r="K2413" i="1" s="1"/>
  <c r="J2429" i="1"/>
  <c r="K2429" i="1" s="1"/>
  <c r="J2444" i="1"/>
  <c r="K2444" i="1" s="1"/>
  <c r="J2460" i="1"/>
  <c r="K2460" i="1" s="1"/>
  <c r="J2476" i="1"/>
  <c r="K2476" i="1" s="1"/>
  <c r="J2492" i="1"/>
  <c r="K2492" i="1" s="1"/>
  <c r="J2508" i="1"/>
  <c r="K2508" i="1" s="1"/>
  <c r="J2524" i="1"/>
  <c r="K2524" i="1" s="1"/>
  <c r="J2540" i="1"/>
  <c r="K2540" i="1" s="1"/>
  <c r="J2556" i="1"/>
  <c r="K2556" i="1" s="1"/>
  <c r="J2571" i="1"/>
  <c r="K2571" i="1" s="1"/>
  <c r="J2587" i="1"/>
  <c r="K2587" i="1" s="1"/>
  <c r="J2603" i="1"/>
  <c r="K2603" i="1" s="1"/>
  <c r="J2618" i="1"/>
  <c r="K2618" i="1" s="1"/>
  <c r="J2634" i="1"/>
  <c r="K2634" i="1" s="1"/>
  <c r="J2650" i="1"/>
  <c r="K2650" i="1" s="1"/>
  <c r="J2665" i="1"/>
  <c r="K2665" i="1" s="1"/>
  <c r="J2681" i="1"/>
  <c r="K2681" i="1" s="1"/>
  <c r="J2697" i="1"/>
  <c r="K2697" i="1" s="1"/>
  <c r="J2713" i="1"/>
  <c r="K2713" i="1" s="1"/>
  <c r="J2729" i="1"/>
  <c r="K2729" i="1" s="1"/>
  <c r="J2744" i="1"/>
  <c r="K2744" i="1" s="1"/>
  <c r="J2759" i="1"/>
  <c r="K2759" i="1" s="1"/>
  <c r="J2775" i="1"/>
  <c r="K2775" i="1" s="1"/>
  <c r="J2791" i="1"/>
  <c r="K2791" i="1" s="1"/>
  <c r="J2807" i="1"/>
  <c r="K2807" i="1" s="1"/>
  <c r="J2823" i="1"/>
  <c r="K2823" i="1" s="1"/>
  <c r="J2839" i="1"/>
  <c r="K2839" i="1" s="1"/>
  <c r="J2855" i="1"/>
  <c r="K2855" i="1" s="1"/>
  <c r="J2871" i="1"/>
  <c r="K2871" i="1" s="1"/>
  <c r="J2887" i="1"/>
  <c r="K2887" i="1" s="1"/>
  <c r="J2903" i="1"/>
  <c r="K2903" i="1" s="1"/>
  <c r="J2919" i="1"/>
  <c r="K2919" i="1" s="1"/>
  <c r="J2934" i="1"/>
  <c r="K2934" i="1" s="1"/>
  <c r="J2950" i="1"/>
  <c r="K2950" i="1" s="1"/>
  <c r="J2966" i="1"/>
  <c r="K2966" i="1" s="1"/>
  <c r="J2982" i="1"/>
  <c r="K2982" i="1" s="1"/>
  <c r="J2998" i="1"/>
  <c r="K2998" i="1" s="1"/>
  <c r="J3014" i="1"/>
  <c r="K3014" i="1" s="1"/>
  <c r="J3029" i="1"/>
  <c r="K3029" i="1" s="1"/>
  <c r="J3045" i="1"/>
  <c r="K3045" i="1" s="1"/>
  <c r="J3061" i="1"/>
  <c r="K3061" i="1" s="1"/>
  <c r="J3077" i="1"/>
  <c r="K3077" i="1" s="1"/>
  <c r="J3093" i="1"/>
  <c r="K3093" i="1" s="1"/>
  <c r="J3109" i="1"/>
  <c r="K3109" i="1" s="1"/>
  <c r="J3124" i="1"/>
  <c r="K3124" i="1" s="1"/>
  <c r="J3140" i="1"/>
  <c r="K3140" i="1" s="1"/>
  <c r="J3156" i="1"/>
  <c r="K3156" i="1" s="1"/>
  <c r="J3172" i="1"/>
  <c r="K3172" i="1" s="1"/>
  <c r="J3188" i="1"/>
  <c r="K3188" i="1" s="1"/>
  <c r="J3204" i="1"/>
  <c r="K3204" i="1" s="1"/>
  <c r="J3220" i="1"/>
  <c r="K3220" i="1" s="1"/>
  <c r="J3236" i="1"/>
  <c r="K3236" i="1" s="1"/>
  <c r="J171" i="1"/>
  <c r="K171" i="1" s="1"/>
  <c r="J663" i="1"/>
  <c r="K663" i="1" s="1"/>
  <c r="J1071" i="1"/>
  <c r="K1071" i="1" s="1"/>
  <c r="J1268" i="1"/>
  <c r="K1268" i="1" s="1"/>
  <c r="J1374" i="1"/>
  <c r="K1374" i="1" s="1"/>
  <c r="J1454" i="1"/>
  <c r="K1454" i="1" s="1"/>
  <c r="J1534" i="1"/>
  <c r="K1534" i="1" s="1"/>
  <c r="J1623" i="1"/>
  <c r="K1623" i="1" s="1"/>
  <c r="J1703" i="1"/>
  <c r="K1703" i="1" s="1"/>
  <c r="J1781" i="1"/>
  <c r="K1781" i="1" s="1"/>
  <c r="J1844" i="1"/>
  <c r="K1844" i="1" s="1"/>
  <c r="J1905" i="1"/>
  <c r="K1905" i="1" s="1"/>
  <c r="J1999" i="1"/>
  <c r="K1999" i="1" s="1"/>
  <c r="J2034" i="1"/>
  <c r="K2034" i="1" s="1"/>
  <c r="J2075" i="1"/>
  <c r="K2075" i="1" s="1"/>
  <c r="J2098" i="1"/>
  <c r="K2098" i="1" s="1"/>
  <c r="J2124" i="1"/>
  <c r="K2124" i="1" s="1"/>
  <c r="J2145" i="1"/>
  <c r="K2145" i="1" s="1"/>
  <c r="J2169" i="1"/>
  <c r="K2169" i="1" s="1"/>
  <c r="J2189" i="1"/>
  <c r="K2189" i="1" s="1"/>
  <c r="J2208" i="1"/>
  <c r="K2208" i="1" s="1"/>
  <c r="J2232" i="1"/>
  <c r="K2232" i="1" s="1"/>
  <c r="J2252" i="1"/>
  <c r="K2252" i="1" s="1"/>
  <c r="J2272" i="1"/>
  <c r="K2272" i="1" s="1"/>
  <c r="J2296" i="1"/>
  <c r="K2296" i="1" s="1"/>
  <c r="J2316" i="1"/>
  <c r="K2316" i="1" s="1"/>
  <c r="J2335" i="1"/>
  <c r="K2335" i="1" s="1"/>
  <c r="J2351" i="1"/>
  <c r="K2351" i="1" s="1"/>
  <c r="J2367" i="1"/>
  <c r="K2367" i="1" s="1"/>
  <c r="J2383" i="1"/>
  <c r="K2383" i="1" s="1"/>
  <c r="J2398" i="1"/>
  <c r="K2398" i="1" s="1"/>
  <c r="J2414" i="1"/>
  <c r="K2414" i="1" s="1"/>
  <c r="J2430" i="1"/>
  <c r="K2430" i="1" s="1"/>
  <c r="J2445" i="1"/>
  <c r="K2445" i="1" s="1"/>
  <c r="J2461" i="1"/>
  <c r="K2461" i="1" s="1"/>
  <c r="J2477" i="1"/>
  <c r="K2477" i="1" s="1"/>
  <c r="J2493" i="1"/>
  <c r="K2493" i="1" s="1"/>
  <c r="J2509" i="1"/>
  <c r="K2509" i="1" s="1"/>
  <c r="J2525" i="1"/>
  <c r="K2525" i="1" s="1"/>
  <c r="J2541" i="1"/>
  <c r="K2541" i="1" s="1"/>
  <c r="J2557" i="1"/>
  <c r="K2557" i="1" s="1"/>
  <c r="J2572" i="1"/>
  <c r="K2572" i="1" s="1"/>
  <c r="J2588" i="1"/>
  <c r="K2588" i="1" s="1"/>
  <c r="J2604" i="1"/>
  <c r="K2604" i="1" s="1"/>
  <c r="J2619" i="1"/>
  <c r="K2619" i="1" s="1"/>
  <c r="J2635" i="1"/>
  <c r="K2635" i="1" s="1"/>
  <c r="J250" i="1"/>
  <c r="K250" i="1" s="1"/>
  <c r="J677" i="1"/>
  <c r="K677" i="1" s="1"/>
  <c r="J1078" i="1"/>
  <c r="K1078" i="1" s="1"/>
  <c r="J1286" i="1"/>
  <c r="K1286" i="1" s="1"/>
  <c r="J1375" i="1"/>
  <c r="K1375" i="1" s="1"/>
  <c r="J1455" i="1"/>
  <c r="K1455" i="1" s="1"/>
  <c r="J1548" i="1"/>
  <c r="K1548" i="1" s="1"/>
  <c r="J1624" i="1"/>
  <c r="K1624" i="1" s="1"/>
  <c r="J1704" i="1"/>
  <c r="K1704" i="1" s="1"/>
  <c r="J1782" i="1"/>
  <c r="K1782" i="1" s="1"/>
  <c r="J1845" i="1"/>
  <c r="K1845" i="1" s="1"/>
  <c r="J1906" i="1"/>
  <c r="K1906" i="1" s="1"/>
  <c r="J1954" i="1"/>
  <c r="K1954" i="1" s="1"/>
  <c r="J2000" i="1"/>
  <c r="K2000" i="1" s="1"/>
  <c r="J2035" i="1"/>
  <c r="K2035" i="1" s="1"/>
  <c r="J2076" i="1"/>
  <c r="K2076" i="1" s="1"/>
  <c r="J2099" i="1"/>
  <c r="K2099" i="1" s="1"/>
  <c r="J2125" i="1"/>
  <c r="K2125" i="1" s="1"/>
  <c r="J2146" i="1"/>
  <c r="K2146" i="1" s="1"/>
  <c r="J2170" i="1"/>
  <c r="K2170" i="1" s="1"/>
  <c r="J2190" i="1"/>
  <c r="K2190" i="1" s="1"/>
  <c r="J2209" i="1"/>
  <c r="K2209" i="1" s="1"/>
  <c r="J2233" i="1"/>
  <c r="K2233" i="1" s="1"/>
  <c r="J2253" i="1"/>
  <c r="K2253" i="1" s="1"/>
  <c r="J2273" i="1"/>
  <c r="K2273" i="1" s="1"/>
  <c r="J2297" i="1"/>
  <c r="K2297" i="1" s="1"/>
  <c r="J2317" i="1"/>
  <c r="K2317" i="1" s="1"/>
  <c r="J2336" i="1"/>
  <c r="K2336" i="1" s="1"/>
  <c r="J2352" i="1"/>
  <c r="K2352" i="1" s="1"/>
  <c r="J2368" i="1"/>
  <c r="K2368" i="1" s="1"/>
  <c r="J2384" i="1"/>
  <c r="K2384" i="1" s="1"/>
  <c r="J251" i="1"/>
  <c r="K251" i="1" s="1"/>
  <c r="J1134" i="1"/>
  <c r="K1134" i="1" s="1"/>
  <c r="J1287" i="1"/>
  <c r="K1287" i="1" s="1"/>
  <c r="J1376" i="1"/>
  <c r="K1376" i="1" s="1"/>
  <c r="J1469" i="1"/>
  <c r="K1469" i="1" s="1"/>
  <c r="J1549" i="1"/>
  <c r="K1549" i="1" s="1"/>
  <c r="J1625" i="1"/>
  <c r="K1625" i="1" s="1"/>
  <c r="J1718" i="1"/>
  <c r="K1718" i="1" s="1"/>
  <c r="J1793" i="1"/>
  <c r="K1793" i="1" s="1"/>
  <c r="J1856" i="1"/>
  <c r="K1856" i="1" s="1"/>
  <c r="J1907" i="1"/>
  <c r="K1907" i="1" s="1"/>
  <c r="J1955" i="1"/>
  <c r="K1955" i="1" s="1"/>
  <c r="J2001" i="1"/>
  <c r="K2001" i="1" s="1"/>
  <c r="J2043" i="1"/>
  <c r="K2043" i="1" s="1"/>
  <c r="J2077" i="1"/>
  <c r="K2077" i="1" s="1"/>
  <c r="J2107" i="1"/>
  <c r="K2107" i="1" s="1"/>
  <c r="J2126" i="1"/>
  <c r="K2126" i="1" s="1"/>
  <c r="J2149" i="1"/>
  <c r="K2149" i="1" s="1"/>
  <c r="J2171" i="1"/>
  <c r="K2171" i="1" s="1"/>
  <c r="J2191" i="1"/>
  <c r="K2191" i="1" s="1"/>
  <c r="J2212" i="1"/>
  <c r="K2212" i="1" s="1"/>
  <c r="J2234" i="1"/>
  <c r="K2234" i="1" s="1"/>
  <c r="J2254" i="1"/>
  <c r="K2254" i="1" s="1"/>
  <c r="J2276" i="1"/>
  <c r="K2276" i="1" s="1"/>
  <c r="J2298" i="1"/>
  <c r="K2298" i="1" s="1"/>
  <c r="J2318" i="1"/>
  <c r="K2318" i="1" s="1"/>
  <c r="J2337" i="1"/>
  <c r="K2337" i="1" s="1"/>
  <c r="J2353" i="1"/>
  <c r="K2353" i="1" s="1"/>
  <c r="J2369" i="1"/>
  <c r="K2369" i="1" s="1"/>
  <c r="J2385" i="1"/>
  <c r="K2385" i="1" s="1"/>
  <c r="J2400" i="1"/>
  <c r="K2400" i="1" s="1"/>
  <c r="J2416" i="1"/>
  <c r="K2416" i="1" s="1"/>
  <c r="J2432" i="1"/>
  <c r="K2432" i="1" s="1"/>
  <c r="J2447" i="1"/>
  <c r="K2447" i="1" s="1"/>
  <c r="J2463" i="1"/>
  <c r="K2463" i="1" s="1"/>
  <c r="J2479" i="1"/>
  <c r="K2479" i="1" s="1"/>
  <c r="J2495" i="1"/>
  <c r="K2495" i="1" s="1"/>
  <c r="J2511" i="1"/>
  <c r="K2511" i="1" s="1"/>
  <c r="J2527" i="1"/>
  <c r="K2527" i="1" s="1"/>
  <c r="J2543" i="1"/>
  <c r="K2543" i="1" s="1"/>
  <c r="J2558" i="1"/>
  <c r="K2558" i="1" s="1"/>
  <c r="J2574" i="1"/>
  <c r="K2574" i="1" s="1"/>
  <c r="J2590" i="1"/>
  <c r="K2590" i="1" s="1"/>
  <c r="J2606" i="1"/>
  <c r="K2606" i="1" s="1"/>
  <c r="J2621" i="1"/>
  <c r="K2621" i="1" s="1"/>
  <c r="J2637" i="1"/>
  <c r="K2637" i="1" s="1"/>
  <c r="J2653" i="1"/>
  <c r="K2653" i="1" s="1"/>
  <c r="J2668" i="1"/>
  <c r="K2668" i="1" s="1"/>
  <c r="J2684" i="1"/>
  <c r="K2684" i="1" s="1"/>
  <c r="J2700" i="1"/>
  <c r="K2700" i="1" s="1"/>
  <c r="J2716" i="1"/>
  <c r="K2716" i="1" s="1"/>
  <c r="J2732" i="1"/>
  <c r="K2732" i="1" s="1"/>
  <c r="J2747" i="1"/>
  <c r="K2747" i="1" s="1"/>
  <c r="J2762" i="1"/>
  <c r="K2762" i="1" s="1"/>
  <c r="J2778" i="1"/>
  <c r="K2778" i="1" s="1"/>
  <c r="J2794" i="1"/>
  <c r="K2794" i="1" s="1"/>
  <c r="J2810" i="1"/>
  <c r="K2810" i="1" s="1"/>
  <c r="J2826" i="1"/>
  <c r="K2826" i="1" s="1"/>
  <c r="J2842" i="1"/>
  <c r="K2842" i="1" s="1"/>
  <c r="J2858" i="1"/>
  <c r="K2858" i="1" s="1"/>
  <c r="J2874" i="1"/>
  <c r="K2874" i="1" s="1"/>
  <c r="J2890" i="1"/>
  <c r="K2890" i="1" s="1"/>
  <c r="J2906" i="1"/>
  <c r="K2906" i="1" s="1"/>
  <c r="J2922" i="1"/>
  <c r="K2922" i="1" s="1"/>
  <c r="J2937" i="1"/>
  <c r="K2937" i="1" s="1"/>
  <c r="J2953" i="1"/>
  <c r="K2953" i="1" s="1"/>
  <c r="J2969" i="1"/>
  <c r="K2969" i="1" s="1"/>
  <c r="J2985" i="1"/>
  <c r="K2985" i="1" s="1"/>
  <c r="J3001" i="1"/>
  <c r="K3001" i="1" s="1"/>
  <c r="J3017" i="1"/>
  <c r="K3017" i="1" s="1"/>
  <c r="J3032" i="1"/>
  <c r="K3032" i="1" s="1"/>
  <c r="J3048" i="1"/>
  <c r="K3048" i="1" s="1"/>
  <c r="J252" i="1"/>
  <c r="K252" i="1" s="1"/>
  <c r="J754" i="1"/>
  <c r="K754" i="1" s="1"/>
  <c r="J1135" i="1"/>
  <c r="K1135" i="1" s="1"/>
  <c r="J1288" i="1"/>
  <c r="K1288" i="1" s="1"/>
  <c r="J1390" i="1"/>
  <c r="K1390" i="1" s="1"/>
  <c r="J331" i="1"/>
  <c r="K331" i="1" s="1"/>
  <c r="J755" i="1"/>
  <c r="K755" i="1" s="1"/>
  <c r="J1142" i="1"/>
  <c r="K1142" i="1" s="1"/>
  <c r="J1305" i="1"/>
  <c r="K1305" i="1" s="1"/>
  <c r="J1391" i="1"/>
  <c r="K1391" i="1" s="1"/>
  <c r="J1471" i="1"/>
  <c r="K1471" i="1" s="1"/>
  <c r="J1563" i="1"/>
  <c r="K1563" i="1" s="1"/>
  <c r="J1639" i="1"/>
  <c r="K1639" i="1" s="1"/>
  <c r="J1720" i="1"/>
  <c r="K1720" i="1" s="1"/>
  <c r="J1797" i="1"/>
  <c r="K1797" i="1" s="1"/>
  <c r="J1859" i="1"/>
  <c r="K1859" i="1" s="1"/>
  <c r="J1919" i="1"/>
  <c r="K1919" i="1" s="1"/>
  <c r="J1967" i="1"/>
  <c r="K1967" i="1" s="1"/>
  <c r="J2003" i="1"/>
  <c r="K2003" i="1" s="1"/>
  <c r="J2047" i="1"/>
  <c r="K2047" i="1" s="1"/>
  <c r="J2079" i="1"/>
  <c r="K2079" i="1" s="1"/>
  <c r="J2109" i="1"/>
  <c r="K2109" i="1" s="1"/>
  <c r="J2128" i="1"/>
  <c r="K2128" i="1" s="1"/>
  <c r="J2153" i="1"/>
  <c r="K2153" i="1" s="1"/>
  <c r="J2173" i="1"/>
  <c r="K2173" i="1" s="1"/>
  <c r="J2193" i="1"/>
  <c r="K2193" i="1" s="1"/>
  <c r="J2216" i="1"/>
  <c r="K2216" i="1" s="1"/>
  <c r="J2236" i="1"/>
  <c r="K2236" i="1" s="1"/>
  <c r="J2256" i="1"/>
  <c r="K2256" i="1" s="1"/>
  <c r="J2280" i="1"/>
  <c r="K2280" i="1" s="1"/>
  <c r="J2300" i="1"/>
  <c r="K2300" i="1" s="1"/>
  <c r="J2320" i="1"/>
  <c r="K2320" i="1" s="1"/>
  <c r="J2339" i="1"/>
  <c r="K2339" i="1" s="1"/>
  <c r="J2355" i="1"/>
  <c r="K2355" i="1" s="1"/>
  <c r="J2371" i="1"/>
  <c r="K2371" i="1" s="1"/>
  <c r="J2387" i="1"/>
  <c r="K2387" i="1" s="1"/>
  <c r="J2402" i="1"/>
  <c r="K2402" i="1" s="1"/>
  <c r="J2418" i="1"/>
  <c r="K2418" i="1" s="1"/>
  <c r="J2433" i="1"/>
  <c r="K2433" i="1" s="1"/>
  <c r="J2449" i="1"/>
  <c r="K2449" i="1" s="1"/>
  <c r="J2465" i="1"/>
  <c r="K2465" i="1" s="1"/>
  <c r="J2481" i="1"/>
  <c r="K2481" i="1" s="1"/>
  <c r="J2497" i="1"/>
  <c r="K2497" i="1" s="1"/>
  <c r="J2513" i="1"/>
  <c r="K2513" i="1" s="1"/>
  <c r="J2529" i="1"/>
  <c r="K2529" i="1" s="1"/>
  <c r="J2545" i="1"/>
  <c r="K2545" i="1" s="1"/>
  <c r="J2560" i="1"/>
  <c r="K2560" i="1" s="1"/>
  <c r="J2576" i="1"/>
  <c r="K2576" i="1" s="1"/>
  <c r="J2592" i="1"/>
  <c r="K2592" i="1" s="1"/>
  <c r="J2608" i="1"/>
  <c r="K2608" i="1" s="1"/>
  <c r="J2623" i="1"/>
  <c r="K2623" i="1" s="1"/>
  <c r="J2639" i="1"/>
  <c r="K2639" i="1" s="1"/>
  <c r="J2655" i="1"/>
  <c r="K2655" i="1" s="1"/>
  <c r="J2670" i="1"/>
  <c r="K2670" i="1" s="1"/>
  <c r="J2686" i="1"/>
  <c r="K2686" i="1" s="1"/>
  <c r="J2702" i="1"/>
  <c r="K2702" i="1" s="1"/>
  <c r="J2718" i="1"/>
  <c r="K2718" i="1" s="1"/>
  <c r="J2734" i="1"/>
  <c r="K2734" i="1" s="1"/>
  <c r="J2749" i="1"/>
  <c r="K2749" i="1" s="1"/>
  <c r="J2764" i="1"/>
  <c r="K2764" i="1" s="1"/>
  <c r="J2780" i="1"/>
  <c r="K2780" i="1" s="1"/>
  <c r="J2796" i="1"/>
  <c r="K2796" i="1" s="1"/>
  <c r="J2812" i="1"/>
  <c r="K2812" i="1" s="1"/>
  <c r="J2828" i="1"/>
  <c r="K2828" i="1" s="1"/>
  <c r="J2844" i="1"/>
  <c r="K2844" i="1" s="1"/>
  <c r="J2860" i="1"/>
  <c r="K2860" i="1" s="1"/>
  <c r="J2876" i="1"/>
  <c r="K2876" i="1" s="1"/>
  <c r="J2892" i="1"/>
  <c r="K2892" i="1" s="1"/>
  <c r="J2908" i="1"/>
  <c r="K2908" i="1" s="1"/>
  <c r="J2924" i="1"/>
  <c r="K2924" i="1" s="1"/>
  <c r="J2939" i="1"/>
  <c r="K2939" i="1" s="1"/>
  <c r="J2955" i="1"/>
  <c r="K2955" i="1" s="1"/>
  <c r="J2971" i="1"/>
  <c r="K2971" i="1" s="1"/>
  <c r="J2987" i="1"/>
  <c r="K2987" i="1" s="1"/>
  <c r="J3003" i="1"/>
  <c r="K3003" i="1" s="1"/>
  <c r="J3019" i="1"/>
  <c r="K3019" i="1" s="1"/>
  <c r="J332" i="1"/>
  <c r="K332" i="1" s="1"/>
  <c r="J756" i="1"/>
  <c r="K756" i="1" s="1"/>
  <c r="J1196" i="1"/>
  <c r="K1196" i="1" s="1"/>
  <c r="J1307" i="1"/>
  <c r="K1307" i="1" s="1"/>
  <c r="J1392" i="1"/>
  <c r="K1392" i="1" s="1"/>
  <c r="J1485" i="1"/>
  <c r="K1485" i="1" s="1"/>
  <c r="J1564" i="1"/>
  <c r="K1564" i="1" s="1"/>
  <c r="J1640" i="1"/>
  <c r="K1640" i="1" s="1"/>
  <c r="J1798" i="1"/>
  <c r="K1798" i="1" s="1"/>
  <c r="J1860" i="1"/>
  <c r="K1860" i="1" s="1"/>
  <c r="J1921" i="1"/>
  <c r="K1921" i="1" s="1"/>
  <c r="J1968" i="1"/>
  <c r="K1968" i="1" s="1"/>
  <c r="J2014" i="1"/>
  <c r="K2014" i="1" s="1"/>
  <c r="J2048" i="1"/>
  <c r="K2048" i="1" s="1"/>
  <c r="J2080" i="1"/>
  <c r="K2080" i="1" s="1"/>
  <c r="J2129" i="1"/>
  <c r="K2129" i="1" s="1"/>
  <c r="J2154" i="1"/>
  <c r="K2154" i="1" s="1"/>
  <c r="J2174" i="1"/>
  <c r="K2174" i="1" s="1"/>
  <c r="J2194" i="1"/>
  <c r="K2194" i="1" s="1"/>
  <c r="J2217" i="1"/>
  <c r="K2217" i="1" s="1"/>
  <c r="J2237" i="1"/>
  <c r="K2237" i="1" s="1"/>
  <c r="J2257" i="1"/>
  <c r="K2257" i="1" s="1"/>
  <c r="J2281" i="1"/>
  <c r="K2281" i="1" s="1"/>
  <c r="J2301" i="1"/>
  <c r="K2301" i="1" s="1"/>
  <c r="J2321" i="1"/>
  <c r="K2321" i="1" s="1"/>
  <c r="J2340" i="1"/>
  <c r="K2340" i="1" s="1"/>
  <c r="J2356" i="1"/>
  <c r="K2356" i="1" s="1"/>
  <c r="J2372" i="1"/>
  <c r="K2372" i="1" s="1"/>
  <c r="J2388" i="1"/>
  <c r="K2388" i="1" s="1"/>
  <c r="J2403" i="1"/>
  <c r="K2403" i="1" s="1"/>
  <c r="J2419" i="1"/>
  <c r="K2419" i="1" s="1"/>
  <c r="J2434" i="1"/>
  <c r="K2434" i="1" s="1"/>
  <c r="J2450" i="1"/>
  <c r="K2450" i="1" s="1"/>
  <c r="J2466" i="1"/>
  <c r="K2466" i="1" s="1"/>
  <c r="J2482" i="1"/>
  <c r="K2482" i="1" s="1"/>
  <c r="J2498" i="1"/>
  <c r="K2498" i="1" s="1"/>
  <c r="J2514" i="1"/>
  <c r="K2514" i="1" s="1"/>
  <c r="J2530" i="1"/>
  <c r="K2530" i="1" s="1"/>
  <c r="J2546" i="1"/>
  <c r="K2546" i="1" s="1"/>
  <c r="J2561" i="1"/>
  <c r="K2561" i="1" s="1"/>
  <c r="J2577" i="1"/>
  <c r="K2577" i="1" s="1"/>
  <c r="J2593" i="1"/>
  <c r="K2593" i="1" s="1"/>
  <c r="J2609" i="1"/>
  <c r="K2609" i="1" s="1"/>
  <c r="J2624" i="1"/>
  <c r="K2624" i="1" s="1"/>
  <c r="J2640" i="1"/>
  <c r="K2640" i="1" s="1"/>
  <c r="J2671" i="1"/>
  <c r="K2671" i="1" s="1"/>
  <c r="J2687" i="1"/>
  <c r="K2687" i="1" s="1"/>
  <c r="J2703" i="1"/>
  <c r="K2703" i="1" s="1"/>
  <c r="J2719" i="1"/>
  <c r="K2719" i="1" s="1"/>
  <c r="J2735" i="1"/>
  <c r="K2735" i="1" s="1"/>
  <c r="J2750" i="1"/>
  <c r="K2750" i="1" s="1"/>
  <c r="J2765" i="1"/>
  <c r="K2765" i="1" s="1"/>
  <c r="J2781" i="1"/>
  <c r="K2781" i="1" s="1"/>
  <c r="J2797" i="1"/>
  <c r="K2797" i="1" s="1"/>
  <c r="J2813" i="1"/>
  <c r="K2813" i="1" s="1"/>
  <c r="J2829" i="1"/>
  <c r="K2829" i="1" s="1"/>
  <c r="J2845" i="1"/>
  <c r="K2845" i="1" s="1"/>
  <c r="J2861" i="1"/>
  <c r="K2861" i="1" s="1"/>
  <c r="J2877" i="1"/>
  <c r="K2877" i="1" s="1"/>
  <c r="J2893" i="1"/>
  <c r="K2893" i="1" s="1"/>
  <c r="J2909" i="1"/>
  <c r="K2909" i="1" s="1"/>
  <c r="J2925" i="1"/>
  <c r="K2925" i="1" s="1"/>
  <c r="J2940" i="1"/>
  <c r="K2940" i="1" s="1"/>
  <c r="J2956" i="1"/>
  <c r="K2956" i="1" s="1"/>
  <c r="J2972" i="1"/>
  <c r="K2972" i="1" s="1"/>
  <c r="J2988" i="1"/>
  <c r="K2988" i="1" s="1"/>
  <c r="J3004" i="1"/>
  <c r="K3004" i="1" s="1"/>
  <c r="J3020" i="1"/>
  <c r="K3020" i="1" s="1"/>
  <c r="J3035" i="1"/>
  <c r="K3035" i="1" s="1"/>
  <c r="J3051" i="1"/>
  <c r="K3051" i="1" s="1"/>
  <c r="J3067" i="1"/>
  <c r="K3067" i="1" s="1"/>
  <c r="J3083" i="1"/>
  <c r="K3083" i="1" s="1"/>
  <c r="J3099" i="1"/>
  <c r="K3099" i="1" s="1"/>
  <c r="J3115" i="1"/>
  <c r="K3115" i="1" s="1"/>
  <c r="J3130" i="1"/>
  <c r="K3130" i="1" s="1"/>
  <c r="J3146" i="1"/>
  <c r="K3146" i="1" s="1"/>
  <c r="J3162" i="1"/>
  <c r="K3162" i="1" s="1"/>
  <c r="J3178" i="1"/>
  <c r="K3178" i="1" s="1"/>
  <c r="J3194" i="1"/>
  <c r="K3194" i="1" s="1"/>
  <c r="J3210" i="1"/>
  <c r="K3210" i="1" s="1"/>
  <c r="J3226" i="1"/>
  <c r="K3226" i="1" s="1"/>
  <c r="J3242" i="1"/>
  <c r="K3242" i="1" s="1"/>
  <c r="J346" i="1"/>
  <c r="K346" i="1" s="1"/>
  <c r="J833" i="1"/>
  <c r="K833" i="1" s="1"/>
  <c r="J1197" i="1"/>
  <c r="K1197" i="1" s="1"/>
  <c r="J1308" i="1"/>
  <c r="K1308" i="1" s="1"/>
  <c r="J1406" i="1"/>
  <c r="K1406" i="1" s="1"/>
  <c r="J1486" i="1"/>
  <c r="K1486" i="1" s="1"/>
  <c r="J1565" i="1"/>
  <c r="K1565" i="1" s="1"/>
  <c r="J1654" i="1"/>
  <c r="K1654" i="1" s="1"/>
  <c r="J1733" i="1"/>
  <c r="K1733" i="1" s="1"/>
  <c r="J1809" i="1"/>
  <c r="K1809" i="1" s="1"/>
  <c r="J1871" i="1"/>
  <c r="K1871" i="1" s="1"/>
  <c r="J1922" i="1"/>
  <c r="K1922" i="1" s="1"/>
  <c r="J1969" i="1"/>
  <c r="K1969" i="1" s="1"/>
  <c r="J2015" i="1"/>
  <c r="K2015" i="1" s="1"/>
  <c r="J2049" i="1"/>
  <c r="K2049" i="1" s="1"/>
  <c r="J2081" i="1"/>
  <c r="K2081" i="1" s="1"/>
  <c r="J2110" i="1"/>
  <c r="K2110" i="1" s="1"/>
  <c r="J2130" i="1"/>
  <c r="K2130" i="1" s="1"/>
  <c r="J2155" i="1"/>
  <c r="K2155" i="1" s="1"/>
  <c r="J2175" i="1"/>
  <c r="K2175" i="1" s="1"/>
  <c r="J2197" i="1"/>
  <c r="K2197" i="1" s="1"/>
  <c r="J2218" i="1"/>
  <c r="K2218" i="1" s="1"/>
  <c r="J2238" i="1"/>
  <c r="K2238" i="1" s="1"/>
  <c r="J2260" i="1"/>
  <c r="K2260" i="1" s="1"/>
  <c r="J2282" i="1"/>
  <c r="K2282" i="1" s="1"/>
  <c r="J2302" i="1"/>
  <c r="K2302" i="1" s="1"/>
  <c r="J2324" i="1"/>
  <c r="K2324" i="1" s="1"/>
  <c r="J2341" i="1"/>
  <c r="K2341" i="1" s="1"/>
  <c r="J2357" i="1"/>
  <c r="K2357" i="1" s="1"/>
  <c r="J2373" i="1"/>
  <c r="K2373" i="1" s="1"/>
  <c r="J2389" i="1"/>
  <c r="K2389" i="1" s="1"/>
  <c r="J2404" i="1"/>
  <c r="K2404" i="1" s="1"/>
  <c r="J2420" i="1"/>
  <c r="K2420" i="1" s="1"/>
  <c r="J2435" i="1"/>
  <c r="K2435" i="1" s="1"/>
  <c r="J2451" i="1"/>
  <c r="K2451" i="1" s="1"/>
  <c r="J2467" i="1"/>
  <c r="K2467" i="1" s="1"/>
  <c r="J2483" i="1"/>
  <c r="K2483" i="1" s="1"/>
  <c r="J2499" i="1"/>
  <c r="K2499" i="1" s="1"/>
  <c r="J2515" i="1"/>
  <c r="K2515" i="1" s="1"/>
  <c r="J2531" i="1"/>
  <c r="K2531" i="1" s="1"/>
  <c r="J2547" i="1"/>
  <c r="K2547" i="1" s="1"/>
  <c r="J2562" i="1"/>
  <c r="K2562" i="1" s="1"/>
  <c r="J2578" i="1"/>
  <c r="K2578" i="1" s="1"/>
  <c r="J2594" i="1"/>
  <c r="K2594" i="1" s="1"/>
  <c r="J2625" i="1"/>
  <c r="K2625" i="1" s="1"/>
  <c r="J2641" i="1"/>
  <c r="K2641" i="1" s="1"/>
  <c r="J2656" i="1"/>
  <c r="K2656" i="1" s="1"/>
  <c r="J2672" i="1"/>
  <c r="K2672" i="1" s="1"/>
  <c r="J2688" i="1"/>
  <c r="K2688" i="1" s="1"/>
  <c r="J2704" i="1"/>
  <c r="K2704" i="1" s="1"/>
  <c r="J2720" i="1"/>
  <c r="K2720" i="1" s="1"/>
  <c r="J2736" i="1"/>
  <c r="K2736" i="1" s="1"/>
  <c r="J2751" i="1"/>
  <c r="K2751" i="1" s="1"/>
  <c r="J2766" i="1"/>
  <c r="K2766" i="1" s="1"/>
  <c r="J2782" i="1"/>
  <c r="K2782" i="1" s="1"/>
  <c r="J2798" i="1"/>
  <c r="K2798" i="1" s="1"/>
  <c r="J2814" i="1"/>
  <c r="K2814" i="1" s="1"/>
  <c r="J2830" i="1"/>
  <c r="K2830" i="1" s="1"/>
  <c r="J2846" i="1"/>
  <c r="K2846" i="1" s="1"/>
  <c r="J2862" i="1"/>
  <c r="K2862" i="1" s="1"/>
  <c r="J2878" i="1"/>
  <c r="K2878" i="1" s="1"/>
  <c r="J2894" i="1"/>
  <c r="K2894" i="1" s="1"/>
  <c r="J2910" i="1"/>
  <c r="K2910" i="1" s="1"/>
  <c r="J2926" i="1"/>
  <c r="K2926" i="1" s="1"/>
  <c r="J2941" i="1"/>
  <c r="K2941" i="1" s="1"/>
  <c r="J2957" i="1"/>
  <c r="K2957" i="1" s="1"/>
  <c r="J425" i="1"/>
  <c r="K425" i="1" s="1"/>
  <c r="J848" i="1"/>
  <c r="K848" i="1" s="1"/>
  <c r="J1227" i="1"/>
  <c r="K1227" i="1" s="1"/>
  <c r="J1326" i="1"/>
  <c r="K1326" i="1" s="1"/>
  <c r="J1408" i="1"/>
  <c r="K1408" i="1" s="1"/>
  <c r="J1501" i="1"/>
  <c r="K1501" i="1" s="1"/>
  <c r="J1579" i="1"/>
  <c r="K1579" i="1" s="1"/>
  <c r="J1656" i="1"/>
  <c r="K1656" i="1" s="1"/>
  <c r="J1748" i="1"/>
  <c r="K1748" i="1" s="1"/>
  <c r="J1813" i="1"/>
  <c r="K1813" i="1" s="1"/>
  <c r="J1875" i="1"/>
  <c r="K1875" i="1" s="1"/>
  <c r="J1924" i="1"/>
  <c r="K1924" i="1" s="1"/>
  <c r="J1971" i="1"/>
  <c r="K1971" i="1" s="1"/>
  <c r="J2017" i="1"/>
  <c r="K2017" i="1" s="1"/>
  <c r="J2051" i="1"/>
  <c r="K2051" i="1" s="1"/>
  <c r="J2083" i="1"/>
  <c r="K2083" i="1" s="1"/>
  <c r="J2112" i="1"/>
  <c r="K2112" i="1" s="1"/>
  <c r="J2137" i="1"/>
  <c r="K2137" i="1" s="1"/>
  <c r="J2157" i="1"/>
  <c r="K2157" i="1" s="1"/>
  <c r="J2177" i="1"/>
  <c r="K2177" i="1" s="1"/>
  <c r="J2200" i="1"/>
  <c r="K2200" i="1" s="1"/>
  <c r="J2220" i="1"/>
  <c r="K2220" i="1" s="1"/>
  <c r="J2240" i="1"/>
  <c r="K2240" i="1" s="1"/>
  <c r="J2264" i="1"/>
  <c r="K2264" i="1" s="1"/>
  <c r="J2284" i="1"/>
  <c r="K2284" i="1" s="1"/>
  <c r="J2304" i="1"/>
  <c r="K2304" i="1" s="1"/>
  <c r="J2326" i="1"/>
  <c r="K2326" i="1" s="1"/>
  <c r="J2343" i="1"/>
  <c r="K2343" i="1" s="1"/>
  <c r="J2359" i="1"/>
  <c r="K2359" i="1" s="1"/>
  <c r="J2375" i="1"/>
  <c r="K2375" i="1" s="1"/>
  <c r="J2391" i="1"/>
  <c r="K2391" i="1" s="1"/>
  <c r="J2406" i="1"/>
  <c r="K2406" i="1" s="1"/>
  <c r="J2422" i="1"/>
  <c r="K2422" i="1" s="1"/>
  <c r="J2437" i="1"/>
  <c r="K2437" i="1" s="1"/>
  <c r="J2453" i="1"/>
  <c r="K2453" i="1" s="1"/>
  <c r="J2469" i="1"/>
  <c r="K2469" i="1" s="1"/>
  <c r="J2485" i="1"/>
  <c r="K2485" i="1" s="1"/>
  <c r="J2501" i="1"/>
  <c r="K2501" i="1" s="1"/>
  <c r="J2517" i="1"/>
  <c r="K2517" i="1" s="1"/>
  <c r="J2533" i="1"/>
  <c r="K2533" i="1" s="1"/>
  <c r="J2549" i="1"/>
  <c r="K2549" i="1" s="1"/>
  <c r="J2564" i="1"/>
  <c r="K2564" i="1" s="1"/>
  <c r="J2580" i="1"/>
  <c r="K2580" i="1" s="1"/>
  <c r="J2596" i="1"/>
  <c r="K2596" i="1" s="1"/>
  <c r="J2611" i="1"/>
  <c r="K2611" i="1" s="1"/>
  <c r="J2627" i="1"/>
  <c r="K2627" i="1" s="1"/>
  <c r="J2643" i="1"/>
  <c r="K2643" i="1" s="1"/>
  <c r="J2658" i="1"/>
  <c r="K2658" i="1" s="1"/>
  <c r="J2674" i="1"/>
  <c r="K2674" i="1" s="1"/>
  <c r="J2690" i="1"/>
  <c r="K2690" i="1" s="1"/>
  <c r="J411" i="1"/>
  <c r="K411" i="1" s="1"/>
  <c r="J1487" i="1"/>
  <c r="K1487" i="1" s="1"/>
  <c r="J1812" i="1"/>
  <c r="K1812" i="1" s="1"/>
  <c r="J2016" i="1"/>
  <c r="K2016" i="1" s="1"/>
  <c r="J2135" i="1"/>
  <c r="K2135" i="1" s="1"/>
  <c r="J2219" i="1"/>
  <c r="K2219" i="1" s="1"/>
  <c r="J2303" i="1"/>
  <c r="K2303" i="1" s="1"/>
  <c r="J2374" i="1"/>
  <c r="K2374" i="1" s="1"/>
  <c r="J2424" i="1"/>
  <c r="K2424" i="1" s="1"/>
  <c r="J2478" i="1"/>
  <c r="K2478" i="1" s="1"/>
  <c r="J2528" i="1"/>
  <c r="K2528" i="1" s="1"/>
  <c r="J2579" i="1"/>
  <c r="K2579" i="1" s="1"/>
  <c r="J2628" i="1"/>
  <c r="K2628" i="1" s="1"/>
  <c r="J2673" i="1"/>
  <c r="K2673" i="1" s="1"/>
  <c r="J2714" i="1"/>
  <c r="K2714" i="1" s="1"/>
  <c r="J2748" i="1"/>
  <c r="K2748" i="1" s="1"/>
  <c r="J2784" i="1"/>
  <c r="K2784" i="1" s="1"/>
  <c r="J2818" i="1"/>
  <c r="K2818" i="1" s="1"/>
  <c r="J2857" i="1"/>
  <c r="K2857" i="1" s="1"/>
  <c r="J2895" i="1"/>
  <c r="K2895" i="1" s="1"/>
  <c r="J2967" i="1"/>
  <c r="K2967" i="1" s="1"/>
  <c r="J2992" i="1"/>
  <c r="K2992" i="1" s="1"/>
  <c r="J3018" i="1"/>
  <c r="K3018" i="1" s="1"/>
  <c r="J3040" i="1"/>
  <c r="K3040" i="1" s="1"/>
  <c r="J3064" i="1"/>
  <c r="K3064" i="1" s="1"/>
  <c r="J3085" i="1"/>
  <c r="K3085" i="1" s="1"/>
  <c r="J3105" i="1"/>
  <c r="K3105" i="1" s="1"/>
  <c r="J3127" i="1"/>
  <c r="K3127" i="1" s="1"/>
  <c r="J3148" i="1"/>
  <c r="K3148" i="1" s="1"/>
  <c r="J3168" i="1"/>
  <c r="K3168" i="1" s="1"/>
  <c r="J3191" i="1"/>
  <c r="K3191" i="1" s="1"/>
  <c r="J3212" i="1"/>
  <c r="K3212" i="1" s="1"/>
  <c r="J3232" i="1"/>
  <c r="K3232" i="1" s="1"/>
  <c r="J3252" i="1"/>
  <c r="K3252" i="1" s="1"/>
  <c r="J3268" i="1"/>
  <c r="K3268" i="1" s="1"/>
  <c r="J3284" i="1"/>
  <c r="K3284" i="1" s="1"/>
  <c r="J3299" i="1"/>
  <c r="K3299" i="1" s="1"/>
  <c r="J3315" i="1"/>
  <c r="K3315" i="1" s="1"/>
  <c r="J3330" i="1"/>
  <c r="K3330" i="1" s="1"/>
  <c r="J3345" i="1"/>
  <c r="K3345" i="1" s="1"/>
  <c r="J3361" i="1"/>
  <c r="K3361" i="1" s="1"/>
  <c r="J3377" i="1"/>
  <c r="K3377" i="1" s="1"/>
  <c r="J3393" i="1"/>
  <c r="K3393" i="1" s="1"/>
  <c r="J3408" i="1"/>
  <c r="K3408" i="1" s="1"/>
  <c r="J3424" i="1"/>
  <c r="K3424" i="1" s="1"/>
  <c r="J3440" i="1"/>
  <c r="K3440" i="1" s="1"/>
  <c r="J3455" i="1"/>
  <c r="K3455" i="1" s="1"/>
  <c r="J3471" i="1"/>
  <c r="K3471" i="1" s="1"/>
  <c r="J3487" i="1"/>
  <c r="K3487" i="1" s="1"/>
  <c r="J3503" i="1"/>
  <c r="K3503" i="1" s="1"/>
  <c r="J3519" i="1"/>
  <c r="K3519" i="1" s="1"/>
  <c r="J3535" i="1"/>
  <c r="K3535" i="1" s="1"/>
  <c r="J3550" i="1"/>
  <c r="K3550" i="1" s="1"/>
  <c r="J3566" i="1"/>
  <c r="K3566" i="1" s="1"/>
  <c r="J3581" i="1"/>
  <c r="K3581" i="1" s="1"/>
  <c r="J3597" i="1"/>
  <c r="K3597" i="1" s="1"/>
  <c r="J3612" i="1"/>
  <c r="K3612" i="1" s="1"/>
  <c r="J3627" i="1"/>
  <c r="K3627" i="1" s="1"/>
  <c r="J3642" i="1"/>
  <c r="K3642" i="1" s="1"/>
  <c r="J3673" i="1"/>
  <c r="K3673" i="1" s="1"/>
  <c r="J3689" i="1"/>
  <c r="K3689" i="1" s="1"/>
  <c r="J3704" i="1"/>
  <c r="K3704" i="1" s="1"/>
  <c r="J3720" i="1"/>
  <c r="K3720" i="1" s="1"/>
  <c r="J3736" i="1"/>
  <c r="K3736" i="1" s="1"/>
  <c r="J3752" i="1"/>
  <c r="K3752" i="1" s="1"/>
  <c r="J3768" i="1"/>
  <c r="K3768" i="1" s="1"/>
  <c r="J3784" i="1"/>
  <c r="K3784" i="1" s="1"/>
  <c r="J3800" i="1"/>
  <c r="K3800" i="1" s="1"/>
  <c r="J3816" i="1"/>
  <c r="K3816" i="1" s="1"/>
  <c r="J3832" i="1"/>
  <c r="K3832" i="1" s="1"/>
  <c r="J3848" i="1"/>
  <c r="K3848" i="1" s="1"/>
  <c r="J3864" i="1"/>
  <c r="K3864" i="1" s="1"/>
  <c r="J3880" i="1"/>
  <c r="K3880" i="1" s="1"/>
  <c r="J3895" i="1"/>
  <c r="K3895" i="1" s="1"/>
  <c r="J3911" i="1"/>
  <c r="K3911" i="1" s="1"/>
  <c r="J3927" i="1"/>
  <c r="K3927" i="1" s="1"/>
  <c r="J426" i="1"/>
  <c r="K426" i="1" s="1"/>
  <c r="J1502" i="1"/>
  <c r="K1502" i="1" s="1"/>
  <c r="J1814" i="1"/>
  <c r="K1814" i="1" s="1"/>
  <c r="J2018" i="1"/>
  <c r="K2018" i="1" s="1"/>
  <c r="J2138" i="1"/>
  <c r="K2138" i="1" s="1"/>
  <c r="J2221" i="1"/>
  <c r="K2221" i="1" s="1"/>
  <c r="J2305" i="1"/>
  <c r="K2305" i="1" s="1"/>
  <c r="J2376" i="1"/>
  <c r="K2376" i="1" s="1"/>
  <c r="J2431" i="1"/>
  <c r="K2431" i="1" s="1"/>
  <c r="J2480" i="1"/>
  <c r="K2480" i="1" s="1"/>
  <c r="J2532" i="1"/>
  <c r="K2532" i="1" s="1"/>
  <c r="J2581" i="1"/>
  <c r="K2581" i="1" s="1"/>
  <c r="J2629" i="1"/>
  <c r="K2629" i="1" s="1"/>
  <c r="J2675" i="1"/>
  <c r="K2675" i="1" s="1"/>
  <c r="J2715" i="1"/>
  <c r="K2715" i="1" s="1"/>
  <c r="J2785" i="1"/>
  <c r="K2785" i="1" s="1"/>
  <c r="J2824" i="1"/>
  <c r="K2824" i="1" s="1"/>
  <c r="J2859" i="1"/>
  <c r="K2859" i="1" s="1"/>
  <c r="J2896" i="1"/>
  <c r="K2896" i="1" s="1"/>
  <c r="J2929" i="1"/>
  <c r="K2929" i="1" s="1"/>
  <c r="J2968" i="1"/>
  <c r="K2968" i="1" s="1"/>
  <c r="J2993" i="1"/>
  <c r="K2993" i="1" s="1"/>
  <c r="J3021" i="1"/>
  <c r="K3021" i="1" s="1"/>
  <c r="J3041" i="1"/>
  <c r="K3041" i="1" s="1"/>
  <c r="J3065" i="1"/>
  <c r="K3065" i="1" s="1"/>
  <c r="J3086" i="1"/>
  <c r="K3086" i="1" s="1"/>
  <c r="J3108" i="1"/>
  <c r="K3108" i="1" s="1"/>
  <c r="J3128" i="1"/>
  <c r="K3128" i="1" s="1"/>
  <c r="J3149" i="1"/>
  <c r="K3149" i="1" s="1"/>
  <c r="J3171" i="1"/>
  <c r="K3171" i="1" s="1"/>
  <c r="J3192" i="1"/>
  <c r="K3192" i="1" s="1"/>
  <c r="J3213" i="1"/>
  <c r="K3213" i="1" s="1"/>
  <c r="J3235" i="1"/>
  <c r="K3235" i="1" s="1"/>
  <c r="J3253" i="1"/>
  <c r="K3253" i="1" s="1"/>
  <c r="J3269" i="1"/>
  <c r="K3269" i="1" s="1"/>
  <c r="J3285" i="1"/>
  <c r="K3285" i="1" s="1"/>
  <c r="J3300" i="1"/>
  <c r="K3300" i="1" s="1"/>
  <c r="J3316" i="1"/>
  <c r="K3316" i="1" s="1"/>
  <c r="J3331" i="1"/>
  <c r="K3331" i="1" s="1"/>
  <c r="J3346" i="1"/>
  <c r="K3346" i="1" s="1"/>
  <c r="J3362" i="1"/>
  <c r="K3362" i="1" s="1"/>
  <c r="J3378" i="1"/>
  <c r="K3378" i="1" s="1"/>
  <c r="J3394" i="1"/>
  <c r="K3394" i="1" s="1"/>
  <c r="J3409" i="1"/>
  <c r="K3409" i="1" s="1"/>
  <c r="J3425" i="1"/>
  <c r="K3425" i="1" s="1"/>
  <c r="J3441" i="1"/>
  <c r="K3441" i="1" s="1"/>
  <c r="J3456" i="1"/>
  <c r="K3456" i="1" s="1"/>
  <c r="J3472" i="1"/>
  <c r="K3472" i="1" s="1"/>
  <c r="J3488" i="1"/>
  <c r="K3488" i="1" s="1"/>
  <c r="J3504" i="1"/>
  <c r="K3504" i="1" s="1"/>
  <c r="J3520" i="1"/>
  <c r="K3520" i="1" s="1"/>
  <c r="J3536" i="1"/>
  <c r="K3536" i="1" s="1"/>
  <c r="J3551" i="1"/>
  <c r="K3551" i="1" s="1"/>
  <c r="J3567" i="1"/>
  <c r="K3567" i="1" s="1"/>
  <c r="J3582" i="1"/>
  <c r="K3582" i="1" s="1"/>
  <c r="J3598" i="1"/>
  <c r="K3598" i="1" s="1"/>
  <c r="J3613" i="1"/>
  <c r="K3613" i="1" s="1"/>
  <c r="J3628" i="1"/>
  <c r="K3628" i="1" s="1"/>
  <c r="J3643" i="1"/>
  <c r="K3643" i="1" s="1"/>
  <c r="J3658" i="1"/>
  <c r="K3658" i="1" s="1"/>
  <c r="J3674" i="1"/>
  <c r="K3674" i="1" s="1"/>
  <c r="J3690" i="1"/>
  <c r="K3690" i="1" s="1"/>
  <c r="J3705" i="1"/>
  <c r="K3705" i="1" s="1"/>
  <c r="J3721" i="1"/>
  <c r="K3721" i="1" s="1"/>
  <c r="J3737" i="1"/>
  <c r="K3737" i="1" s="1"/>
  <c r="J3753" i="1"/>
  <c r="K3753" i="1" s="1"/>
  <c r="J3769" i="1"/>
  <c r="K3769" i="1" s="1"/>
  <c r="J3785" i="1"/>
  <c r="K3785" i="1" s="1"/>
  <c r="J3801" i="1"/>
  <c r="K3801" i="1" s="1"/>
  <c r="J3817" i="1"/>
  <c r="K3817" i="1" s="1"/>
  <c r="J3833" i="1"/>
  <c r="K3833" i="1" s="1"/>
  <c r="J3849" i="1"/>
  <c r="K3849" i="1" s="1"/>
  <c r="J3865" i="1"/>
  <c r="K3865" i="1" s="1"/>
  <c r="J3881" i="1"/>
  <c r="K3881" i="1" s="1"/>
  <c r="J3896" i="1"/>
  <c r="K3896" i="1" s="1"/>
  <c r="J3912" i="1"/>
  <c r="K3912" i="1" s="1"/>
  <c r="J3928" i="1"/>
  <c r="K3928" i="1" s="1"/>
  <c r="J3944" i="1"/>
  <c r="K3944" i="1" s="1"/>
  <c r="J3960" i="1"/>
  <c r="K3960" i="1" s="1"/>
  <c r="J3976" i="1"/>
  <c r="K3976" i="1" s="1"/>
  <c r="J3992" i="1"/>
  <c r="K3992" i="1" s="1"/>
  <c r="J4008" i="1"/>
  <c r="K4008" i="1" s="1"/>
  <c r="J4024" i="1"/>
  <c r="K4024" i="1" s="1"/>
  <c r="J4039" i="1"/>
  <c r="K4039" i="1" s="1"/>
  <c r="J4055" i="1"/>
  <c r="K4055" i="1" s="1"/>
  <c r="J504" i="1"/>
  <c r="K504" i="1" s="1"/>
  <c r="J1503" i="1"/>
  <c r="K1503" i="1" s="1"/>
  <c r="J1824" i="1"/>
  <c r="K1824" i="1" s="1"/>
  <c r="J2019" i="1"/>
  <c r="K2019" i="1" s="1"/>
  <c r="J2139" i="1"/>
  <c r="K2139" i="1" s="1"/>
  <c r="J2222" i="1"/>
  <c r="K2222" i="1" s="1"/>
  <c r="J2308" i="1"/>
  <c r="K2308" i="1" s="1"/>
  <c r="J2377" i="1"/>
  <c r="K2377" i="1" s="1"/>
  <c r="J2484" i="1"/>
  <c r="K2484" i="1" s="1"/>
  <c r="J2534" i="1"/>
  <c r="K2534" i="1" s="1"/>
  <c r="J2582" i="1"/>
  <c r="K2582" i="1" s="1"/>
  <c r="J2636" i="1"/>
  <c r="K2636" i="1" s="1"/>
  <c r="J2676" i="1"/>
  <c r="K2676" i="1" s="1"/>
  <c r="J2717" i="1"/>
  <c r="K2717" i="1" s="1"/>
  <c r="J2752" i="1"/>
  <c r="K2752" i="1" s="1"/>
  <c r="J2786" i="1"/>
  <c r="K2786" i="1" s="1"/>
  <c r="J2825" i="1"/>
  <c r="K2825" i="1" s="1"/>
  <c r="J2863" i="1"/>
  <c r="K2863" i="1" s="1"/>
  <c r="J2897" i="1"/>
  <c r="K2897" i="1" s="1"/>
  <c r="J2935" i="1"/>
  <c r="K2935" i="1" s="1"/>
  <c r="J2970" i="1"/>
  <c r="K2970" i="1" s="1"/>
  <c r="J2994" i="1"/>
  <c r="K2994" i="1" s="1"/>
  <c r="J3022" i="1"/>
  <c r="K3022" i="1" s="1"/>
  <c r="J3044" i="1"/>
  <c r="K3044" i="1" s="1"/>
  <c r="J3066" i="1"/>
  <c r="K3066" i="1" s="1"/>
  <c r="J3087" i="1"/>
  <c r="K3087" i="1" s="1"/>
  <c r="J3110" i="1"/>
  <c r="K3110" i="1" s="1"/>
  <c r="J3129" i="1"/>
  <c r="K3129" i="1" s="1"/>
  <c r="J3150" i="1"/>
  <c r="K3150" i="1" s="1"/>
  <c r="J3173" i="1"/>
  <c r="K3173" i="1" s="1"/>
  <c r="J3193" i="1"/>
  <c r="K3193" i="1" s="1"/>
  <c r="J3214" i="1"/>
  <c r="K3214" i="1" s="1"/>
  <c r="J3237" i="1"/>
  <c r="K3237" i="1" s="1"/>
  <c r="J3254" i="1"/>
  <c r="K3254" i="1" s="1"/>
  <c r="J3270" i="1"/>
  <c r="K3270" i="1" s="1"/>
  <c r="J3286" i="1"/>
  <c r="K3286" i="1" s="1"/>
  <c r="J3301" i="1"/>
  <c r="K3301" i="1" s="1"/>
  <c r="J3332" i="1"/>
  <c r="K3332" i="1" s="1"/>
  <c r="J3347" i="1"/>
  <c r="K3347" i="1" s="1"/>
  <c r="J3363" i="1"/>
  <c r="K3363" i="1" s="1"/>
  <c r="J3379" i="1"/>
  <c r="K3379" i="1" s="1"/>
  <c r="J3395" i="1"/>
  <c r="K3395" i="1" s="1"/>
  <c r="J3410" i="1"/>
  <c r="K3410" i="1" s="1"/>
  <c r="J3426" i="1"/>
  <c r="K3426" i="1" s="1"/>
  <c r="J3442" i="1"/>
  <c r="K3442" i="1" s="1"/>
  <c r="J3457" i="1"/>
  <c r="K3457" i="1" s="1"/>
  <c r="J3473" i="1"/>
  <c r="K3473" i="1" s="1"/>
  <c r="J3489" i="1"/>
  <c r="K3489" i="1" s="1"/>
  <c r="J3505" i="1"/>
  <c r="K3505" i="1" s="1"/>
  <c r="J3521" i="1"/>
  <c r="K3521" i="1" s="1"/>
  <c r="J3537" i="1"/>
  <c r="K3537" i="1" s="1"/>
  <c r="J3552" i="1"/>
  <c r="K3552" i="1" s="1"/>
  <c r="J3568" i="1"/>
  <c r="K3568" i="1" s="1"/>
  <c r="J3583" i="1"/>
  <c r="K3583" i="1" s="1"/>
  <c r="J3599" i="1"/>
  <c r="K3599" i="1" s="1"/>
  <c r="J3614" i="1"/>
  <c r="K3614" i="1" s="1"/>
  <c r="J3629" i="1"/>
  <c r="K3629" i="1" s="1"/>
  <c r="J3644" i="1"/>
  <c r="K3644" i="1" s="1"/>
  <c r="J3659" i="1"/>
  <c r="K3659" i="1" s="1"/>
  <c r="J3675" i="1"/>
  <c r="K3675" i="1" s="1"/>
  <c r="J3691" i="1"/>
  <c r="K3691" i="1" s="1"/>
  <c r="J3706" i="1"/>
  <c r="K3706" i="1" s="1"/>
  <c r="J3722" i="1"/>
  <c r="K3722" i="1" s="1"/>
  <c r="J3738" i="1"/>
  <c r="K3738" i="1" s="1"/>
  <c r="J3754" i="1"/>
  <c r="K3754" i="1" s="1"/>
  <c r="J3770" i="1"/>
  <c r="K3770" i="1" s="1"/>
  <c r="J3786" i="1"/>
  <c r="K3786" i="1" s="1"/>
  <c r="J3802" i="1"/>
  <c r="K3802" i="1" s="1"/>
  <c r="J3818" i="1"/>
  <c r="K3818" i="1" s="1"/>
  <c r="J3834" i="1"/>
  <c r="K3834" i="1" s="1"/>
  <c r="J3850" i="1"/>
  <c r="K3850" i="1" s="1"/>
  <c r="J3866" i="1"/>
  <c r="K3866" i="1" s="1"/>
  <c r="J3882" i="1"/>
  <c r="K3882" i="1" s="1"/>
  <c r="J3897" i="1"/>
  <c r="K3897" i="1" s="1"/>
  <c r="J3913" i="1"/>
  <c r="K3913" i="1" s="1"/>
  <c r="J3929" i="1"/>
  <c r="K3929" i="1" s="1"/>
  <c r="J3945" i="1"/>
  <c r="K3945" i="1" s="1"/>
  <c r="J3961" i="1"/>
  <c r="K3961" i="1" s="1"/>
  <c r="J3977" i="1"/>
  <c r="K3977" i="1" s="1"/>
  <c r="J3993" i="1"/>
  <c r="K3993" i="1" s="1"/>
  <c r="J4009" i="1"/>
  <c r="K4009" i="1" s="1"/>
  <c r="J4025" i="1"/>
  <c r="K4025" i="1" s="1"/>
  <c r="J4040" i="1"/>
  <c r="K4040" i="1" s="1"/>
  <c r="J4056" i="1"/>
  <c r="K4056" i="1" s="1"/>
  <c r="J834" i="1"/>
  <c r="K834" i="1" s="1"/>
  <c r="J1550" i="1"/>
  <c r="K1550" i="1" s="1"/>
  <c r="J2046" i="1"/>
  <c r="K2046" i="1" s="1"/>
  <c r="J2151" i="1"/>
  <c r="K2151" i="1" s="1"/>
  <c r="J2235" i="1"/>
  <c r="K2235" i="1" s="1"/>
  <c r="J2319" i="1"/>
  <c r="K2319" i="1" s="1"/>
  <c r="J2386" i="1"/>
  <c r="K2386" i="1" s="1"/>
  <c r="J2436" i="1"/>
  <c r="K2436" i="1" s="1"/>
  <c r="J2486" i="1"/>
  <c r="K2486" i="1" s="1"/>
  <c r="J2535" i="1"/>
  <c r="K2535" i="1" s="1"/>
  <c r="J2589" i="1"/>
  <c r="K2589" i="1" s="1"/>
  <c r="J2638" i="1"/>
  <c r="K2638" i="1" s="1"/>
  <c r="J2682" i="1"/>
  <c r="K2682" i="1" s="1"/>
  <c r="J2721" i="1"/>
  <c r="K2721" i="1" s="1"/>
  <c r="J2753" i="1"/>
  <c r="K2753" i="1" s="1"/>
  <c r="J2792" i="1"/>
  <c r="K2792" i="1" s="1"/>
  <c r="J2827" i="1"/>
  <c r="K2827" i="1" s="1"/>
  <c r="J2864" i="1"/>
  <c r="K2864" i="1" s="1"/>
  <c r="J2898" i="1"/>
  <c r="K2898" i="1" s="1"/>
  <c r="J2936" i="1"/>
  <c r="K2936" i="1" s="1"/>
  <c r="J2973" i="1"/>
  <c r="K2973" i="1" s="1"/>
  <c r="J2997" i="1"/>
  <c r="K2997" i="1" s="1"/>
  <c r="J3023" i="1"/>
  <c r="K3023" i="1" s="1"/>
  <c r="J3046" i="1"/>
  <c r="K3046" i="1" s="1"/>
  <c r="J3068" i="1"/>
  <c r="K3068" i="1" s="1"/>
  <c r="J3088" i="1"/>
  <c r="K3088" i="1" s="1"/>
  <c r="J3111" i="1"/>
  <c r="K3111" i="1" s="1"/>
  <c r="J3131" i="1"/>
  <c r="K3131" i="1" s="1"/>
  <c r="J3151" i="1"/>
  <c r="K3151" i="1" s="1"/>
  <c r="J3174" i="1"/>
  <c r="K3174" i="1" s="1"/>
  <c r="J3195" i="1"/>
  <c r="K3195" i="1" s="1"/>
  <c r="J3215" i="1"/>
  <c r="K3215" i="1" s="1"/>
  <c r="J3238" i="1"/>
  <c r="K3238" i="1" s="1"/>
  <c r="J3255" i="1"/>
  <c r="K3255" i="1" s="1"/>
  <c r="J3271" i="1"/>
  <c r="K3271" i="1" s="1"/>
  <c r="J3302" i="1"/>
  <c r="K3302" i="1" s="1"/>
  <c r="J3317" i="1"/>
  <c r="K3317" i="1" s="1"/>
  <c r="J3333" i="1"/>
  <c r="K3333" i="1" s="1"/>
  <c r="J3348" i="1"/>
  <c r="K3348" i="1" s="1"/>
  <c r="J3364" i="1"/>
  <c r="K3364" i="1" s="1"/>
  <c r="J3380" i="1"/>
  <c r="K3380" i="1" s="1"/>
  <c r="J3396" i="1"/>
  <c r="K3396" i="1" s="1"/>
  <c r="J3411" i="1"/>
  <c r="K3411" i="1" s="1"/>
  <c r="J3427" i="1"/>
  <c r="K3427" i="1" s="1"/>
  <c r="J3443" i="1"/>
  <c r="K3443" i="1" s="1"/>
  <c r="J3458" i="1"/>
  <c r="K3458" i="1" s="1"/>
  <c r="J3474" i="1"/>
  <c r="K3474" i="1" s="1"/>
  <c r="J3490" i="1"/>
  <c r="K3490" i="1" s="1"/>
  <c r="J3506" i="1"/>
  <c r="K3506" i="1" s="1"/>
  <c r="J3522" i="1"/>
  <c r="K3522" i="1" s="1"/>
  <c r="J3553" i="1"/>
  <c r="K3553" i="1" s="1"/>
  <c r="J3569" i="1"/>
  <c r="K3569" i="1" s="1"/>
  <c r="J3584" i="1"/>
  <c r="K3584" i="1" s="1"/>
  <c r="J3600" i="1"/>
  <c r="K3600" i="1" s="1"/>
  <c r="J3615" i="1"/>
  <c r="K3615" i="1" s="1"/>
  <c r="J3630" i="1"/>
  <c r="K3630" i="1" s="1"/>
  <c r="J3645" i="1"/>
  <c r="K3645" i="1" s="1"/>
  <c r="J3660" i="1"/>
  <c r="K3660" i="1" s="1"/>
  <c r="J3676" i="1"/>
  <c r="K3676" i="1" s="1"/>
  <c r="J3692" i="1"/>
  <c r="K3692" i="1" s="1"/>
  <c r="J3707" i="1"/>
  <c r="K3707" i="1" s="1"/>
  <c r="J3723" i="1"/>
  <c r="K3723" i="1" s="1"/>
  <c r="J3739" i="1"/>
  <c r="K3739" i="1" s="1"/>
  <c r="J3755" i="1"/>
  <c r="K3755" i="1" s="1"/>
  <c r="J3771" i="1"/>
  <c r="K3771" i="1" s="1"/>
  <c r="J3787" i="1"/>
  <c r="K3787" i="1" s="1"/>
  <c r="J3803" i="1"/>
  <c r="K3803" i="1" s="1"/>
  <c r="J3819" i="1"/>
  <c r="K3819" i="1" s="1"/>
  <c r="J3835" i="1"/>
  <c r="K3835" i="1" s="1"/>
  <c r="J3851" i="1"/>
  <c r="K3851" i="1" s="1"/>
  <c r="J3867" i="1"/>
  <c r="K3867" i="1" s="1"/>
  <c r="J3883" i="1"/>
  <c r="K3883" i="1" s="1"/>
  <c r="J3898" i="1"/>
  <c r="K3898" i="1" s="1"/>
  <c r="J3914" i="1"/>
  <c r="K3914" i="1" s="1"/>
  <c r="J3930" i="1"/>
  <c r="K3930" i="1" s="1"/>
  <c r="J3946" i="1"/>
  <c r="K3946" i="1" s="1"/>
  <c r="J3962" i="1"/>
  <c r="K3962" i="1" s="1"/>
  <c r="J3978" i="1"/>
  <c r="K3978" i="1" s="1"/>
  <c r="J3994" i="1"/>
  <c r="K3994" i="1" s="1"/>
  <c r="J4010" i="1"/>
  <c r="K4010" i="1" s="1"/>
  <c r="J4026" i="1"/>
  <c r="K4026" i="1" s="1"/>
  <c r="J4041" i="1"/>
  <c r="K4041" i="1" s="1"/>
  <c r="J913" i="1"/>
  <c r="K913" i="1" s="1"/>
  <c r="J1578" i="1"/>
  <c r="K1578" i="1" s="1"/>
  <c r="J1874" i="1"/>
  <c r="K1874" i="1" s="1"/>
  <c r="J2050" i="1"/>
  <c r="K2050" i="1" s="1"/>
  <c r="J2156" i="1"/>
  <c r="K2156" i="1" s="1"/>
  <c r="J2239" i="1"/>
  <c r="K2239" i="1" s="1"/>
  <c r="J2325" i="1"/>
  <c r="K2325" i="1" s="1"/>
  <c r="J2390" i="1"/>
  <c r="K2390" i="1" s="1"/>
  <c r="J2438" i="1"/>
  <c r="K2438" i="1" s="1"/>
  <c r="J2487" i="1"/>
  <c r="K2487" i="1" s="1"/>
  <c r="J2542" i="1"/>
  <c r="K2542" i="1" s="1"/>
  <c r="J2591" i="1"/>
  <c r="K2591" i="1" s="1"/>
  <c r="J2642" i="1"/>
  <c r="K2642" i="1" s="1"/>
  <c r="J2683" i="1"/>
  <c r="K2683" i="1" s="1"/>
  <c r="J2722" i="1"/>
  <c r="K2722" i="1" s="1"/>
  <c r="J2754" i="1"/>
  <c r="K2754" i="1" s="1"/>
  <c r="J2793" i="1"/>
  <c r="K2793" i="1" s="1"/>
  <c r="J2831" i="1"/>
  <c r="K2831" i="1" s="1"/>
  <c r="J2865" i="1"/>
  <c r="K2865" i="1" s="1"/>
  <c r="J2904" i="1"/>
  <c r="K2904" i="1" s="1"/>
  <c r="J2938" i="1"/>
  <c r="K2938" i="1" s="1"/>
  <c r="J2974" i="1"/>
  <c r="K2974" i="1" s="1"/>
  <c r="J2999" i="1"/>
  <c r="K2999" i="1" s="1"/>
  <c r="J3024" i="1"/>
  <c r="K3024" i="1" s="1"/>
  <c r="J3047" i="1"/>
  <c r="K3047" i="1" s="1"/>
  <c r="J3069" i="1"/>
  <c r="K3069" i="1" s="1"/>
  <c r="J3089" i="1"/>
  <c r="K3089" i="1" s="1"/>
  <c r="J3112" i="1"/>
  <c r="K3112" i="1" s="1"/>
  <c r="J3132" i="1"/>
  <c r="K3132" i="1" s="1"/>
  <c r="J3152" i="1"/>
  <c r="K3152" i="1" s="1"/>
  <c r="J3175" i="1"/>
  <c r="K3175" i="1" s="1"/>
  <c r="J3196" i="1"/>
  <c r="K3196" i="1" s="1"/>
  <c r="J3216" i="1"/>
  <c r="K3216" i="1" s="1"/>
  <c r="J3239" i="1"/>
  <c r="K3239" i="1" s="1"/>
  <c r="J3256" i="1"/>
  <c r="K3256" i="1" s="1"/>
  <c r="J3272" i="1"/>
  <c r="K3272" i="1" s="1"/>
  <c r="J3287" i="1"/>
  <c r="K3287" i="1" s="1"/>
  <c r="J3303" i="1"/>
  <c r="K3303" i="1" s="1"/>
  <c r="J3318" i="1"/>
  <c r="K3318" i="1" s="1"/>
  <c r="J3334" i="1"/>
  <c r="K3334" i="1" s="1"/>
  <c r="J3349" i="1"/>
  <c r="K3349" i="1" s="1"/>
  <c r="J3365" i="1"/>
  <c r="K3365" i="1" s="1"/>
  <c r="J3381" i="1"/>
  <c r="K3381" i="1" s="1"/>
  <c r="J3397" i="1"/>
  <c r="K3397" i="1" s="1"/>
  <c r="J3412" i="1"/>
  <c r="K3412" i="1" s="1"/>
  <c r="J3428" i="1"/>
  <c r="K3428" i="1" s="1"/>
  <c r="J3444" i="1"/>
  <c r="K3444" i="1" s="1"/>
  <c r="J3459" i="1"/>
  <c r="K3459" i="1" s="1"/>
  <c r="J3475" i="1"/>
  <c r="K3475" i="1" s="1"/>
  <c r="J3491" i="1"/>
  <c r="K3491" i="1" s="1"/>
  <c r="J3507" i="1"/>
  <c r="K3507" i="1" s="1"/>
  <c r="J3523" i="1"/>
  <c r="K3523" i="1" s="1"/>
  <c r="J3538" i="1"/>
  <c r="K3538" i="1" s="1"/>
  <c r="J3554" i="1"/>
  <c r="K3554" i="1" s="1"/>
  <c r="J3570" i="1"/>
  <c r="K3570" i="1" s="1"/>
  <c r="J3585" i="1"/>
  <c r="K3585" i="1" s="1"/>
  <c r="J3601" i="1"/>
  <c r="K3601" i="1" s="1"/>
  <c r="J3616" i="1"/>
  <c r="K3616" i="1" s="1"/>
  <c r="J3631" i="1"/>
  <c r="K3631" i="1" s="1"/>
  <c r="J3646" i="1"/>
  <c r="K3646" i="1" s="1"/>
  <c r="J3661" i="1"/>
  <c r="K3661" i="1" s="1"/>
  <c r="J3677" i="1"/>
  <c r="K3677" i="1" s="1"/>
  <c r="J3693" i="1"/>
  <c r="K3693" i="1" s="1"/>
  <c r="J3708" i="1"/>
  <c r="K3708" i="1" s="1"/>
  <c r="J3724" i="1"/>
  <c r="K3724" i="1" s="1"/>
  <c r="J3740" i="1"/>
  <c r="K3740" i="1" s="1"/>
  <c r="J3756" i="1"/>
  <c r="K3756" i="1" s="1"/>
  <c r="J3772" i="1"/>
  <c r="K3772" i="1" s="1"/>
  <c r="J3788" i="1"/>
  <c r="K3788" i="1" s="1"/>
  <c r="J3804" i="1"/>
  <c r="K3804" i="1" s="1"/>
  <c r="J3820" i="1"/>
  <c r="K3820" i="1" s="1"/>
  <c r="J3836" i="1"/>
  <c r="K3836" i="1" s="1"/>
  <c r="J3852" i="1"/>
  <c r="K3852" i="1" s="1"/>
  <c r="J3868" i="1"/>
  <c r="K3868" i="1" s="1"/>
  <c r="J3884" i="1"/>
  <c r="K3884" i="1" s="1"/>
  <c r="J3899" i="1"/>
  <c r="K3899" i="1" s="1"/>
  <c r="J3915" i="1"/>
  <c r="K3915" i="1" s="1"/>
  <c r="J3931" i="1"/>
  <c r="K3931" i="1" s="1"/>
  <c r="J3947" i="1"/>
  <c r="K3947" i="1" s="1"/>
  <c r="J3963" i="1"/>
  <c r="K3963" i="1" s="1"/>
  <c r="J3979" i="1"/>
  <c r="K3979" i="1" s="1"/>
  <c r="J927" i="1"/>
  <c r="K927" i="1" s="1"/>
  <c r="J1580" i="1"/>
  <c r="K1580" i="1" s="1"/>
  <c r="J1876" i="1"/>
  <c r="K1876" i="1" s="1"/>
  <c r="J2059" i="1"/>
  <c r="K2059" i="1" s="1"/>
  <c r="J2158" i="1"/>
  <c r="K2158" i="1" s="1"/>
  <c r="J2241" i="1"/>
  <c r="K2241" i="1" s="1"/>
  <c r="J2328" i="1"/>
  <c r="K2328" i="1" s="1"/>
  <c r="J2392" i="1"/>
  <c r="K2392" i="1" s="1"/>
  <c r="J2439" i="1"/>
  <c r="K2439" i="1" s="1"/>
  <c r="J2494" i="1"/>
  <c r="K2494" i="1" s="1"/>
  <c r="J2544" i="1"/>
  <c r="K2544" i="1" s="1"/>
  <c r="J2595" i="1"/>
  <c r="K2595" i="1" s="1"/>
  <c r="J2644" i="1"/>
  <c r="K2644" i="1" s="1"/>
  <c r="J2685" i="1"/>
  <c r="K2685" i="1" s="1"/>
  <c r="J2723" i="1"/>
  <c r="K2723" i="1" s="1"/>
  <c r="J2760" i="1"/>
  <c r="K2760" i="1" s="1"/>
  <c r="J2795" i="1"/>
  <c r="K2795" i="1" s="1"/>
  <c r="J2832" i="1"/>
  <c r="K2832" i="1" s="1"/>
  <c r="J2866" i="1"/>
  <c r="K2866" i="1" s="1"/>
  <c r="J2905" i="1"/>
  <c r="K2905" i="1" s="1"/>
  <c r="J2942" i="1"/>
  <c r="K2942" i="1" s="1"/>
  <c r="J2975" i="1"/>
  <c r="K2975" i="1" s="1"/>
  <c r="J3000" i="1"/>
  <c r="K3000" i="1" s="1"/>
  <c r="J3025" i="1"/>
  <c r="K3025" i="1" s="1"/>
  <c r="J3049" i="1"/>
  <c r="K3049" i="1" s="1"/>
  <c r="J3070" i="1"/>
  <c r="K3070" i="1" s="1"/>
  <c r="J3092" i="1"/>
  <c r="K3092" i="1" s="1"/>
  <c r="J3113" i="1"/>
  <c r="K3113" i="1" s="1"/>
  <c r="J3133" i="1"/>
  <c r="K3133" i="1" s="1"/>
  <c r="J3155" i="1"/>
  <c r="K3155" i="1" s="1"/>
  <c r="J3176" i="1"/>
  <c r="K3176" i="1" s="1"/>
  <c r="J3197" i="1"/>
  <c r="K3197" i="1" s="1"/>
  <c r="J3219" i="1"/>
  <c r="K3219" i="1" s="1"/>
  <c r="J3240" i="1"/>
  <c r="K3240" i="1" s="1"/>
  <c r="J3257" i="1"/>
  <c r="K3257" i="1" s="1"/>
  <c r="J3273" i="1"/>
  <c r="K3273" i="1" s="1"/>
  <c r="J3288" i="1"/>
  <c r="K3288" i="1" s="1"/>
  <c r="J3304" i="1"/>
  <c r="K3304" i="1" s="1"/>
  <c r="J3319" i="1"/>
  <c r="K3319" i="1" s="1"/>
  <c r="J3335" i="1"/>
  <c r="K3335" i="1" s="1"/>
  <c r="J3350" i="1"/>
  <c r="K3350" i="1" s="1"/>
  <c r="J3366" i="1"/>
  <c r="K3366" i="1" s="1"/>
  <c r="J3382" i="1"/>
  <c r="K3382" i="1" s="1"/>
  <c r="J3413" i="1"/>
  <c r="K3413" i="1" s="1"/>
  <c r="J3429" i="1"/>
  <c r="K3429" i="1" s="1"/>
  <c r="J3445" i="1"/>
  <c r="K3445" i="1" s="1"/>
  <c r="J3460" i="1"/>
  <c r="K3460" i="1" s="1"/>
  <c r="J3476" i="1"/>
  <c r="K3476" i="1" s="1"/>
  <c r="J3492" i="1"/>
  <c r="K3492" i="1" s="1"/>
  <c r="J3508" i="1"/>
  <c r="K3508" i="1" s="1"/>
  <c r="J3524" i="1"/>
  <c r="K3524" i="1" s="1"/>
  <c r="J3539" i="1"/>
  <c r="K3539" i="1" s="1"/>
  <c r="J3555" i="1"/>
  <c r="K3555" i="1" s="1"/>
  <c r="J3571" i="1"/>
  <c r="K3571" i="1" s="1"/>
  <c r="J3586" i="1"/>
  <c r="K3586" i="1" s="1"/>
  <c r="J3602" i="1"/>
  <c r="K3602" i="1" s="1"/>
  <c r="J3632" i="1"/>
  <c r="K3632" i="1" s="1"/>
  <c r="J3647" i="1"/>
  <c r="K3647" i="1" s="1"/>
  <c r="J3662" i="1"/>
  <c r="K3662" i="1" s="1"/>
  <c r="J3678" i="1"/>
  <c r="K3678" i="1" s="1"/>
  <c r="J3694" i="1"/>
  <c r="K3694" i="1" s="1"/>
  <c r="J3709" i="1"/>
  <c r="K3709" i="1" s="1"/>
  <c r="J3725" i="1"/>
  <c r="K3725" i="1" s="1"/>
  <c r="J3741" i="1"/>
  <c r="K3741" i="1" s="1"/>
  <c r="J3757" i="1"/>
  <c r="K3757" i="1" s="1"/>
  <c r="J3773" i="1"/>
  <c r="K3773" i="1" s="1"/>
  <c r="J3789" i="1"/>
  <c r="K3789" i="1" s="1"/>
  <c r="J3805" i="1"/>
  <c r="K3805" i="1" s="1"/>
  <c r="J3821" i="1"/>
  <c r="K3821" i="1" s="1"/>
  <c r="J3837" i="1"/>
  <c r="K3837" i="1" s="1"/>
  <c r="J3853" i="1"/>
  <c r="K3853" i="1" s="1"/>
  <c r="J3869" i="1"/>
  <c r="K3869" i="1" s="1"/>
  <c r="J3900" i="1"/>
  <c r="K3900" i="1" s="1"/>
  <c r="J3916" i="1"/>
  <c r="K3916" i="1" s="1"/>
  <c r="J3932" i="1"/>
  <c r="K3932" i="1" s="1"/>
  <c r="J3948" i="1"/>
  <c r="K3948" i="1" s="1"/>
  <c r="J3964" i="1"/>
  <c r="K3964" i="1" s="1"/>
  <c r="J3980" i="1"/>
  <c r="K3980" i="1" s="1"/>
  <c r="J3996" i="1"/>
  <c r="K3996" i="1" s="1"/>
  <c r="J1198" i="1"/>
  <c r="K1198" i="1" s="1"/>
  <c r="J1594" i="1"/>
  <c r="K1594" i="1" s="1"/>
  <c r="J1887" i="1"/>
  <c r="K1887" i="1" s="1"/>
  <c r="J2062" i="1"/>
  <c r="K2062" i="1" s="1"/>
  <c r="J2159" i="1"/>
  <c r="K2159" i="1" s="1"/>
  <c r="J2244" i="1"/>
  <c r="K2244" i="1" s="1"/>
  <c r="J2329" i="1"/>
  <c r="K2329" i="1" s="1"/>
  <c r="J2393" i="1"/>
  <c r="K2393" i="1" s="1"/>
  <c r="J2446" i="1"/>
  <c r="K2446" i="1" s="1"/>
  <c r="J2496" i="1"/>
  <c r="K2496" i="1" s="1"/>
  <c r="J2548" i="1"/>
  <c r="K2548" i="1" s="1"/>
  <c r="J2597" i="1"/>
  <c r="K2597" i="1" s="1"/>
  <c r="J2645" i="1"/>
  <c r="K2645" i="1" s="1"/>
  <c r="J2689" i="1"/>
  <c r="K2689" i="1" s="1"/>
  <c r="J2724" i="1"/>
  <c r="K2724" i="1" s="1"/>
  <c r="J2761" i="1"/>
  <c r="K2761" i="1" s="1"/>
  <c r="J2799" i="1"/>
  <c r="K2799" i="1" s="1"/>
  <c r="J2833" i="1"/>
  <c r="K2833" i="1" s="1"/>
  <c r="J2872" i="1"/>
  <c r="K2872" i="1" s="1"/>
  <c r="J2907" i="1"/>
  <c r="K2907" i="1" s="1"/>
  <c r="J2943" i="1"/>
  <c r="K2943" i="1" s="1"/>
  <c r="J2976" i="1"/>
  <c r="K2976" i="1" s="1"/>
  <c r="J3002" i="1"/>
  <c r="K3002" i="1" s="1"/>
  <c r="J3026" i="1"/>
  <c r="K3026" i="1" s="1"/>
  <c r="J3050" i="1"/>
  <c r="K3050" i="1" s="1"/>
  <c r="J3071" i="1"/>
  <c r="K3071" i="1" s="1"/>
  <c r="J3094" i="1"/>
  <c r="K3094" i="1" s="1"/>
  <c r="J3114" i="1"/>
  <c r="K3114" i="1" s="1"/>
  <c r="J3134" i="1"/>
  <c r="K3134" i="1" s="1"/>
  <c r="J3157" i="1"/>
  <c r="K3157" i="1" s="1"/>
  <c r="J3177" i="1"/>
  <c r="K3177" i="1" s="1"/>
  <c r="J3198" i="1"/>
  <c r="K3198" i="1" s="1"/>
  <c r="J3221" i="1"/>
  <c r="K3221" i="1" s="1"/>
  <c r="J3241" i="1"/>
  <c r="K3241" i="1" s="1"/>
  <c r="J3258" i="1"/>
  <c r="K3258" i="1" s="1"/>
  <c r="J3274" i="1"/>
  <c r="K3274" i="1" s="1"/>
  <c r="J3289" i="1"/>
  <c r="K3289" i="1" s="1"/>
  <c r="J3305" i="1"/>
  <c r="K3305" i="1" s="1"/>
  <c r="J3320" i="1"/>
  <c r="K3320" i="1" s="1"/>
  <c r="J3336" i="1"/>
  <c r="K3336" i="1" s="1"/>
  <c r="J3351" i="1"/>
  <c r="K3351" i="1" s="1"/>
  <c r="J3367" i="1"/>
  <c r="K3367" i="1" s="1"/>
  <c r="J3383" i="1"/>
  <c r="K3383" i="1" s="1"/>
  <c r="J3398" i="1"/>
  <c r="K3398" i="1" s="1"/>
  <c r="J3414" i="1"/>
  <c r="K3414" i="1" s="1"/>
  <c r="J3430" i="1"/>
  <c r="K3430" i="1" s="1"/>
  <c r="J3446" i="1"/>
  <c r="K3446" i="1" s="1"/>
  <c r="J3461" i="1"/>
  <c r="K3461" i="1" s="1"/>
  <c r="J3477" i="1"/>
  <c r="K3477" i="1" s="1"/>
  <c r="J3493" i="1"/>
  <c r="K3493" i="1" s="1"/>
  <c r="J3509" i="1"/>
  <c r="K3509" i="1" s="1"/>
  <c r="J3525" i="1"/>
  <c r="K3525" i="1" s="1"/>
  <c r="J3540" i="1"/>
  <c r="K3540" i="1" s="1"/>
  <c r="J3556" i="1"/>
  <c r="K3556" i="1" s="1"/>
  <c r="J3572" i="1"/>
  <c r="K3572" i="1" s="1"/>
  <c r="J3587" i="1"/>
  <c r="K3587" i="1" s="1"/>
  <c r="J3603" i="1"/>
  <c r="K3603" i="1" s="1"/>
  <c r="J3617" i="1"/>
  <c r="K3617" i="1" s="1"/>
  <c r="J3633" i="1"/>
  <c r="K3633" i="1" s="1"/>
  <c r="J3648" i="1"/>
  <c r="K3648" i="1" s="1"/>
  <c r="J3663" i="1"/>
  <c r="K3663" i="1" s="1"/>
  <c r="J3679" i="1"/>
  <c r="K3679" i="1" s="1"/>
  <c r="J3695" i="1"/>
  <c r="K3695" i="1" s="1"/>
  <c r="J3710" i="1"/>
  <c r="K3710" i="1" s="1"/>
  <c r="J3726" i="1"/>
  <c r="K3726" i="1" s="1"/>
  <c r="J3742" i="1"/>
  <c r="K3742" i="1" s="1"/>
  <c r="J3758" i="1"/>
  <c r="K3758" i="1" s="1"/>
  <c r="J3774" i="1"/>
  <c r="K3774" i="1" s="1"/>
  <c r="J3790" i="1"/>
  <c r="K3790" i="1" s="1"/>
  <c r="J3806" i="1"/>
  <c r="K3806" i="1" s="1"/>
  <c r="J3822" i="1"/>
  <c r="K3822" i="1" s="1"/>
  <c r="J3838" i="1"/>
  <c r="K3838" i="1" s="1"/>
  <c r="J3854" i="1"/>
  <c r="K3854" i="1" s="1"/>
  <c r="J3870" i="1"/>
  <c r="K3870" i="1" s="1"/>
  <c r="J3885" i="1"/>
  <c r="K3885" i="1" s="1"/>
  <c r="J3901" i="1"/>
  <c r="K3901" i="1" s="1"/>
  <c r="J3917" i="1"/>
  <c r="K3917" i="1" s="1"/>
  <c r="J3933" i="1"/>
  <c r="K3933" i="1" s="1"/>
  <c r="J3949" i="1"/>
  <c r="K3949" i="1" s="1"/>
  <c r="J3965" i="1"/>
  <c r="K3965" i="1" s="1"/>
  <c r="J3981" i="1"/>
  <c r="K3981" i="1" s="1"/>
  <c r="J3997" i="1"/>
  <c r="K3997" i="1" s="1"/>
  <c r="J4013" i="1"/>
  <c r="K4013" i="1" s="1"/>
  <c r="J4028" i="1"/>
  <c r="K4028" i="1" s="1"/>
  <c r="J4044" i="1"/>
  <c r="K4044" i="1" s="1"/>
  <c r="J4060" i="1"/>
  <c r="K4060" i="1" s="1"/>
  <c r="J1228" i="1"/>
  <c r="K1228" i="1" s="1"/>
  <c r="J1908" i="1"/>
  <c r="K1908" i="1" s="1"/>
  <c r="J2078" i="1"/>
  <c r="K2078" i="1" s="1"/>
  <c r="J2172" i="1"/>
  <c r="K2172" i="1" s="1"/>
  <c r="J2255" i="1"/>
  <c r="K2255" i="1" s="1"/>
  <c r="J2338" i="1"/>
  <c r="K2338" i="1" s="1"/>
  <c r="J2399" i="1"/>
  <c r="K2399" i="1" s="1"/>
  <c r="J2448" i="1"/>
  <c r="K2448" i="1" s="1"/>
  <c r="J2500" i="1"/>
  <c r="K2500" i="1" s="1"/>
  <c r="J2550" i="1"/>
  <c r="K2550" i="1" s="1"/>
  <c r="J2598" i="1"/>
  <c r="K2598" i="1" s="1"/>
  <c r="J2651" i="1"/>
  <c r="K2651" i="1" s="1"/>
  <c r="J2691" i="1"/>
  <c r="K2691" i="1" s="1"/>
  <c r="J2730" i="1"/>
  <c r="K2730" i="1" s="1"/>
  <c r="J2763" i="1"/>
  <c r="K2763" i="1" s="1"/>
  <c r="J2800" i="1"/>
  <c r="K2800" i="1" s="1"/>
  <c r="J2834" i="1"/>
  <c r="K2834" i="1" s="1"/>
  <c r="J2873" i="1"/>
  <c r="K2873" i="1" s="1"/>
  <c r="J2911" i="1"/>
  <c r="K2911" i="1" s="1"/>
  <c r="J2944" i="1"/>
  <c r="K2944" i="1" s="1"/>
  <c r="J2977" i="1"/>
  <c r="K2977" i="1" s="1"/>
  <c r="J3005" i="1"/>
  <c r="K3005" i="1" s="1"/>
  <c r="J3052" i="1"/>
  <c r="K3052" i="1" s="1"/>
  <c r="J3072" i="1"/>
  <c r="K3072" i="1" s="1"/>
  <c r="J3095" i="1"/>
  <c r="K3095" i="1" s="1"/>
  <c r="J3116" i="1"/>
  <c r="K3116" i="1" s="1"/>
  <c r="J3135" i="1"/>
  <c r="K3135" i="1" s="1"/>
  <c r="J3158" i="1"/>
  <c r="K3158" i="1" s="1"/>
  <c r="J3179" i="1"/>
  <c r="K3179" i="1" s="1"/>
  <c r="J3199" i="1"/>
  <c r="K3199" i="1" s="1"/>
  <c r="J3222" i="1"/>
  <c r="K3222" i="1" s="1"/>
  <c r="J3243" i="1"/>
  <c r="K3243" i="1" s="1"/>
  <c r="J3259" i="1"/>
  <c r="K3259" i="1" s="1"/>
  <c r="J3275" i="1"/>
  <c r="K3275" i="1" s="1"/>
  <c r="J3290" i="1"/>
  <c r="K3290" i="1" s="1"/>
  <c r="J3306" i="1"/>
  <c r="K3306" i="1" s="1"/>
  <c r="J3321" i="1"/>
  <c r="K3321" i="1" s="1"/>
  <c r="J3337" i="1"/>
  <c r="K3337" i="1" s="1"/>
  <c r="J3352" i="1"/>
  <c r="K3352" i="1" s="1"/>
  <c r="J3368" i="1"/>
  <c r="K3368" i="1" s="1"/>
  <c r="J3384" i="1"/>
  <c r="K3384" i="1" s="1"/>
  <c r="J3399" i="1"/>
  <c r="K3399" i="1" s="1"/>
  <c r="J3415" i="1"/>
  <c r="K3415" i="1" s="1"/>
  <c r="J3431" i="1"/>
  <c r="K3431" i="1" s="1"/>
  <c r="J3462" i="1"/>
  <c r="K3462" i="1" s="1"/>
  <c r="J3478" i="1"/>
  <c r="K3478" i="1" s="1"/>
  <c r="J3494" i="1"/>
  <c r="K3494" i="1" s="1"/>
  <c r="J3510" i="1"/>
  <c r="K3510" i="1" s="1"/>
  <c r="J3526" i="1"/>
  <c r="K3526" i="1" s="1"/>
  <c r="J3541" i="1"/>
  <c r="K3541" i="1" s="1"/>
  <c r="J3557" i="1"/>
  <c r="K3557" i="1" s="1"/>
  <c r="J3573" i="1"/>
  <c r="K3573" i="1" s="1"/>
  <c r="J3588" i="1"/>
  <c r="K3588" i="1" s="1"/>
  <c r="J3604" i="1"/>
  <c r="K3604" i="1" s="1"/>
  <c r="J3618" i="1"/>
  <c r="K3618" i="1" s="1"/>
  <c r="J3649" i="1"/>
  <c r="K3649" i="1" s="1"/>
  <c r="J3664" i="1"/>
  <c r="K3664" i="1" s="1"/>
  <c r="J3680" i="1"/>
  <c r="K3680" i="1" s="1"/>
  <c r="J3696" i="1"/>
  <c r="K3696" i="1" s="1"/>
  <c r="J3711" i="1"/>
  <c r="K3711" i="1" s="1"/>
  <c r="J3727" i="1"/>
  <c r="K3727" i="1" s="1"/>
  <c r="J3743" i="1"/>
  <c r="K3743" i="1" s="1"/>
  <c r="J3759" i="1"/>
  <c r="K3759" i="1" s="1"/>
  <c r="J3775" i="1"/>
  <c r="K3775" i="1" s="1"/>
  <c r="J3791" i="1"/>
  <c r="K3791" i="1" s="1"/>
  <c r="J3807" i="1"/>
  <c r="K3807" i="1" s="1"/>
  <c r="J3823" i="1"/>
  <c r="K3823" i="1" s="1"/>
  <c r="J3839" i="1"/>
  <c r="K3839" i="1" s="1"/>
  <c r="J3855" i="1"/>
  <c r="K3855" i="1" s="1"/>
  <c r="J3871" i="1"/>
  <c r="K3871" i="1" s="1"/>
  <c r="J3886" i="1"/>
  <c r="K3886" i="1" s="1"/>
  <c r="J3902" i="1"/>
  <c r="K3902" i="1" s="1"/>
  <c r="J3918" i="1"/>
  <c r="K3918" i="1" s="1"/>
  <c r="J3934" i="1"/>
  <c r="K3934" i="1" s="1"/>
  <c r="J3950" i="1"/>
  <c r="K3950" i="1" s="1"/>
  <c r="J3966" i="1"/>
  <c r="K3966" i="1" s="1"/>
  <c r="J3982" i="1"/>
  <c r="K3982" i="1" s="1"/>
  <c r="J3998" i="1"/>
  <c r="K3998" i="1" s="1"/>
  <c r="J4014" i="1"/>
  <c r="K4014" i="1" s="1"/>
  <c r="J4029" i="1"/>
  <c r="K4029" i="1" s="1"/>
  <c r="J4045" i="1"/>
  <c r="K4045" i="1" s="1"/>
  <c r="J4061" i="1"/>
  <c r="K4061" i="1" s="1"/>
  <c r="J1229" i="1"/>
  <c r="K1229" i="1" s="1"/>
  <c r="J1655" i="1"/>
  <c r="K1655" i="1" s="1"/>
  <c r="J1923" i="1"/>
  <c r="K1923" i="1" s="1"/>
  <c r="J2082" i="1"/>
  <c r="K2082" i="1" s="1"/>
  <c r="J2176" i="1"/>
  <c r="K2176" i="1" s="1"/>
  <c r="J2262" i="1"/>
  <c r="K2262" i="1" s="1"/>
  <c r="J2342" i="1"/>
  <c r="K2342" i="1" s="1"/>
  <c r="J2401" i="1"/>
  <c r="K2401" i="1" s="1"/>
  <c r="J2452" i="1"/>
  <c r="K2452" i="1" s="1"/>
  <c r="J2502" i="1"/>
  <c r="K2502" i="1" s="1"/>
  <c r="J2551" i="1"/>
  <c r="K2551" i="1" s="1"/>
  <c r="J2605" i="1"/>
  <c r="K2605" i="1" s="1"/>
  <c r="J2652" i="1"/>
  <c r="K2652" i="1" s="1"/>
  <c r="J2692" i="1"/>
  <c r="K2692" i="1" s="1"/>
  <c r="J2731" i="1"/>
  <c r="K2731" i="1" s="1"/>
  <c r="J2767" i="1"/>
  <c r="K2767" i="1" s="1"/>
  <c r="J2801" i="1"/>
  <c r="K2801" i="1" s="1"/>
  <c r="J2840" i="1"/>
  <c r="K2840" i="1" s="1"/>
  <c r="J2875" i="1"/>
  <c r="K2875" i="1" s="1"/>
  <c r="J2912" i="1"/>
  <c r="K2912" i="1" s="1"/>
  <c r="J2945" i="1"/>
  <c r="K2945" i="1" s="1"/>
  <c r="J2978" i="1"/>
  <c r="K2978" i="1" s="1"/>
  <c r="J3006" i="1"/>
  <c r="K3006" i="1" s="1"/>
  <c r="J3030" i="1"/>
  <c r="K3030" i="1" s="1"/>
  <c r="J3053" i="1"/>
  <c r="K3053" i="1" s="1"/>
  <c r="J3073" i="1"/>
  <c r="K3073" i="1" s="1"/>
  <c r="J3096" i="1"/>
  <c r="K3096" i="1" s="1"/>
  <c r="J3117" i="1"/>
  <c r="K3117" i="1" s="1"/>
  <c r="J3136" i="1"/>
  <c r="K3136" i="1" s="1"/>
  <c r="J3159" i="1"/>
  <c r="K3159" i="1" s="1"/>
  <c r="J3180" i="1"/>
  <c r="K3180" i="1" s="1"/>
  <c r="J3200" i="1"/>
  <c r="K3200" i="1" s="1"/>
  <c r="J3223" i="1"/>
  <c r="K3223" i="1" s="1"/>
  <c r="J3244" i="1"/>
  <c r="K3244" i="1" s="1"/>
  <c r="J3260" i="1"/>
  <c r="K3260" i="1" s="1"/>
  <c r="J3276" i="1"/>
  <c r="K3276" i="1" s="1"/>
  <c r="J3291" i="1"/>
  <c r="K3291" i="1" s="1"/>
  <c r="J3307" i="1"/>
  <c r="K3307" i="1" s="1"/>
  <c r="J3322" i="1"/>
  <c r="K3322" i="1" s="1"/>
  <c r="J3338" i="1"/>
  <c r="K3338" i="1" s="1"/>
  <c r="J3353" i="1"/>
  <c r="K3353" i="1" s="1"/>
  <c r="J3369" i="1"/>
  <c r="K3369" i="1" s="1"/>
  <c r="J3385" i="1"/>
  <c r="K3385" i="1" s="1"/>
  <c r="J3400" i="1"/>
  <c r="K3400" i="1" s="1"/>
  <c r="J3416" i="1"/>
  <c r="K3416" i="1" s="1"/>
  <c r="J3432" i="1"/>
  <c r="K3432" i="1" s="1"/>
  <c r="J3447" i="1"/>
  <c r="K3447" i="1" s="1"/>
  <c r="J3463" i="1"/>
  <c r="K3463" i="1" s="1"/>
  <c r="J3479" i="1"/>
  <c r="K3479" i="1" s="1"/>
  <c r="J3495" i="1"/>
  <c r="K3495" i="1" s="1"/>
  <c r="J3511" i="1"/>
  <c r="K3511" i="1" s="1"/>
  <c r="J3527" i="1"/>
  <c r="K3527" i="1" s="1"/>
  <c r="J3542" i="1"/>
  <c r="K3542" i="1" s="1"/>
  <c r="J3558" i="1"/>
  <c r="K3558" i="1" s="1"/>
  <c r="J3574" i="1"/>
  <c r="K3574" i="1" s="1"/>
  <c r="J3589" i="1"/>
  <c r="K3589" i="1" s="1"/>
  <c r="J3605" i="1"/>
  <c r="K3605" i="1" s="1"/>
  <c r="J3619" i="1"/>
  <c r="K3619" i="1" s="1"/>
  <c r="J3634" i="1"/>
  <c r="K3634" i="1" s="1"/>
  <c r="J1325" i="1"/>
  <c r="K1325" i="1" s="1"/>
  <c r="J1670" i="1"/>
  <c r="K1670" i="1" s="1"/>
  <c r="J1935" i="1"/>
  <c r="K1935" i="1" s="1"/>
  <c r="J2091" i="1"/>
  <c r="K2091" i="1" s="1"/>
  <c r="J2178" i="1"/>
  <c r="K2178" i="1" s="1"/>
  <c r="J2265" i="1"/>
  <c r="K2265" i="1" s="1"/>
  <c r="J2344" i="1"/>
  <c r="K2344" i="1" s="1"/>
  <c r="J2405" i="1"/>
  <c r="K2405" i="1" s="1"/>
  <c r="J2454" i="1"/>
  <c r="K2454" i="1" s="1"/>
  <c r="J2503" i="1"/>
  <c r="K2503" i="1" s="1"/>
  <c r="J2607" i="1"/>
  <c r="K2607" i="1" s="1"/>
  <c r="J2654" i="1"/>
  <c r="K2654" i="1" s="1"/>
  <c r="J2698" i="1"/>
  <c r="K2698" i="1" s="1"/>
  <c r="J2733" i="1"/>
  <c r="K2733" i="1" s="1"/>
  <c r="J2768" i="1"/>
  <c r="K2768" i="1" s="1"/>
  <c r="J2802" i="1"/>
  <c r="K2802" i="1" s="1"/>
  <c r="J2841" i="1"/>
  <c r="K2841" i="1" s="1"/>
  <c r="J2879" i="1"/>
  <c r="K2879" i="1" s="1"/>
  <c r="J2913" i="1"/>
  <c r="K2913" i="1" s="1"/>
  <c r="J2951" i="1"/>
  <c r="K2951" i="1" s="1"/>
  <c r="J2981" i="1"/>
  <c r="K2981" i="1" s="1"/>
  <c r="J3007" i="1"/>
  <c r="K3007" i="1" s="1"/>
  <c r="J3031" i="1"/>
  <c r="K3031" i="1" s="1"/>
  <c r="J1327" i="1"/>
  <c r="K1327" i="1" s="1"/>
  <c r="J1671" i="1"/>
  <c r="K1671" i="1" s="1"/>
  <c r="J1937" i="1"/>
  <c r="K1937" i="1" s="1"/>
  <c r="J2092" i="1"/>
  <c r="K2092" i="1" s="1"/>
  <c r="J2181" i="1"/>
  <c r="K2181" i="1" s="1"/>
  <c r="J2266" i="1"/>
  <c r="K2266" i="1" s="1"/>
  <c r="J2345" i="1"/>
  <c r="K2345" i="1" s="1"/>
  <c r="J2407" i="1"/>
  <c r="K2407" i="1" s="1"/>
  <c r="J2455" i="1"/>
  <c r="K2455" i="1" s="1"/>
  <c r="J2510" i="1"/>
  <c r="K2510" i="1" s="1"/>
  <c r="J2559" i="1"/>
  <c r="K2559" i="1" s="1"/>
  <c r="J2610" i="1"/>
  <c r="K2610" i="1" s="1"/>
  <c r="J2657" i="1"/>
  <c r="K2657" i="1" s="1"/>
  <c r="J2699" i="1"/>
  <c r="K2699" i="1" s="1"/>
  <c r="J2737" i="1"/>
  <c r="K2737" i="1" s="1"/>
  <c r="J2769" i="1"/>
  <c r="K2769" i="1" s="1"/>
  <c r="J2808" i="1"/>
  <c r="K2808" i="1" s="1"/>
  <c r="J2843" i="1"/>
  <c r="K2843" i="1" s="1"/>
  <c r="J2880" i="1"/>
  <c r="K2880" i="1" s="1"/>
  <c r="J2914" i="1"/>
  <c r="K2914" i="1" s="1"/>
  <c r="J2952" i="1"/>
  <c r="K2952" i="1" s="1"/>
  <c r="J2983" i="1"/>
  <c r="K2983" i="1" s="1"/>
  <c r="J3008" i="1"/>
  <c r="K3008" i="1" s="1"/>
  <c r="J3033" i="1"/>
  <c r="K3033" i="1" s="1"/>
  <c r="J3055" i="1"/>
  <c r="K3055" i="1" s="1"/>
  <c r="J3078" i="1"/>
  <c r="K3078" i="1" s="1"/>
  <c r="J3098" i="1"/>
  <c r="K3098" i="1" s="1"/>
  <c r="J3118" i="1"/>
  <c r="K3118" i="1" s="1"/>
  <c r="J3141" i="1"/>
  <c r="K3141" i="1" s="1"/>
  <c r="J3161" i="1"/>
  <c r="K3161" i="1" s="1"/>
  <c r="J3182" i="1"/>
  <c r="K3182" i="1" s="1"/>
  <c r="J3205" i="1"/>
  <c r="K3205" i="1" s="1"/>
  <c r="J3225" i="1"/>
  <c r="K3225" i="1" s="1"/>
  <c r="J3246" i="1"/>
  <c r="K3246" i="1" s="1"/>
  <c r="J3262" i="1"/>
  <c r="K3262" i="1" s="1"/>
  <c r="J3278" i="1"/>
  <c r="K3278" i="1" s="1"/>
  <c r="J3293" i="1"/>
  <c r="K3293" i="1" s="1"/>
  <c r="J3309" i="1"/>
  <c r="K3309" i="1" s="1"/>
  <c r="J3324" i="1"/>
  <c r="K3324" i="1" s="1"/>
  <c r="J3340" i="1"/>
  <c r="K3340" i="1" s="1"/>
  <c r="J3355" i="1"/>
  <c r="K3355" i="1" s="1"/>
  <c r="J3371" i="1"/>
  <c r="K3371" i="1" s="1"/>
  <c r="J3387" i="1"/>
  <c r="K3387" i="1" s="1"/>
  <c r="J3402" i="1"/>
  <c r="K3402" i="1" s="1"/>
  <c r="J3418" i="1"/>
  <c r="K3418" i="1" s="1"/>
  <c r="J3434" i="1"/>
  <c r="K3434" i="1" s="1"/>
  <c r="J3449" i="1"/>
  <c r="K3449" i="1" s="1"/>
  <c r="J3465" i="1"/>
  <c r="K3465" i="1" s="1"/>
  <c r="J3481" i="1"/>
  <c r="K3481" i="1" s="1"/>
  <c r="J3497" i="1"/>
  <c r="K3497" i="1" s="1"/>
  <c r="J3513" i="1"/>
  <c r="K3513" i="1" s="1"/>
  <c r="J3529" i="1"/>
  <c r="K3529" i="1" s="1"/>
  <c r="J3544" i="1"/>
  <c r="K3544" i="1" s="1"/>
  <c r="J3560" i="1"/>
  <c r="K3560" i="1" s="1"/>
  <c r="J3576" i="1"/>
  <c r="K3576" i="1" s="1"/>
  <c r="J3591" i="1"/>
  <c r="K3591" i="1" s="1"/>
  <c r="J3606" i="1"/>
  <c r="K3606" i="1" s="1"/>
  <c r="J3621" i="1"/>
  <c r="K3621" i="1" s="1"/>
  <c r="J3636" i="1"/>
  <c r="K3636" i="1" s="1"/>
  <c r="J3652" i="1"/>
  <c r="K3652" i="1" s="1"/>
  <c r="J3667" i="1"/>
  <c r="K3667" i="1" s="1"/>
  <c r="J3683" i="1"/>
  <c r="K3683" i="1" s="1"/>
  <c r="J3699" i="1"/>
  <c r="K3699" i="1" s="1"/>
  <c r="J3714" i="1"/>
  <c r="K3714" i="1" s="1"/>
  <c r="J3730" i="1"/>
  <c r="K3730" i="1" s="1"/>
  <c r="J3746" i="1"/>
  <c r="K3746" i="1" s="1"/>
  <c r="J3762" i="1"/>
  <c r="K3762" i="1" s="1"/>
  <c r="J3778" i="1"/>
  <c r="K3778" i="1" s="1"/>
  <c r="J3794" i="1"/>
  <c r="K3794" i="1" s="1"/>
  <c r="J3810" i="1"/>
  <c r="K3810" i="1" s="1"/>
  <c r="J3826" i="1"/>
  <c r="K3826" i="1" s="1"/>
  <c r="J3842" i="1"/>
  <c r="K3842" i="1" s="1"/>
  <c r="J3858" i="1"/>
  <c r="K3858" i="1" s="1"/>
  <c r="J3874" i="1"/>
  <c r="K3874" i="1" s="1"/>
  <c r="J3889" i="1"/>
  <c r="K3889" i="1" s="1"/>
  <c r="J3905" i="1"/>
  <c r="K3905" i="1" s="1"/>
  <c r="J3921" i="1"/>
  <c r="K3921" i="1" s="1"/>
  <c r="J3937" i="1"/>
  <c r="K3937" i="1" s="1"/>
  <c r="J3953" i="1"/>
  <c r="K3953" i="1" s="1"/>
  <c r="J3969" i="1"/>
  <c r="K3969" i="1" s="1"/>
  <c r="J3985" i="1"/>
  <c r="K3985" i="1" s="1"/>
  <c r="J4001" i="1"/>
  <c r="K4001" i="1" s="1"/>
  <c r="J4017" i="1"/>
  <c r="K4017" i="1" s="1"/>
  <c r="J4032" i="1"/>
  <c r="K4032" i="1" s="1"/>
  <c r="J4048" i="1"/>
  <c r="K4048" i="1" s="1"/>
  <c r="J4064" i="1"/>
  <c r="K4064" i="1" s="1"/>
  <c r="J1342" i="1"/>
  <c r="K1342" i="1" s="1"/>
  <c r="J1719" i="1"/>
  <c r="K1719" i="1" s="1"/>
  <c r="J1407" i="1"/>
  <c r="K1407" i="1" s="1"/>
  <c r="J2114" i="1"/>
  <c r="K2114" i="1" s="1"/>
  <c r="J2370" i="1"/>
  <c r="K2370" i="1" s="1"/>
  <c r="J2563" i="1"/>
  <c r="K2563" i="1" s="1"/>
  <c r="J2705" i="1"/>
  <c r="K2705" i="1" s="1"/>
  <c r="J2815" i="1"/>
  <c r="K2815" i="1" s="1"/>
  <c r="J2927" i="1"/>
  <c r="K2927" i="1" s="1"/>
  <c r="J3016" i="1"/>
  <c r="K3016" i="1" s="1"/>
  <c r="J3082" i="1"/>
  <c r="K3082" i="1" s="1"/>
  <c r="J3143" i="1"/>
  <c r="K3143" i="1" s="1"/>
  <c r="J3203" i="1"/>
  <c r="K3203" i="1" s="1"/>
  <c r="J3250" i="1"/>
  <c r="K3250" i="1" s="1"/>
  <c r="J3295" i="1"/>
  <c r="K3295" i="1" s="1"/>
  <c r="J3339" i="1"/>
  <c r="K3339" i="1" s="1"/>
  <c r="J3375" i="1"/>
  <c r="K3375" i="1" s="1"/>
  <c r="J3420" i="1"/>
  <c r="K3420" i="1" s="1"/>
  <c r="J3464" i="1"/>
  <c r="K3464" i="1" s="1"/>
  <c r="J3501" i="1"/>
  <c r="K3501" i="1" s="1"/>
  <c r="J3546" i="1"/>
  <c r="K3546" i="1" s="1"/>
  <c r="J3590" i="1"/>
  <c r="K3590" i="1" s="1"/>
  <c r="J3625" i="1"/>
  <c r="K3625" i="1" s="1"/>
  <c r="J3666" i="1"/>
  <c r="K3666" i="1" s="1"/>
  <c r="J3734" i="1"/>
  <c r="K3734" i="1" s="1"/>
  <c r="J3776" i="1"/>
  <c r="K3776" i="1" s="1"/>
  <c r="J3811" i="1"/>
  <c r="K3811" i="1" s="1"/>
  <c r="J3845" i="1"/>
  <c r="K3845" i="1" s="1"/>
  <c r="J3879" i="1"/>
  <c r="K3879" i="1" s="1"/>
  <c r="J3920" i="1"/>
  <c r="K3920" i="1" s="1"/>
  <c r="J3954" i="1"/>
  <c r="K3954" i="1" s="1"/>
  <c r="J3986" i="1"/>
  <c r="K3986" i="1" s="1"/>
  <c r="J4012" i="1"/>
  <c r="K4012" i="1" s="1"/>
  <c r="J4036" i="1"/>
  <c r="K4036" i="1" s="1"/>
  <c r="J4062" i="1"/>
  <c r="K4062" i="1" s="1"/>
  <c r="J4079" i="1"/>
  <c r="K4079" i="1" s="1"/>
  <c r="J4095" i="1"/>
  <c r="K4095" i="1" s="1"/>
  <c r="J4111" i="1"/>
  <c r="K4111" i="1" s="1"/>
  <c r="J4127" i="1"/>
  <c r="K4127" i="1" s="1"/>
  <c r="J4158" i="1"/>
  <c r="K4158" i="1" s="1"/>
  <c r="J4174" i="1"/>
  <c r="K4174" i="1" s="1"/>
  <c r="J4189" i="1"/>
  <c r="K4189" i="1" s="1"/>
  <c r="J4205" i="1"/>
  <c r="K4205" i="1" s="1"/>
  <c r="J4221" i="1"/>
  <c r="K4221" i="1" s="1"/>
  <c r="J4237" i="1"/>
  <c r="K4237" i="1" s="1"/>
  <c r="J4252" i="1"/>
  <c r="K4252" i="1" s="1"/>
  <c r="J4267" i="1"/>
  <c r="K4267" i="1" s="1"/>
  <c r="J4283" i="1"/>
  <c r="K4283" i="1" s="1"/>
  <c r="J4299" i="1"/>
  <c r="K4299" i="1" s="1"/>
  <c r="J4315" i="1"/>
  <c r="K4315" i="1" s="1"/>
  <c r="J4330" i="1"/>
  <c r="K4330" i="1" s="1"/>
  <c r="J4346" i="1"/>
  <c r="K4346" i="1" s="1"/>
  <c r="J4362" i="1"/>
  <c r="K4362" i="1" s="1"/>
  <c r="J4378" i="1"/>
  <c r="K4378" i="1" s="1"/>
  <c r="J4394" i="1"/>
  <c r="K4394" i="1" s="1"/>
  <c r="J4410" i="1"/>
  <c r="K4410" i="1" s="1"/>
  <c r="J4426" i="1"/>
  <c r="K4426" i="1" s="1"/>
  <c r="J4441" i="1"/>
  <c r="K4441" i="1" s="1"/>
  <c r="J4457" i="1"/>
  <c r="K4457" i="1" s="1"/>
  <c r="J4473" i="1"/>
  <c r="K4473" i="1" s="1"/>
  <c r="J4489" i="1"/>
  <c r="K4489" i="1" s="1"/>
  <c r="J4504" i="1"/>
  <c r="K4504" i="1" s="1"/>
  <c r="J4520" i="1"/>
  <c r="K4520" i="1" s="1"/>
  <c r="J4536" i="1"/>
  <c r="K4536" i="1" s="1"/>
  <c r="J4552" i="1"/>
  <c r="K4552" i="1" s="1"/>
  <c r="J4568" i="1"/>
  <c r="K4568" i="1" s="1"/>
  <c r="J4584" i="1"/>
  <c r="K4584" i="1" s="1"/>
  <c r="J4600" i="1"/>
  <c r="K4600" i="1" s="1"/>
  <c r="J4616" i="1"/>
  <c r="K4616" i="1" s="1"/>
  <c r="J4631" i="1"/>
  <c r="K4631" i="1" s="1"/>
  <c r="J4647" i="1"/>
  <c r="K4647" i="1" s="1"/>
  <c r="J4663" i="1"/>
  <c r="K4663" i="1" s="1"/>
  <c r="J4678" i="1"/>
  <c r="K4678" i="1" s="1"/>
  <c r="J4694" i="1"/>
  <c r="K4694" i="1" s="1"/>
  <c r="J4709" i="1"/>
  <c r="K4709" i="1" s="1"/>
  <c r="J4724" i="1"/>
  <c r="K4724" i="1" s="1"/>
  <c r="J4740" i="1"/>
  <c r="K4740" i="1" s="1"/>
  <c r="J4755" i="1"/>
  <c r="K4755" i="1" s="1"/>
  <c r="J4771" i="1"/>
  <c r="K4771" i="1" s="1"/>
  <c r="J4787" i="1"/>
  <c r="K4787" i="1" s="1"/>
  <c r="J4803" i="1"/>
  <c r="K4803" i="1" s="1"/>
  <c r="J4834" i="1"/>
  <c r="K4834" i="1" s="1"/>
  <c r="J4850" i="1"/>
  <c r="K4850" i="1" s="1"/>
  <c r="J4866" i="1"/>
  <c r="K4866" i="1" s="1"/>
  <c r="J1422" i="1"/>
  <c r="K1422" i="1" s="1"/>
  <c r="J2127" i="1"/>
  <c r="K2127" i="1" s="1"/>
  <c r="J2408" i="1"/>
  <c r="K2408" i="1" s="1"/>
  <c r="J2565" i="1"/>
  <c r="K2565" i="1" s="1"/>
  <c r="J2706" i="1"/>
  <c r="K2706" i="1" s="1"/>
  <c r="J2816" i="1"/>
  <c r="K2816" i="1" s="1"/>
  <c r="J2928" i="1"/>
  <c r="K2928" i="1" s="1"/>
  <c r="J3034" i="1"/>
  <c r="K3034" i="1" s="1"/>
  <c r="J3084" i="1"/>
  <c r="K3084" i="1" s="1"/>
  <c r="J3144" i="1"/>
  <c r="K3144" i="1" s="1"/>
  <c r="J3206" i="1"/>
  <c r="K3206" i="1" s="1"/>
  <c r="J3251" i="1"/>
  <c r="K3251" i="1" s="1"/>
  <c r="J3296" i="1"/>
  <c r="K3296" i="1" s="1"/>
  <c r="J3341" i="1"/>
  <c r="K3341" i="1" s="1"/>
  <c r="J3376" i="1"/>
  <c r="K3376" i="1" s="1"/>
  <c r="J3421" i="1"/>
  <c r="K3421" i="1" s="1"/>
  <c r="J3466" i="1"/>
  <c r="K3466" i="1" s="1"/>
  <c r="J3502" i="1"/>
  <c r="K3502" i="1" s="1"/>
  <c r="J3547" i="1"/>
  <c r="K3547" i="1" s="1"/>
  <c r="J3592" i="1"/>
  <c r="K3592" i="1" s="1"/>
  <c r="J3626" i="1"/>
  <c r="K3626" i="1" s="1"/>
  <c r="J3668" i="1"/>
  <c r="K3668" i="1" s="1"/>
  <c r="J3701" i="1"/>
  <c r="K3701" i="1" s="1"/>
  <c r="J3735" i="1"/>
  <c r="K3735" i="1" s="1"/>
  <c r="J3777" i="1"/>
  <c r="K3777" i="1" s="1"/>
  <c r="J3812" i="1"/>
  <c r="K3812" i="1" s="1"/>
  <c r="J3846" i="1"/>
  <c r="K3846" i="1" s="1"/>
  <c r="J3887" i="1"/>
  <c r="K3887" i="1" s="1"/>
  <c r="J3922" i="1"/>
  <c r="K3922" i="1" s="1"/>
  <c r="J3955" i="1"/>
  <c r="K3955" i="1" s="1"/>
  <c r="J3987" i="1"/>
  <c r="K3987" i="1" s="1"/>
  <c r="J4015" i="1"/>
  <c r="K4015" i="1" s="1"/>
  <c r="J4037" i="1"/>
  <c r="K4037" i="1" s="1"/>
  <c r="J4063" i="1"/>
  <c r="K4063" i="1" s="1"/>
  <c r="J4080" i="1"/>
  <c r="K4080" i="1" s="1"/>
  <c r="J4096" i="1"/>
  <c r="K4096" i="1" s="1"/>
  <c r="J4112" i="1"/>
  <c r="K4112" i="1" s="1"/>
  <c r="J4128" i="1"/>
  <c r="K4128" i="1" s="1"/>
  <c r="J4143" i="1"/>
  <c r="K4143" i="1" s="1"/>
  <c r="J4159" i="1"/>
  <c r="K4159" i="1" s="1"/>
  <c r="J4175" i="1"/>
  <c r="K4175" i="1" s="1"/>
  <c r="J4190" i="1"/>
  <c r="K4190" i="1" s="1"/>
  <c r="J4206" i="1"/>
  <c r="K4206" i="1" s="1"/>
  <c r="J4222" i="1"/>
  <c r="K4222" i="1" s="1"/>
  <c r="J4238" i="1"/>
  <c r="K4238" i="1" s="1"/>
  <c r="J4253" i="1"/>
  <c r="K4253" i="1" s="1"/>
  <c r="J4268" i="1"/>
  <c r="K4268" i="1" s="1"/>
  <c r="J4284" i="1"/>
  <c r="K4284" i="1" s="1"/>
  <c r="J4300" i="1"/>
  <c r="K4300" i="1" s="1"/>
  <c r="J4316" i="1"/>
  <c r="K4316" i="1" s="1"/>
  <c r="J4331" i="1"/>
  <c r="K4331" i="1" s="1"/>
  <c r="J4347" i="1"/>
  <c r="K4347" i="1" s="1"/>
  <c r="J4363" i="1"/>
  <c r="K4363" i="1" s="1"/>
  <c r="J4379" i="1"/>
  <c r="K4379" i="1" s="1"/>
  <c r="J4395" i="1"/>
  <c r="K4395" i="1" s="1"/>
  <c r="J4411" i="1"/>
  <c r="K4411" i="1" s="1"/>
  <c r="J4427" i="1"/>
  <c r="K4427" i="1" s="1"/>
  <c r="J4442" i="1"/>
  <c r="K4442" i="1" s="1"/>
  <c r="J4458" i="1"/>
  <c r="K4458" i="1" s="1"/>
  <c r="J4474" i="1"/>
  <c r="K4474" i="1" s="1"/>
  <c r="J4490" i="1"/>
  <c r="K4490" i="1" s="1"/>
  <c r="J4505" i="1"/>
  <c r="K4505" i="1" s="1"/>
  <c r="J4521" i="1"/>
  <c r="K4521" i="1" s="1"/>
  <c r="J4537" i="1"/>
  <c r="K4537" i="1" s="1"/>
  <c r="J4553" i="1"/>
  <c r="K4553" i="1" s="1"/>
  <c r="J4569" i="1"/>
  <c r="K4569" i="1" s="1"/>
  <c r="J4585" i="1"/>
  <c r="K4585" i="1" s="1"/>
  <c r="J4601" i="1"/>
  <c r="K4601" i="1" s="1"/>
  <c r="J4617" i="1"/>
  <c r="K4617" i="1" s="1"/>
  <c r="J4632" i="1"/>
  <c r="K4632" i="1" s="1"/>
  <c r="J4648" i="1"/>
  <c r="K4648" i="1" s="1"/>
  <c r="J4664" i="1"/>
  <c r="K4664" i="1" s="1"/>
  <c r="J4679" i="1"/>
  <c r="K4679" i="1" s="1"/>
  <c r="J4695" i="1"/>
  <c r="K4695" i="1" s="1"/>
  <c r="J4710" i="1"/>
  <c r="K4710" i="1" s="1"/>
  <c r="J4725" i="1"/>
  <c r="K4725" i="1" s="1"/>
  <c r="J4741" i="1"/>
  <c r="K4741" i="1" s="1"/>
  <c r="J4756" i="1"/>
  <c r="K4756" i="1" s="1"/>
  <c r="J4772" i="1"/>
  <c r="K4772" i="1" s="1"/>
  <c r="J4788" i="1"/>
  <c r="K4788" i="1" s="1"/>
  <c r="J4804" i="1"/>
  <c r="K4804" i="1" s="1"/>
  <c r="J4819" i="1"/>
  <c r="K4819" i="1" s="1"/>
  <c r="J4835" i="1"/>
  <c r="K4835" i="1" s="1"/>
  <c r="J1423" i="1"/>
  <c r="K1423" i="1" s="1"/>
  <c r="J2192" i="1"/>
  <c r="K2192" i="1" s="1"/>
  <c r="J2415" i="1"/>
  <c r="K2415" i="1" s="1"/>
  <c r="J2566" i="1"/>
  <c r="K2566" i="1" s="1"/>
  <c r="J2707" i="1"/>
  <c r="K2707" i="1" s="1"/>
  <c r="J2817" i="1"/>
  <c r="K2817" i="1" s="1"/>
  <c r="J2954" i="1"/>
  <c r="K2954" i="1" s="1"/>
  <c r="J3036" i="1"/>
  <c r="K3036" i="1" s="1"/>
  <c r="J3097" i="1"/>
  <c r="K3097" i="1" s="1"/>
  <c r="J3145" i="1"/>
  <c r="K3145" i="1" s="1"/>
  <c r="J3207" i="1"/>
  <c r="K3207" i="1" s="1"/>
  <c r="J3261" i="1"/>
  <c r="K3261" i="1" s="1"/>
  <c r="J3297" i="1"/>
  <c r="K3297" i="1" s="1"/>
  <c r="J3342" i="1"/>
  <c r="K3342" i="1" s="1"/>
  <c r="J3386" i="1"/>
  <c r="K3386" i="1" s="1"/>
  <c r="J3422" i="1"/>
  <c r="K3422" i="1" s="1"/>
  <c r="J3467" i="1"/>
  <c r="K3467" i="1" s="1"/>
  <c r="J3512" i="1"/>
  <c r="K3512" i="1" s="1"/>
  <c r="J3548" i="1"/>
  <c r="K3548" i="1" s="1"/>
  <c r="J3593" i="1"/>
  <c r="K3593" i="1" s="1"/>
  <c r="J3635" i="1"/>
  <c r="K3635" i="1" s="1"/>
  <c r="J3669" i="1"/>
  <c r="K3669" i="1" s="1"/>
  <c r="J3702" i="1"/>
  <c r="K3702" i="1" s="1"/>
  <c r="J3744" i="1"/>
  <c r="K3744" i="1" s="1"/>
  <c r="J3779" i="1"/>
  <c r="K3779" i="1" s="1"/>
  <c r="J3813" i="1"/>
  <c r="K3813" i="1" s="1"/>
  <c r="J3847" i="1"/>
  <c r="K3847" i="1" s="1"/>
  <c r="J3888" i="1"/>
  <c r="K3888" i="1" s="1"/>
  <c r="J3923" i="1"/>
  <c r="K3923" i="1" s="1"/>
  <c r="J3956" i="1"/>
  <c r="K3956" i="1" s="1"/>
  <c r="J3988" i="1"/>
  <c r="K3988" i="1" s="1"/>
  <c r="J4016" i="1"/>
  <c r="K4016" i="1" s="1"/>
  <c r="J4038" i="1"/>
  <c r="K4038" i="1" s="1"/>
  <c r="J4065" i="1"/>
  <c r="K4065" i="1" s="1"/>
  <c r="J4081" i="1"/>
  <c r="K4081" i="1" s="1"/>
  <c r="J4097" i="1"/>
  <c r="K4097" i="1" s="1"/>
  <c r="J4113" i="1"/>
  <c r="K4113" i="1" s="1"/>
  <c r="J4129" i="1"/>
  <c r="K4129" i="1" s="1"/>
  <c r="J4144" i="1"/>
  <c r="K4144" i="1" s="1"/>
  <c r="J4160" i="1"/>
  <c r="K4160" i="1" s="1"/>
  <c r="J4176" i="1"/>
  <c r="K4176" i="1" s="1"/>
  <c r="J4191" i="1"/>
  <c r="K4191" i="1" s="1"/>
  <c r="J4207" i="1"/>
  <c r="K4207" i="1" s="1"/>
  <c r="J4223" i="1"/>
  <c r="K4223" i="1" s="1"/>
  <c r="J4239" i="1"/>
  <c r="K4239" i="1" s="1"/>
  <c r="J4254" i="1"/>
  <c r="K4254" i="1" s="1"/>
  <c r="J4269" i="1"/>
  <c r="K4269" i="1" s="1"/>
  <c r="J4285" i="1"/>
  <c r="K4285" i="1" s="1"/>
  <c r="J4301" i="1"/>
  <c r="K4301" i="1" s="1"/>
  <c r="J4317" i="1"/>
  <c r="K4317" i="1" s="1"/>
  <c r="J4332" i="1"/>
  <c r="K4332" i="1" s="1"/>
  <c r="J4348" i="1"/>
  <c r="K4348" i="1" s="1"/>
  <c r="J4364" i="1"/>
  <c r="K4364" i="1" s="1"/>
  <c r="J4380" i="1"/>
  <c r="K4380" i="1" s="1"/>
  <c r="J4396" i="1"/>
  <c r="K4396" i="1" s="1"/>
  <c r="J4412" i="1"/>
  <c r="K4412" i="1" s="1"/>
  <c r="J4428" i="1"/>
  <c r="K4428" i="1" s="1"/>
  <c r="J4443" i="1"/>
  <c r="K4443" i="1" s="1"/>
  <c r="J4459" i="1"/>
  <c r="K4459" i="1" s="1"/>
  <c r="J4475" i="1"/>
  <c r="K4475" i="1" s="1"/>
  <c r="J4491" i="1"/>
  <c r="K4491" i="1" s="1"/>
  <c r="J4506" i="1"/>
  <c r="K4506" i="1" s="1"/>
  <c r="J4522" i="1"/>
  <c r="K4522" i="1" s="1"/>
  <c r="J4538" i="1"/>
  <c r="K4538" i="1" s="1"/>
  <c r="J4554" i="1"/>
  <c r="K4554" i="1" s="1"/>
  <c r="J4570" i="1"/>
  <c r="K4570" i="1" s="1"/>
  <c r="J4586" i="1"/>
  <c r="K4586" i="1" s="1"/>
  <c r="J4602" i="1"/>
  <c r="K4602" i="1" s="1"/>
  <c r="J4618" i="1"/>
  <c r="K4618" i="1" s="1"/>
  <c r="J4633" i="1"/>
  <c r="K4633" i="1" s="1"/>
  <c r="J4649" i="1"/>
  <c r="K4649" i="1" s="1"/>
  <c r="J4665" i="1"/>
  <c r="K4665" i="1" s="1"/>
  <c r="J4680" i="1"/>
  <c r="K4680" i="1" s="1"/>
  <c r="J4696" i="1"/>
  <c r="K4696" i="1" s="1"/>
  <c r="J4711" i="1"/>
  <c r="K4711" i="1" s="1"/>
  <c r="J4726" i="1"/>
  <c r="K4726" i="1" s="1"/>
  <c r="J4742" i="1"/>
  <c r="K4742" i="1" s="1"/>
  <c r="J4757" i="1"/>
  <c r="K4757" i="1" s="1"/>
  <c r="J4773" i="1"/>
  <c r="K4773" i="1" s="1"/>
  <c r="J4789" i="1"/>
  <c r="K4789" i="1" s="1"/>
  <c r="J4805" i="1"/>
  <c r="K4805" i="1" s="1"/>
  <c r="J4820" i="1"/>
  <c r="K4820" i="1" s="1"/>
  <c r="J4836" i="1"/>
  <c r="K4836" i="1" s="1"/>
  <c r="J4852" i="1"/>
  <c r="K4852" i="1" s="1"/>
  <c r="J4868" i="1"/>
  <c r="K4868" i="1" s="1"/>
  <c r="J4884" i="1"/>
  <c r="K4884" i="1" s="1"/>
  <c r="J1470" i="1"/>
  <c r="K1470" i="1" s="1"/>
  <c r="J2198" i="1"/>
  <c r="K2198" i="1" s="1"/>
  <c r="J2417" i="1"/>
  <c r="K2417" i="1" s="1"/>
  <c r="J2573" i="1"/>
  <c r="K2573" i="1" s="1"/>
  <c r="J2708" i="1"/>
  <c r="K2708" i="1" s="1"/>
  <c r="J2847" i="1"/>
  <c r="K2847" i="1" s="1"/>
  <c r="J2958" i="1"/>
  <c r="K2958" i="1" s="1"/>
  <c r="J3037" i="1"/>
  <c r="K3037" i="1" s="1"/>
  <c r="J3100" i="1"/>
  <c r="K3100" i="1" s="1"/>
  <c r="J3147" i="1"/>
  <c r="K3147" i="1" s="1"/>
  <c r="J3208" i="1"/>
  <c r="K3208" i="1" s="1"/>
  <c r="J3263" i="1"/>
  <c r="K3263" i="1" s="1"/>
  <c r="J3298" i="1"/>
  <c r="K3298" i="1" s="1"/>
  <c r="J3343" i="1"/>
  <c r="K3343" i="1" s="1"/>
  <c r="J3388" i="1"/>
  <c r="K3388" i="1" s="1"/>
  <c r="J3423" i="1"/>
  <c r="K3423" i="1" s="1"/>
  <c r="J3468" i="1"/>
  <c r="K3468" i="1" s="1"/>
  <c r="J3514" i="1"/>
  <c r="K3514" i="1" s="1"/>
  <c r="J3549" i="1"/>
  <c r="K3549" i="1" s="1"/>
  <c r="J3594" i="1"/>
  <c r="K3594" i="1" s="1"/>
  <c r="J3637" i="1"/>
  <c r="K3637" i="1" s="1"/>
  <c r="J3670" i="1"/>
  <c r="K3670" i="1" s="1"/>
  <c r="J3703" i="1"/>
  <c r="K3703" i="1" s="1"/>
  <c r="J3745" i="1"/>
  <c r="K3745" i="1" s="1"/>
  <c r="J3780" i="1"/>
  <c r="K3780" i="1" s="1"/>
  <c r="J3814" i="1"/>
  <c r="K3814" i="1" s="1"/>
  <c r="J3856" i="1"/>
  <c r="K3856" i="1" s="1"/>
  <c r="J3890" i="1"/>
  <c r="K3890" i="1" s="1"/>
  <c r="J3924" i="1"/>
  <c r="K3924" i="1" s="1"/>
  <c r="J3957" i="1"/>
  <c r="K3957" i="1" s="1"/>
  <c r="J3989" i="1"/>
  <c r="K3989" i="1" s="1"/>
  <c r="J4018" i="1"/>
  <c r="K4018" i="1" s="1"/>
  <c r="J4042" i="1"/>
  <c r="K4042" i="1" s="1"/>
  <c r="J4066" i="1"/>
  <c r="K4066" i="1" s="1"/>
  <c r="J4082" i="1"/>
  <c r="K4082" i="1" s="1"/>
  <c r="J4098" i="1"/>
  <c r="K4098" i="1" s="1"/>
  <c r="J4114" i="1"/>
  <c r="K4114" i="1" s="1"/>
  <c r="J4130" i="1"/>
  <c r="K4130" i="1" s="1"/>
  <c r="J4145" i="1"/>
  <c r="K4145" i="1" s="1"/>
  <c r="J4161" i="1"/>
  <c r="K4161" i="1" s="1"/>
  <c r="J4177" i="1"/>
  <c r="K4177" i="1" s="1"/>
  <c r="J4192" i="1"/>
  <c r="K4192" i="1" s="1"/>
  <c r="J4208" i="1"/>
  <c r="K4208" i="1" s="1"/>
  <c r="J4224" i="1"/>
  <c r="K4224" i="1" s="1"/>
  <c r="J4240" i="1"/>
  <c r="K4240" i="1" s="1"/>
  <c r="J4255" i="1"/>
  <c r="K4255" i="1" s="1"/>
  <c r="J4270" i="1"/>
  <c r="K4270" i="1" s="1"/>
  <c r="J4286" i="1"/>
  <c r="K4286" i="1" s="1"/>
  <c r="J4302" i="1"/>
  <c r="K4302" i="1" s="1"/>
  <c r="J4333" i="1"/>
  <c r="K4333" i="1" s="1"/>
  <c r="J4349" i="1"/>
  <c r="K4349" i="1" s="1"/>
  <c r="J4365" i="1"/>
  <c r="K4365" i="1" s="1"/>
  <c r="J4381" i="1"/>
  <c r="K4381" i="1" s="1"/>
  <c r="J4397" i="1"/>
  <c r="K4397" i="1" s="1"/>
  <c r="J4413" i="1"/>
  <c r="K4413" i="1" s="1"/>
  <c r="J4444" i="1"/>
  <c r="K4444" i="1" s="1"/>
  <c r="J4460" i="1"/>
  <c r="K4460" i="1" s="1"/>
  <c r="J4476" i="1"/>
  <c r="K4476" i="1" s="1"/>
  <c r="J4492" i="1"/>
  <c r="K4492" i="1" s="1"/>
  <c r="J4507" i="1"/>
  <c r="K4507" i="1" s="1"/>
  <c r="J4523" i="1"/>
  <c r="K4523" i="1" s="1"/>
  <c r="J4539" i="1"/>
  <c r="K4539" i="1" s="1"/>
  <c r="J4555" i="1"/>
  <c r="K4555" i="1" s="1"/>
  <c r="J4571" i="1"/>
  <c r="K4571" i="1" s="1"/>
  <c r="J4587" i="1"/>
  <c r="K4587" i="1" s="1"/>
  <c r="J4603" i="1"/>
  <c r="K4603" i="1" s="1"/>
  <c r="J4619" i="1"/>
  <c r="K4619" i="1" s="1"/>
  <c r="J4634" i="1"/>
  <c r="K4634" i="1" s="1"/>
  <c r="J4650" i="1"/>
  <c r="K4650" i="1" s="1"/>
  <c r="J4666" i="1"/>
  <c r="K4666" i="1" s="1"/>
  <c r="J4681" i="1"/>
  <c r="K4681" i="1" s="1"/>
  <c r="J4697" i="1"/>
  <c r="K4697" i="1" s="1"/>
  <c r="J4712" i="1"/>
  <c r="K4712" i="1" s="1"/>
  <c r="J4727" i="1"/>
  <c r="K4727" i="1" s="1"/>
  <c r="J4743" i="1"/>
  <c r="K4743" i="1" s="1"/>
  <c r="J4758" i="1"/>
  <c r="K4758" i="1" s="1"/>
  <c r="J4774" i="1"/>
  <c r="K4774" i="1" s="1"/>
  <c r="J4790" i="1"/>
  <c r="K4790" i="1" s="1"/>
  <c r="J4806" i="1"/>
  <c r="K4806" i="1" s="1"/>
  <c r="J4821" i="1"/>
  <c r="K4821" i="1" s="1"/>
  <c r="J1734" i="1"/>
  <c r="K1734" i="1" s="1"/>
  <c r="J2201" i="1"/>
  <c r="K2201" i="1" s="1"/>
  <c r="J2421" i="1"/>
  <c r="K2421" i="1" s="1"/>
  <c r="J2575" i="1"/>
  <c r="K2575" i="1" s="1"/>
  <c r="J2738" i="1"/>
  <c r="K2738" i="1" s="1"/>
  <c r="J2848" i="1"/>
  <c r="K2848" i="1" s="1"/>
  <c r="J2959" i="1"/>
  <c r="K2959" i="1" s="1"/>
  <c r="J3038" i="1"/>
  <c r="K3038" i="1" s="1"/>
  <c r="J3101" i="1"/>
  <c r="K3101" i="1" s="1"/>
  <c r="J3160" i="1"/>
  <c r="K3160" i="1" s="1"/>
  <c r="J3209" i="1"/>
  <c r="K3209" i="1" s="1"/>
  <c r="J3264" i="1"/>
  <c r="K3264" i="1" s="1"/>
  <c r="J3308" i="1"/>
  <c r="K3308" i="1" s="1"/>
  <c r="J3344" i="1"/>
  <c r="K3344" i="1" s="1"/>
  <c r="J3389" i="1"/>
  <c r="K3389" i="1" s="1"/>
  <c r="J3433" i="1"/>
  <c r="K3433" i="1" s="1"/>
  <c r="J3469" i="1"/>
  <c r="K3469" i="1" s="1"/>
  <c r="J3515" i="1"/>
  <c r="K3515" i="1" s="1"/>
  <c r="J3559" i="1"/>
  <c r="K3559" i="1" s="1"/>
  <c r="J3595" i="1"/>
  <c r="K3595" i="1" s="1"/>
  <c r="J3638" i="1"/>
  <c r="K3638" i="1" s="1"/>
  <c r="J3671" i="1"/>
  <c r="K3671" i="1" s="1"/>
  <c r="J3712" i="1"/>
  <c r="K3712" i="1" s="1"/>
  <c r="J3747" i="1"/>
  <c r="K3747" i="1" s="1"/>
  <c r="J3781" i="1"/>
  <c r="K3781" i="1" s="1"/>
  <c r="J3815" i="1"/>
  <c r="K3815" i="1" s="1"/>
  <c r="J3857" i="1"/>
  <c r="K3857" i="1" s="1"/>
  <c r="J3891" i="1"/>
  <c r="K3891" i="1" s="1"/>
  <c r="J3925" i="1"/>
  <c r="K3925" i="1" s="1"/>
  <c r="J3958" i="1"/>
  <c r="K3958" i="1" s="1"/>
  <c r="J3990" i="1"/>
  <c r="K3990" i="1" s="1"/>
  <c r="J4019" i="1"/>
  <c r="K4019" i="1" s="1"/>
  <c r="J4043" i="1"/>
  <c r="K4043" i="1" s="1"/>
  <c r="J4067" i="1"/>
  <c r="K4067" i="1" s="1"/>
  <c r="J4083" i="1"/>
  <c r="K4083" i="1" s="1"/>
  <c r="J4099" i="1"/>
  <c r="K4099" i="1" s="1"/>
  <c r="J4115" i="1"/>
  <c r="K4115" i="1" s="1"/>
  <c r="J4131" i="1"/>
  <c r="K4131" i="1" s="1"/>
  <c r="J4146" i="1"/>
  <c r="K4146" i="1" s="1"/>
  <c r="J4162" i="1"/>
  <c r="K4162" i="1" s="1"/>
  <c r="J4178" i="1"/>
  <c r="K4178" i="1" s="1"/>
  <c r="J4193" i="1"/>
  <c r="K4193" i="1" s="1"/>
  <c r="J4209" i="1"/>
  <c r="K4209" i="1" s="1"/>
  <c r="J4225" i="1"/>
  <c r="K4225" i="1" s="1"/>
  <c r="J4241" i="1"/>
  <c r="K4241" i="1" s="1"/>
  <c r="J4256" i="1"/>
  <c r="K4256" i="1" s="1"/>
  <c r="J4271" i="1"/>
  <c r="K4271" i="1" s="1"/>
  <c r="J4287" i="1"/>
  <c r="K4287" i="1" s="1"/>
  <c r="J4303" i="1"/>
  <c r="K4303" i="1" s="1"/>
  <c r="J4318" i="1"/>
  <c r="K4318" i="1" s="1"/>
  <c r="J4334" i="1"/>
  <c r="K4334" i="1" s="1"/>
  <c r="J4350" i="1"/>
  <c r="K4350" i="1" s="1"/>
  <c r="J4366" i="1"/>
  <c r="K4366" i="1" s="1"/>
  <c r="J4382" i="1"/>
  <c r="K4382" i="1" s="1"/>
  <c r="J4398" i="1"/>
  <c r="K4398" i="1" s="1"/>
  <c r="J4414" i="1"/>
  <c r="K4414" i="1" s="1"/>
  <c r="J4429" i="1"/>
  <c r="K4429" i="1" s="1"/>
  <c r="J4445" i="1"/>
  <c r="K4445" i="1" s="1"/>
  <c r="J4461" i="1"/>
  <c r="K4461" i="1" s="1"/>
  <c r="J4477" i="1"/>
  <c r="K4477" i="1" s="1"/>
  <c r="J4508" i="1"/>
  <c r="K4508" i="1" s="1"/>
  <c r="J4524" i="1"/>
  <c r="K4524" i="1" s="1"/>
  <c r="J4540" i="1"/>
  <c r="K4540" i="1" s="1"/>
  <c r="J4556" i="1"/>
  <c r="K4556" i="1" s="1"/>
  <c r="J4572" i="1"/>
  <c r="K4572" i="1" s="1"/>
  <c r="J4588" i="1"/>
  <c r="K4588" i="1" s="1"/>
  <c r="J4604" i="1"/>
  <c r="K4604" i="1" s="1"/>
  <c r="J4620" i="1"/>
  <c r="K4620" i="1" s="1"/>
  <c r="J4635" i="1"/>
  <c r="K4635" i="1" s="1"/>
  <c r="J4651" i="1"/>
  <c r="K4651" i="1" s="1"/>
  <c r="J4682" i="1"/>
  <c r="K4682" i="1" s="1"/>
  <c r="J4698" i="1"/>
  <c r="K4698" i="1" s="1"/>
  <c r="J4713" i="1"/>
  <c r="K4713" i="1" s="1"/>
  <c r="J1749" i="1"/>
  <c r="K1749" i="1" s="1"/>
  <c r="J2202" i="1"/>
  <c r="K2202" i="1" s="1"/>
  <c r="J2423" i="1"/>
  <c r="K2423" i="1" s="1"/>
  <c r="J2612" i="1"/>
  <c r="K2612" i="1" s="1"/>
  <c r="J2739" i="1"/>
  <c r="K2739" i="1" s="1"/>
  <c r="J2849" i="1"/>
  <c r="K2849" i="1" s="1"/>
  <c r="J2960" i="1"/>
  <c r="K2960" i="1" s="1"/>
  <c r="J3039" i="1"/>
  <c r="K3039" i="1" s="1"/>
  <c r="J3102" i="1"/>
  <c r="K3102" i="1" s="1"/>
  <c r="J3163" i="1"/>
  <c r="K3163" i="1" s="1"/>
  <c r="J3211" i="1"/>
  <c r="K3211" i="1" s="1"/>
  <c r="J3265" i="1"/>
  <c r="K3265" i="1" s="1"/>
  <c r="J3310" i="1"/>
  <c r="K3310" i="1" s="1"/>
  <c r="J3390" i="1"/>
  <c r="K3390" i="1" s="1"/>
  <c r="J3435" i="1"/>
  <c r="K3435" i="1" s="1"/>
  <c r="J3470" i="1"/>
  <c r="K3470" i="1" s="1"/>
  <c r="J3516" i="1"/>
  <c r="K3516" i="1" s="1"/>
  <c r="J3561" i="1"/>
  <c r="K3561" i="1" s="1"/>
  <c r="J3596" i="1"/>
  <c r="K3596" i="1" s="1"/>
  <c r="J3639" i="1"/>
  <c r="K3639" i="1" s="1"/>
  <c r="J3672" i="1"/>
  <c r="K3672" i="1" s="1"/>
  <c r="J3713" i="1"/>
  <c r="K3713" i="1" s="1"/>
  <c r="J3748" i="1"/>
  <c r="K3748" i="1" s="1"/>
  <c r="J3782" i="1"/>
  <c r="K3782" i="1" s="1"/>
  <c r="J3824" i="1"/>
  <c r="K3824" i="1" s="1"/>
  <c r="J3859" i="1"/>
  <c r="K3859" i="1" s="1"/>
  <c r="J3892" i="1"/>
  <c r="K3892" i="1" s="1"/>
  <c r="J3926" i="1"/>
  <c r="K3926" i="1" s="1"/>
  <c r="J3959" i="1"/>
  <c r="K3959" i="1" s="1"/>
  <c r="J3991" i="1"/>
  <c r="K3991" i="1" s="1"/>
  <c r="J4020" i="1"/>
  <c r="K4020" i="1" s="1"/>
  <c r="J4046" i="1"/>
  <c r="K4046" i="1" s="1"/>
  <c r="J4068" i="1"/>
  <c r="K4068" i="1" s="1"/>
  <c r="J4084" i="1"/>
  <c r="K4084" i="1" s="1"/>
  <c r="J4100" i="1"/>
  <c r="K4100" i="1" s="1"/>
  <c r="J4116" i="1"/>
  <c r="K4116" i="1" s="1"/>
  <c r="J4132" i="1"/>
  <c r="K4132" i="1" s="1"/>
  <c r="J4147" i="1"/>
  <c r="K4147" i="1" s="1"/>
  <c r="J4163" i="1"/>
  <c r="K4163" i="1" s="1"/>
  <c r="J4179" i="1"/>
  <c r="K4179" i="1" s="1"/>
  <c r="J4194" i="1"/>
  <c r="K4194" i="1" s="1"/>
  <c r="J4210" i="1"/>
  <c r="K4210" i="1" s="1"/>
  <c r="J4226" i="1"/>
  <c r="K4226" i="1" s="1"/>
  <c r="J4272" i="1"/>
  <c r="K4272" i="1" s="1"/>
  <c r="J4288" i="1"/>
  <c r="K4288" i="1" s="1"/>
  <c r="J4304" i="1"/>
  <c r="K4304" i="1" s="1"/>
  <c r="J4319" i="1"/>
  <c r="K4319" i="1" s="1"/>
  <c r="J4335" i="1"/>
  <c r="K4335" i="1" s="1"/>
  <c r="J4351" i="1"/>
  <c r="K4351" i="1" s="1"/>
  <c r="J4367" i="1"/>
  <c r="K4367" i="1" s="1"/>
  <c r="J4383" i="1"/>
  <c r="K4383" i="1" s="1"/>
  <c r="J4399" i="1"/>
  <c r="K4399" i="1" s="1"/>
  <c r="J4415" i="1"/>
  <c r="K4415" i="1" s="1"/>
  <c r="J4430" i="1"/>
  <c r="K4430" i="1" s="1"/>
  <c r="J4446" i="1"/>
  <c r="K4446" i="1" s="1"/>
  <c r="J4462" i="1"/>
  <c r="K4462" i="1" s="1"/>
  <c r="J4478" i="1"/>
  <c r="K4478" i="1" s="1"/>
  <c r="J4493" i="1"/>
  <c r="K4493" i="1" s="1"/>
  <c r="J4509" i="1"/>
  <c r="K4509" i="1" s="1"/>
  <c r="J4525" i="1"/>
  <c r="K4525" i="1" s="1"/>
  <c r="J4541" i="1"/>
  <c r="K4541" i="1" s="1"/>
  <c r="J4557" i="1"/>
  <c r="K4557" i="1" s="1"/>
  <c r="J4573" i="1"/>
  <c r="K4573" i="1" s="1"/>
  <c r="J4589" i="1"/>
  <c r="K4589" i="1" s="1"/>
  <c r="J4605" i="1"/>
  <c r="K4605" i="1" s="1"/>
  <c r="J4621" i="1"/>
  <c r="K4621" i="1" s="1"/>
  <c r="J4636" i="1"/>
  <c r="K4636" i="1" s="1"/>
  <c r="J4652" i="1"/>
  <c r="K4652" i="1" s="1"/>
  <c r="J4667" i="1"/>
  <c r="K4667" i="1" s="1"/>
  <c r="J4683" i="1"/>
  <c r="K4683" i="1" s="1"/>
  <c r="J4699" i="1"/>
  <c r="K4699" i="1" s="1"/>
  <c r="J4714" i="1"/>
  <c r="K4714" i="1" s="1"/>
  <c r="J4729" i="1"/>
  <c r="K4729" i="1" s="1"/>
  <c r="J4745" i="1"/>
  <c r="K4745" i="1" s="1"/>
  <c r="J4760" i="1"/>
  <c r="K4760" i="1" s="1"/>
  <c r="J4776" i="1"/>
  <c r="K4776" i="1" s="1"/>
  <c r="J4792" i="1"/>
  <c r="K4792" i="1" s="1"/>
  <c r="J4808" i="1"/>
  <c r="K4808" i="1" s="1"/>
  <c r="J4823" i="1"/>
  <c r="K4823" i="1" s="1"/>
  <c r="J1750" i="1"/>
  <c r="K1750" i="1" s="1"/>
  <c r="J2214" i="1"/>
  <c r="K2214" i="1" s="1"/>
  <c r="J2462" i="1"/>
  <c r="K2462" i="1" s="1"/>
  <c r="J2613" i="1"/>
  <c r="K2613" i="1" s="1"/>
  <c r="J2740" i="1"/>
  <c r="K2740" i="1" s="1"/>
  <c r="J2850" i="1"/>
  <c r="K2850" i="1" s="1"/>
  <c r="J2961" i="1"/>
  <c r="K2961" i="1" s="1"/>
  <c r="J3054" i="1"/>
  <c r="K3054" i="1" s="1"/>
  <c r="J3103" i="1"/>
  <c r="K3103" i="1" s="1"/>
  <c r="J3164" i="1"/>
  <c r="K3164" i="1" s="1"/>
  <c r="J3224" i="1"/>
  <c r="K3224" i="1" s="1"/>
  <c r="J3266" i="1"/>
  <c r="K3266" i="1" s="1"/>
  <c r="J3311" i="1"/>
  <c r="K3311" i="1" s="1"/>
  <c r="J3354" i="1"/>
  <c r="K3354" i="1" s="1"/>
  <c r="J3391" i="1"/>
  <c r="K3391" i="1" s="1"/>
  <c r="J3436" i="1"/>
  <c r="K3436" i="1" s="1"/>
  <c r="J3480" i="1"/>
  <c r="K3480" i="1" s="1"/>
  <c r="J3517" i="1"/>
  <c r="K3517" i="1" s="1"/>
  <c r="J3562" i="1"/>
  <c r="K3562" i="1" s="1"/>
  <c r="J3640" i="1"/>
  <c r="K3640" i="1" s="1"/>
  <c r="J3681" i="1"/>
  <c r="K3681" i="1" s="1"/>
  <c r="J3715" i="1"/>
  <c r="K3715" i="1" s="1"/>
  <c r="J3749" i="1"/>
  <c r="K3749" i="1" s="1"/>
  <c r="J3783" i="1"/>
  <c r="K3783" i="1" s="1"/>
  <c r="J3825" i="1"/>
  <c r="K3825" i="1" s="1"/>
  <c r="J3860" i="1"/>
  <c r="K3860" i="1" s="1"/>
  <c r="J3893" i="1"/>
  <c r="K3893" i="1" s="1"/>
  <c r="J3935" i="1"/>
  <c r="K3935" i="1" s="1"/>
  <c r="J3967" i="1"/>
  <c r="K3967" i="1" s="1"/>
  <c r="J3995" i="1"/>
  <c r="K3995" i="1" s="1"/>
  <c r="J4021" i="1"/>
  <c r="K4021" i="1" s="1"/>
  <c r="J4047" i="1"/>
  <c r="K4047" i="1" s="1"/>
  <c r="J4069" i="1"/>
  <c r="K4069" i="1" s="1"/>
  <c r="J4085" i="1"/>
  <c r="K4085" i="1" s="1"/>
  <c r="J4101" i="1"/>
  <c r="K4101" i="1" s="1"/>
  <c r="J4117" i="1"/>
  <c r="K4117" i="1" s="1"/>
  <c r="J4133" i="1"/>
  <c r="K4133" i="1" s="1"/>
  <c r="J4148" i="1"/>
  <c r="K4148" i="1" s="1"/>
  <c r="J4164" i="1"/>
  <c r="K4164" i="1" s="1"/>
  <c r="J4180" i="1"/>
  <c r="K4180" i="1" s="1"/>
  <c r="J4195" i="1"/>
  <c r="K4195" i="1" s="1"/>
  <c r="J4211" i="1"/>
  <c r="K4211" i="1" s="1"/>
  <c r="J4227" i="1"/>
  <c r="K4227" i="1" s="1"/>
  <c r="J4242" i="1"/>
  <c r="K4242" i="1" s="1"/>
  <c r="J4257" i="1"/>
  <c r="K4257" i="1" s="1"/>
  <c r="J4273" i="1"/>
  <c r="K4273" i="1" s="1"/>
  <c r="J4289" i="1"/>
  <c r="K4289" i="1" s="1"/>
  <c r="J4305" i="1"/>
  <c r="K4305" i="1" s="1"/>
  <c r="J4320" i="1"/>
  <c r="K4320" i="1" s="1"/>
  <c r="J4336" i="1"/>
  <c r="K4336" i="1" s="1"/>
  <c r="J4352" i="1"/>
  <c r="K4352" i="1" s="1"/>
  <c r="J4368" i="1"/>
  <c r="K4368" i="1" s="1"/>
  <c r="J4384" i="1"/>
  <c r="K4384" i="1" s="1"/>
  <c r="J4400" i="1"/>
  <c r="K4400" i="1" s="1"/>
  <c r="J4416" i="1"/>
  <c r="K4416" i="1" s="1"/>
  <c r="J4431" i="1"/>
  <c r="K4431" i="1" s="1"/>
  <c r="J4447" i="1"/>
  <c r="K4447" i="1" s="1"/>
  <c r="J4463" i="1"/>
  <c r="K4463" i="1" s="1"/>
  <c r="J1796" i="1"/>
  <c r="K1796" i="1" s="1"/>
  <c r="J2278" i="1"/>
  <c r="K2278" i="1" s="1"/>
  <c r="J2464" i="1"/>
  <c r="K2464" i="1" s="1"/>
  <c r="J2620" i="1"/>
  <c r="K2620" i="1" s="1"/>
  <c r="J2745" i="1"/>
  <c r="K2745" i="1" s="1"/>
  <c r="J2856" i="1"/>
  <c r="K2856" i="1" s="1"/>
  <c r="J2984" i="1"/>
  <c r="K2984" i="1" s="1"/>
  <c r="J3056" i="1"/>
  <c r="K3056" i="1" s="1"/>
  <c r="J3104" i="1"/>
  <c r="K3104" i="1" s="1"/>
  <c r="J3165" i="1"/>
  <c r="K3165" i="1" s="1"/>
  <c r="J3227" i="1"/>
  <c r="K3227" i="1" s="1"/>
  <c r="J3267" i="1"/>
  <c r="K3267" i="1" s="1"/>
  <c r="J3312" i="1"/>
  <c r="K3312" i="1" s="1"/>
  <c r="J3356" i="1"/>
  <c r="K3356" i="1" s="1"/>
  <c r="J3392" i="1"/>
  <c r="K3392" i="1" s="1"/>
  <c r="J3437" i="1"/>
  <c r="K3437" i="1" s="1"/>
  <c r="J3482" i="1"/>
  <c r="K3482" i="1" s="1"/>
  <c r="J3518" i="1"/>
  <c r="K3518" i="1" s="1"/>
  <c r="J3563" i="1"/>
  <c r="K3563" i="1" s="1"/>
  <c r="J3607" i="1"/>
  <c r="K3607" i="1" s="1"/>
  <c r="J3641" i="1"/>
  <c r="K3641" i="1" s="1"/>
  <c r="J1966" i="1"/>
  <c r="K1966" i="1" s="1"/>
  <c r="J1970" i="1"/>
  <c r="K1970" i="1" s="1"/>
  <c r="J2285" i="1"/>
  <c r="K2285" i="1" s="1"/>
  <c r="J2470" i="1"/>
  <c r="K2470" i="1" s="1"/>
  <c r="J2626" i="1"/>
  <c r="K2626" i="1" s="1"/>
  <c r="J2770" i="1"/>
  <c r="K2770" i="1" s="1"/>
  <c r="J2882" i="1"/>
  <c r="K2882" i="1" s="1"/>
  <c r="J2989" i="1"/>
  <c r="K2989" i="1" s="1"/>
  <c r="J3060" i="1"/>
  <c r="K3060" i="1" s="1"/>
  <c r="J3119" i="1"/>
  <c r="K3119" i="1" s="1"/>
  <c r="J3167" i="1"/>
  <c r="K3167" i="1" s="1"/>
  <c r="J3229" i="1"/>
  <c r="K3229" i="1" s="1"/>
  <c r="J3279" i="1"/>
  <c r="K3279" i="1" s="1"/>
  <c r="J3314" i="1"/>
  <c r="K3314" i="1" s="1"/>
  <c r="J3358" i="1"/>
  <c r="K3358" i="1" s="1"/>
  <c r="J3403" i="1"/>
  <c r="K3403" i="1" s="1"/>
  <c r="J3439" i="1"/>
  <c r="K3439" i="1" s="1"/>
  <c r="J3484" i="1"/>
  <c r="K3484" i="1" s="1"/>
  <c r="J3530" i="1"/>
  <c r="K3530" i="1" s="1"/>
  <c r="J3565" i="1"/>
  <c r="K3565" i="1" s="1"/>
  <c r="J3609" i="1"/>
  <c r="K3609" i="1" s="1"/>
  <c r="J3651" i="1"/>
  <c r="K3651" i="1" s="1"/>
  <c r="J3685" i="1"/>
  <c r="K3685" i="1" s="1"/>
  <c r="J3718" i="1"/>
  <c r="K3718" i="1" s="1"/>
  <c r="J3760" i="1"/>
  <c r="K3760" i="1" s="1"/>
  <c r="J3795" i="1"/>
  <c r="K3795" i="1" s="1"/>
  <c r="J3829" i="1"/>
  <c r="K3829" i="1" s="1"/>
  <c r="J3863" i="1"/>
  <c r="K3863" i="1" s="1"/>
  <c r="J3904" i="1"/>
  <c r="K3904" i="1" s="1"/>
  <c r="J3939" i="1"/>
  <c r="K3939" i="1" s="1"/>
  <c r="J3971" i="1"/>
  <c r="K3971" i="1" s="1"/>
  <c r="J4002" i="1"/>
  <c r="K4002" i="1" s="1"/>
  <c r="J4051" i="1"/>
  <c r="K4051" i="1" s="1"/>
  <c r="J4072" i="1"/>
  <c r="K4072" i="1" s="1"/>
  <c r="J4088" i="1"/>
  <c r="K4088" i="1" s="1"/>
  <c r="J4104" i="1"/>
  <c r="K4104" i="1" s="1"/>
  <c r="J4120" i="1"/>
  <c r="K4120" i="1" s="1"/>
  <c r="J4136" i="1"/>
  <c r="K4136" i="1" s="1"/>
  <c r="J4151" i="1"/>
  <c r="K4151" i="1" s="1"/>
  <c r="J4167" i="1"/>
  <c r="K4167" i="1" s="1"/>
  <c r="J4183" i="1"/>
  <c r="K4183" i="1" s="1"/>
  <c r="J4198" i="1"/>
  <c r="K4198" i="1" s="1"/>
  <c r="J4214" i="1"/>
  <c r="K4214" i="1" s="1"/>
  <c r="J4230" i="1"/>
  <c r="K4230" i="1" s="1"/>
  <c r="J4245" i="1"/>
  <c r="K4245" i="1" s="1"/>
  <c r="J4260" i="1"/>
  <c r="K4260" i="1" s="1"/>
  <c r="J4276" i="1"/>
  <c r="K4276" i="1" s="1"/>
  <c r="J4292" i="1"/>
  <c r="K4292" i="1" s="1"/>
  <c r="J4308" i="1"/>
  <c r="K4308" i="1" s="1"/>
  <c r="J4323" i="1"/>
  <c r="K4323" i="1" s="1"/>
  <c r="J4339" i="1"/>
  <c r="K4339" i="1" s="1"/>
  <c r="J4355" i="1"/>
  <c r="K4355" i="1" s="1"/>
  <c r="J4371" i="1"/>
  <c r="K4371" i="1" s="1"/>
  <c r="J4387" i="1"/>
  <c r="K4387" i="1" s="1"/>
  <c r="J4403" i="1"/>
  <c r="K4403" i="1" s="1"/>
  <c r="J4419" i="1"/>
  <c r="K4419" i="1" s="1"/>
  <c r="J4434" i="1"/>
  <c r="K4434" i="1" s="1"/>
  <c r="J4450" i="1"/>
  <c r="K4450" i="1" s="1"/>
  <c r="J4466" i="1"/>
  <c r="K4466" i="1" s="1"/>
  <c r="J4482" i="1"/>
  <c r="K4482" i="1" s="1"/>
  <c r="J4497" i="1"/>
  <c r="K4497" i="1" s="1"/>
  <c r="J4513" i="1"/>
  <c r="K4513" i="1" s="1"/>
  <c r="J4529" i="1"/>
  <c r="K4529" i="1" s="1"/>
  <c r="J4545" i="1"/>
  <c r="K4545" i="1" s="1"/>
  <c r="J4561" i="1"/>
  <c r="K4561" i="1" s="1"/>
  <c r="J4577" i="1"/>
  <c r="K4577" i="1" s="1"/>
  <c r="J4593" i="1"/>
  <c r="K4593" i="1" s="1"/>
  <c r="J4609" i="1"/>
  <c r="K4609" i="1" s="1"/>
  <c r="J4640" i="1"/>
  <c r="K4640" i="1" s="1"/>
  <c r="J1983" i="1"/>
  <c r="K1983" i="1" s="1"/>
  <c r="J2299" i="1"/>
  <c r="K2299" i="1" s="1"/>
  <c r="J2512" i="1"/>
  <c r="K2512" i="1" s="1"/>
  <c r="J2660" i="1"/>
  <c r="K2660" i="1" s="1"/>
  <c r="J2777" i="1"/>
  <c r="K2777" i="1" s="1"/>
  <c r="J2889" i="1"/>
  <c r="K2889" i="1" s="1"/>
  <c r="J2991" i="1"/>
  <c r="K2991" i="1" s="1"/>
  <c r="J3063" i="1"/>
  <c r="K3063" i="1" s="1"/>
  <c r="J3123" i="1"/>
  <c r="K3123" i="1" s="1"/>
  <c r="J3183" i="1"/>
  <c r="K3183" i="1" s="1"/>
  <c r="J3231" i="1"/>
  <c r="K3231" i="1" s="1"/>
  <c r="J3281" i="1"/>
  <c r="K3281" i="1" s="1"/>
  <c r="J3325" i="1"/>
  <c r="K3325" i="1" s="1"/>
  <c r="J3360" i="1"/>
  <c r="K3360" i="1" s="1"/>
  <c r="J3405" i="1"/>
  <c r="K3405" i="1" s="1"/>
  <c r="J3450" i="1"/>
  <c r="K3450" i="1" s="1"/>
  <c r="J3486" i="1"/>
  <c r="K3486" i="1" s="1"/>
  <c r="J3532" i="1"/>
  <c r="K3532" i="1" s="1"/>
  <c r="J3577" i="1"/>
  <c r="K3577" i="1" s="1"/>
  <c r="J3611" i="1"/>
  <c r="K3611" i="1" s="1"/>
  <c r="J3654" i="1"/>
  <c r="K3654" i="1" s="1"/>
  <c r="J3687" i="1"/>
  <c r="K3687" i="1" s="1"/>
  <c r="J3728" i="1"/>
  <c r="K3728" i="1" s="1"/>
  <c r="J3763" i="1"/>
  <c r="K3763" i="1" s="1"/>
  <c r="J3797" i="1"/>
  <c r="K3797" i="1" s="1"/>
  <c r="J3831" i="1"/>
  <c r="K3831" i="1" s="1"/>
  <c r="J3873" i="1"/>
  <c r="K3873" i="1" s="1"/>
  <c r="J3907" i="1"/>
  <c r="K3907" i="1" s="1"/>
  <c r="J3941" i="1"/>
  <c r="K3941" i="1" s="1"/>
  <c r="J3973" i="1"/>
  <c r="K3973" i="1" s="1"/>
  <c r="J4004" i="1"/>
  <c r="K4004" i="1" s="1"/>
  <c r="J4030" i="1"/>
  <c r="K4030" i="1" s="1"/>
  <c r="J4053" i="1"/>
  <c r="K4053" i="1" s="1"/>
  <c r="J4074" i="1"/>
  <c r="K4074" i="1" s="1"/>
  <c r="J4090" i="1"/>
  <c r="K4090" i="1" s="1"/>
  <c r="J4106" i="1"/>
  <c r="K4106" i="1" s="1"/>
  <c r="J4122" i="1"/>
  <c r="K4122" i="1" s="1"/>
  <c r="J4138" i="1"/>
  <c r="K4138" i="1" s="1"/>
  <c r="J4153" i="1"/>
  <c r="K4153" i="1" s="1"/>
  <c r="J4169" i="1"/>
  <c r="K4169" i="1" s="1"/>
  <c r="J4185" i="1"/>
  <c r="K4185" i="1" s="1"/>
  <c r="J4200" i="1"/>
  <c r="K4200" i="1" s="1"/>
  <c r="J4216" i="1"/>
  <c r="K4216" i="1" s="1"/>
  <c r="J4232" i="1"/>
  <c r="K4232" i="1" s="1"/>
  <c r="J4247" i="1"/>
  <c r="K4247" i="1" s="1"/>
  <c r="J4262" i="1"/>
  <c r="K4262" i="1" s="1"/>
  <c r="J4278" i="1"/>
  <c r="K4278" i="1" s="1"/>
  <c r="J4294" i="1"/>
  <c r="K4294" i="1" s="1"/>
  <c r="J4310" i="1"/>
  <c r="K4310" i="1" s="1"/>
  <c r="J4325" i="1"/>
  <c r="K4325" i="1" s="1"/>
  <c r="J4341" i="1"/>
  <c r="K4341" i="1" s="1"/>
  <c r="J4357" i="1"/>
  <c r="K4357" i="1" s="1"/>
  <c r="J4373" i="1"/>
  <c r="K4373" i="1" s="1"/>
  <c r="J4389" i="1"/>
  <c r="K4389" i="1" s="1"/>
  <c r="J4405" i="1"/>
  <c r="K4405" i="1" s="1"/>
  <c r="J4421" i="1"/>
  <c r="K4421" i="1" s="1"/>
  <c r="J4436" i="1"/>
  <c r="K4436" i="1" s="1"/>
  <c r="J4452" i="1"/>
  <c r="K4452" i="1" s="1"/>
  <c r="J4468" i="1"/>
  <c r="K4468" i="1" s="1"/>
  <c r="J4484" i="1"/>
  <c r="K4484" i="1" s="1"/>
  <c r="J4499" i="1"/>
  <c r="K4499" i="1" s="1"/>
  <c r="J4515" i="1"/>
  <c r="K4515" i="1" s="1"/>
  <c r="J4531" i="1"/>
  <c r="K4531" i="1" s="1"/>
  <c r="J4547" i="1"/>
  <c r="K4547" i="1" s="1"/>
  <c r="J4563" i="1"/>
  <c r="K4563" i="1" s="1"/>
  <c r="J4579" i="1"/>
  <c r="K4579" i="1" s="1"/>
  <c r="J4595" i="1"/>
  <c r="K4595" i="1" s="1"/>
  <c r="J4611" i="1"/>
  <c r="K4611" i="1" s="1"/>
  <c r="J4626" i="1"/>
  <c r="K4626" i="1" s="1"/>
  <c r="J2108" i="1"/>
  <c r="K2108" i="1" s="1"/>
  <c r="J2358" i="1"/>
  <c r="K2358" i="1" s="1"/>
  <c r="J2518" i="1"/>
  <c r="K2518" i="1" s="1"/>
  <c r="J2667" i="1"/>
  <c r="K2667" i="1" s="1"/>
  <c r="J2783" i="1"/>
  <c r="K2783" i="1" s="1"/>
  <c r="J2920" i="1"/>
  <c r="K2920" i="1" s="1"/>
  <c r="J3010" i="1"/>
  <c r="K3010" i="1" s="1"/>
  <c r="J3079" i="1"/>
  <c r="K3079" i="1" s="1"/>
  <c r="J3126" i="1"/>
  <c r="K3126" i="1" s="1"/>
  <c r="J3187" i="1"/>
  <c r="K3187" i="1" s="1"/>
  <c r="J3283" i="1"/>
  <c r="K3283" i="1" s="1"/>
  <c r="J3327" i="1"/>
  <c r="K3327" i="1" s="1"/>
  <c r="J3372" i="1"/>
  <c r="K3372" i="1" s="1"/>
  <c r="J3407" i="1"/>
  <c r="K3407" i="1" s="1"/>
  <c r="J3452" i="1"/>
  <c r="K3452" i="1" s="1"/>
  <c r="J3498" i="1"/>
  <c r="K3498" i="1" s="1"/>
  <c r="J3534" i="1"/>
  <c r="K3534" i="1" s="1"/>
  <c r="J3578" i="1"/>
  <c r="K3578" i="1" s="1"/>
  <c r="J3622" i="1"/>
  <c r="K3622" i="1" s="1"/>
  <c r="J3656" i="1"/>
  <c r="K3656" i="1" s="1"/>
  <c r="J3697" i="1"/>
  <c r="K3697" i="1" s="1"/>
  <c r="J3731" i="1"/>
  <c r="K3731" i="1" s="1"/>
  <c r="J3765" i="1"/>
  <c r="K3765" i="1" s="1"/>
  <c r="J3799" i="1"/>
  <c r="K3799" i="1" s="1"/>
  <c r="J3841" i="1"/>
  <c r="K3841" i="1" s="1"/>
  <c r="J3876" i="1"/>
  <c r="K3876" i="1" s="1"/>
  <c r="J3909" i="1"/>
  <c r="K3909" i="1" s="1"/>
  <c r="J3943" i="1"/>
  <c r="K3943" i="1" s="1"/>
  <c r="J3975" i="1"/>
  <c r="K3975" i="1" s="1"/>
  <c r="J4006" i="1"/>
  <c r="K4006" i="1" s="1"/>
  <c r="J4033" i="1"/>
  <c r="K4033" i="1" s="1"/>
  <c r="J4057" i="1"/>
  <c r="K4057" i="1" s="1"/>
  <c r="J4076" i="1"/>
  <c r="K4076" i="1" s="1"/>
  <c r="J4092" i="1"/>
  <c r="K4092" i="1" s="1"/>
  <c r="J4108" i="1"/>
  <c r="K4108" i="1" s="1"/>
  <c r="J4124" i="1"/>
  <c r="K4124" i="1" s="1"/>
  <c r="J4140" i="1"/>
  <c r="K4140" i="1" s="1"/>
  <c r="J4155" i="1"/>
  <c r="K4155" i="1" s="1"/>
  <c r="J4171" i="1"/>
  <c r="K4171" i="1" s="1"/>
  <c r="J4187" i="1"/>
  <c r="K4187" i="1" s="1"/>
  <c r="J4202" i="1"/>
  <c r="K4202" i="1" s="1"/>
  <c r="J4218" i="1"/>
  <c r="K4218" i="1" s="1"/>
  <c r="J4234" i="1"/>
  <c r="K4234" i="1" s="1"/>
  <c r="J4249" i="1"/>
  <c r="K4249" i="1" s="1"/>
  <c r="J4264" i="1"/>
  <c r="K4264" i="1" s="1"/>
  <c r="J4280" i="1"/>
  <c r="K4280" i="1" s="1"/>
  <c r="J4296" i="1"/>
  <c r="K4296" i="1" s="1"/>
  <c r="J4312" i="1"/>
  <c r="K4312" i="1" s="1"/>
  <c r="J4327" i="1"/>
  <c r="K4327" i="1" s="1"/>
  <c r="J4343" i="1"/>
  <c r="K4343" i="1" s="1"/>
  <c r="J4359" i="1"/>
  <c r="K4359" i="1" s="1"/>
  <c r="J4375" i="1"/>
  <c r="K4375" i="1" s="1"/>
  <c r="J4391" i="1"/>
  <c r="K4391" i="1" s="1"/>
  <c r="J4407" i="1"/>
  <c r="K4407" i="1" s="1"/>
  <c r="J4423" i="1"/>
  <c r="K4423" i="1" s="1"/>
  <c r="J4438" i="1"/>
  <c r="K4438" i="1" s="1"/>
  <c r="J4454" i="1"/>
  <c r="K4454" i="1" s="1"/>
  <c r="J4470" i="1"/>
  <c r="K4470" i="1" s="1"/>
  <c r="J4486" i="1"/>
  <c r="K4486" i="1" s="1"/>
  <c r="J4501" i="1"/>
  <c r="K4501" i="1" s="1"/>
  <c r="J4517" i="1"/>
  <c r="K4517" i="1" s="1"/>
  <c r="J4533" i="1"/>
  <c r="K4533" i="1" s="1"/>
  <c r="J4549" i="1"/>
  <c r="K4549" i="1" s="1"/>
  <c r="J4565" i="1"/>
  <c r="K4565" i="1" s="1"/>
  <c r="J4581" i="1"/>
  <c r="K4581" i="1" s="1"/>
  <c r="J4597" i="1"/>
  <c r="K4597" i="1" s="1"/>
  <c r="J4613" i="1"/>
  <c r="K4613" i="1" s="1"/>
  <c r="J4628" i="1"/>
  <c r="K4628" i="1" s="1"/>
  <c r="J4644" i="1"/>
  <c r="K4644" i="1" s="1"/>
  <c r="J4660" i="1"/>
  <c r="K4660" i="1" s="1"/>
  <c r="J4675" i="1"/>
  <c r="K4675" i="1" s="1"/>
  <c r="J4691" i="1"/>
  <c r="K4691" i="1" s="1"/>
  <c r="J4706" i="1"/>
  <c r="K4706" i="1" s="1"/>
  <c r="J4721" i="1"/>
  <c r="K4721" i="1" s="1"/>
  <c r="J4737" i="1"/>
  <c r="K4737" i="1" s="1"/>
  <c r="J4768" i="1"/>
  <c r="K4768" i="1" s="1"/>
  <c r="J4784" i="1"/>
  <c r="K4784" i="1" s="1"/>
  <c r="J4800" i="1"/>
  <c r="K4800" i="1" s="1"/>
  <c r="J4816" i="1"/>
  <c r="K4816" i="1" s="1"/>
  <c r="J1982" i="1"/>
  <c r="K1982" i="1" s="1"/>
  <c r="J2666" i="1"/>
  <c r="K2666" i="1" s="1"/>
  <c r="J3013" i="1"/>
  <c r="K3013" i="1" s="1"/>
  <c r="J3190" i="1"/>
  <c r="K3190" i="1" s="1"/>
  <c r="J3357" i="1"/>
  <c r="K3357" i="1" s="1"/>
  <c r="J3485" i="1"/>
  <c r="K3485" i="1" s="1"/>
  <c r="J3620" i="1"/>
  <c r="K3620" i="1" s="1"/>
  <c r="J3719" i="1"/>
  <c r="K3719" i="1" s="1"/>
  <c r="J3827" i="1"/>
  <c r="K3827" i="1" s="1"/>
  <c r="J3910" i="1"/>
  <c r="K3910" i="1" s="1"/>
  <c r="J4003" i="1"/>
  <c r="K4003" i="1" s="1"/>
  <c r="J4070" i="1"/>
  <c r="K4070" i="1" s="1"/>
  <c r="J4109" i="1"/>
  <c r="K4109" i="1" s="1"/>
  <c r="J4152" i="1"/>
  <c r="K4152" i="1" s="1"/>
  <c r="J4196" i="1"/>
  <c r="K4196" i="1" s="1"/>
  <c r="J4235" i="1"/>
  <c r="K4235" i="1" s="1"/>
  <c r="J4277" i="1"/>
  <c r="K4277" i="1" s="1"/>
  <c r="J4321" i="1"/>
  <c r="K4321" i="1" s="1"/>
  <c r="J4360" i="1"/>
  <c r="K4360" i="1" s="1"/>
  <c r="J4404" i="1"/>
  <c r="K4404" i="1" s="1"/>
  <c r="J4448" i="1"/>
  <c r="K4448" i="1" s="1"/>
  <c r="J4485" i="1"/>
  <c r="K4485" i="1" s="1"/>
  <c r="J4519" i="1"/>
  <c r="K4519" i="1" s="1"/>
  <c r="J4559" i="1"/>
  <c r="K4559" i="1" s="1"/>
  <c r="J4594" i="1"/>
  <c r="K4594" i="1" s="1"/>
  <c r="J4629" i="1"/>
  <c r="K4629" i="1" s="1"/>
  <c r="J4659" i="1"/>
  <c r="K4659" i="1" s="1"/>
  <c r="J4688" i="1"/>
  <c r="K4688" i="1" s="1"/>
  <c r="J4717" i="1"/>
  <c r="K4717" i="1" s="1"/>
  <c r="J4739" i="1"/>
  <c r="K4739" i="1" s="1"/>
  <c r="J4765" i="1"/>
  <c r="K4765" i="1" s="1"/>
  <c r="J4793" i="1"/>
  <c r="K4793" i="1" s="1"/>
  <c r="J4815" i="1"/>
  <c r="K4815" i="1" s="1"/>
  <c r="J4839" i="1"/>
  <c r="K4839" i="1" s="1"/>
  <c r="J4857" i="1"/>
  <c r="K4857" i="1" s="1"/>
  <c r="J4875" i="1"/>
  <c r="K4875" i="1" s="1"/>
  <c r="J4891" i="1"/>
  <c r="K4891" i="1" s="1"/>
  <c r="J4907" i="1"/>
  <c r="K4907" i="1" s="1"/>
  <c r="J4923" i="1"/>
  <c r="K4923" i="1" s="1"/>
  <c r="J4939" i="1"/>
  <c r="K4939" i="1" s="1"/>
  <c r="J4955" i="1"/>
  <c r="K4955" i="1" s="1"/>
  <c r="J4971" i="1"/>
  <c r="K4971" i="1" s="1"/>
  <c r="J4987" i="1"/>
  <c r="K4987" i="1" s="1"/>
  <c r="J5003" i="1"/>
  <c r="K5003" i="1" s="1"/>
  <c r="J5019" i="1"/>
  <c r="K5019" i="1" s="1"/>
  <c r="J5035" i="1"/>
  <c r="K5035" i="1" s="1"/>
  <c r="J5051" i="1"/>
  <c r="K5051" i="1" s="1"/>
  <c r="J5067" i="1"/>
  <c r="K5067" i="1" s="1"/>
  <c r="J5082" i="1"/>
  <c r="K5082" i="1" s="1"/>
  <c r="J5112" i="1"/>
  <c r="K5112" i="1" s="1"/>
  <c r="J5128" i="1"/>
  <c r="K5128" i="1" s="1"/>
  <c r="J5144" i="1"/>
  <c r="K5144" i="1" s="1"/>
  <c r="J5160" i="1"/>
  <c r="K5160" i="1" s="1"/>
  <c r="J5176" i="1"/>
  <c r="K5176" i="1" s="1"/>
  <c r="J5192" i="1"/>
  <c r="K5192" i="1" s="1"/>
  <c r="J5207" i="1"/>
  <c r="K5207" i="1" s="1"/>
  <c r="J5223" i="1"/>
  <c r="K5223" i="1" s="1"/>
  <c r="J5238" i="1"/>
  <c r="K5238" i="1" s="1"/>
  <c r="J5254" i="1"/>
  <c r="K5254" i="1" s="1"/>
  <c r="J5269" i="1"/>
  <c r="K5269" i="1" s="1"/>
  <c r="J5285" i="1"/>
  <c r="K5285" i="1" s="1"/>
  <c r="J5301" i="1"/>
  <c r="K5301" i="1" s="1"/>
  <c r="J5317" i="1"/>
  <c r="K5317" i="1" s="1"/>
  <c r="J5333" i="1"/>
  <c r="K5333" i="1" s="1"/>
  <c r="J5349" i="1"/>
  <c r="K5349" i="1" s="1"/>
  <c r="J5365" i="1"/>
  <c r="K5365" i="1" s="1"/>
  <c r="J5380" i="1"/>
  <c r="K5380" i="1" s="1"/>
  <c r="J5396" i="1"/>
  <c r="K5396" i="1" s="1"/>
  <c r="J5411" i="1"/>
  <c r="K5411" i="1" s="1"/>
  <c r="J5427" i="1"/>
  <c r="K5427" i="1" s="1"/>
  <c r="J5443" i="1"/>
  <c r="K5443" i="1" s="1"/>
  <c r="J5459" i="1"/>
  <c r="K5459" i="1" s="1"/>
  <c r="J5475" i="1"/>
  <c r="K5475" i="1" s="1"/>
  <c r="J5491" i="1"/>
  <c r="K5491" i="1" s="1"/>
  <c r="J5507" i="1"/>
  <c r="K5507" i="1" s="1"/>
  <c r="J5522" i="1"/>
  <c r="K5522" i="1" s="1"/>
  <c r="J5538" i="1"/>
  <c r="K5538" i="1" s="1"/>
  <c r="J5554" i="1"/>
  <c r="K5554" i="1" s="1"/>
  <c r="J5570" i="1"/>
  <c r="K5570" i="1" s="1"/>
  <c r="J5586" i="1"/>
  <c r="K5586" i="1" s="1"/>
  <c r="J5601" i="1"/>
  <c r="K5601" i="1" s="1"/>
  <c r="J5617" i="1"/>
  <c r="K5617" i="1" s="1"/>
  <c r="J5633" i="1"/>
  <c r="K5633" i="1" s="1"/>
  <c r="J5649" i="1"/>
  <c r="K5649" i="1" s="1"/>
  <c r="J5665" i="1"/>
  <c r="K5665" i="1" s="1"/>
  <c r="J2002" i="1"/>
  <c r="K2002" i="1" s="1"/>
  <c r="J2669" i="1"/>
  <c r="K2669" i="1" s="1"/>
  <c r="J3015" i="1"/>
  <c r="K3015" i="1" s="1"/>
  <c r="J3228" i="1"/>
  <c r="K3228" i="1" s="1"/>
  <c r="J3359" i="1"/>
  <c r="K3359" i="1" s="1"/>
  <c r="J3496" i="1"/>
  <c r="K3496" i="1" s="1"/>
  <c r="J3623" i="1"/>
  <c r="K3623" i="1" s="1"/>
  <c r="J3729" i="1"/>
  <c r="K3729" i="1" s="1"/>
  <c r="J3828" i="1"/>
  <c r="K3828" i="1" s="1"/>
  <c r="J3919" i="1"/>
  <c r="K3919" i="1" s="1"/>
  <c r="J4005" i="1"/>
  <c r="K4005" i="1" s="1"/>
  <c r="J4071" i="1"/>
  <c r="K4071" i="1" s="1"/>
  <c r="J4110" i="1"/>
  <c r="K4110" i="1" s="1"/>
  <c r="J4154" i="1"/>
  <c r="K4154" i="1" s="1"/>
  <c r="J4197" i="1"/>
  <c r="K4197" i="1" s="1"/>
  <c r="J4236" i="1"/>
  <c r="K4236" i="1" s="1"/>
  <c r="J4279" i="1"/>
  <c r="K4279" i="1" s="1"/>
  <c r="J4322" i="1"/>
  <c r="K4322" i="1" s="1"/>
  <c r="J4361" i="1"/>
  <c r="K4361" i="1" s="1"/>
  <c r="J4406" i="1"/>
  <c r="K4406" i="1" s="1"/>
  <c r="J4449" i="1"/>
  <c r="K4449" i="1" s="1"/>
  <c r="J4487" i="1"/>
  <c r="K4487" i="1" s="1"/>
  <c r="J4526" i="1"/>
  <c r="K4526" i="1" s="1"/>
  <c r="J4560" i="1"/>
  <c r="K4560" i="1" s="1"/>
  <c r="J4596" i="1"/>
  <c r="K4596" i="1" s="1"/>
  <c r="J4630" i="1"/>
  <c r="K4630" i="1" s="1"/>
  <c r="J4661" i="1"/>
  <c r="K4661" i="1" s="1"/>
  <c r="J4689" i="1"/>
  <c r="K4689" i="1" s="1"/>
  <c r="J4718" i="1"/>
  <c r="K4718" i="1" s="1"/>
  <c r="J4744" i="1"/>
  <c r="K4744" i="1" s="1"/>
  <c r="J4766" i="1"/>
  <c r="K4766" i="1" s="1"/>
  <c r="J4794" i="1"/>
  <c r="K4794" i="1" s="1"/>
  <c r="J4817" i="1"/>
  <c r="K4817" i="1" s="1"/>
  <c r="J4840" i="1"/>
  <c r="K4840" i="1" s="1"/>
  <c r="J4858" i="1"/>
  <c r="K4858" i="1" s="1"/>
  <c r="J4876" i="1"/>
  <c r="K4876" i="1" s="1"/>
  <c r="J4892" i="1"/>
  <c r="K4892" i="1" s="1"/>
  <c r="J4908" i="1"/>
  <c r="K4908" i="1" s="1"/>
  <c r="J4924" i="1"/>
  <c r="K4924" i="1" s="1"/>
  <c r="J4940" i="1"/>
  <c r="K4940" i="1" s="1"/>
  <c r="J4956" i="1"/>
  <c r="K4956" i="1" s="1"/>
  <c r="J4972" i="1"/>
  <c r="K4972" i="1" s="1"/>
  <c r="J4988" i="1"/>
  <c r="K4988" i="1" s="1"/>
  <c r="J5004" i="1"/>
  <c r="K5004" i="1" s="1"/>
  <c r="J5020" i="1"/>
  <c r="K5020" i="1" s="1"/>
  <c r="J5036" i="1"/>
  <c r="K5036" i="1" s="1"/>
  <c r="J5052" i="1"/>
  <c r="K5052" i="1" s="1"/>
  <c r="J5083" i="1"/>
  <c r="K5083" i="1" s="1"/>
  <c r="J5098" i="1"/>
  <c r="K5098" i="1" s="1"/>
  <c r="J5113" i="1"/>
  <c r="K5113" i="1" s="1"/>
  <c r="J5129" i="1"/>
  <c r="K5129" i="1" s="1"/>
  <c r="J5145" i="1"/>
  <c r="K5145" i="1" s="1"/>
  <c r="J5161" i="1"/>
  <c r="K5161" i="1" s="1"/>
  <c r="J5177" i="1"/>
  <c r="K5177" i="1" s="1"/>
  <c r="J5193" i="1"/>
  <c r="K5193" i="1" s="1"/>
  <c r="J5208" i="1"/>
  <c r="K5208" i="1" s="1"/>
  <c r="J5224" i="1"/>
  <c r="K5224" i="1" s="1"/>
  <c r="J5239" i="1"/>
  <c r="K5239" i="1" s="1"/>
  <c r="J5255" i="1"/>
  <c r="K5255" i="1" s="1"/>
  <c r="J5270" i="1"/>
  <c r="K5270" i="1" s="1"/>
  <c r="J5286" i="1"/>
  <c r="K5286" i="1" s="1"/>
  <c r="J5302" i="1"/>
  <c r="K5302" i="1" s="1"/>
  <c r="J5318" i="1"/>
  <c r="K5318" i="1" s="1"/>
  <c r="J5334" i="1"/>
  <c r="K5334" i="1" s="1"/>
  <c r="J5350" i="1"/>
  <c r="K5350" i="1" s="1"/>
  <c r="J5366" i="1"/>
  <c r="K5366" i="1" s="1"/>
  <c r="J5381" i="1"/>
  <c r="K5381" i="1" s="1"/>
  <c r="J5397" i="1"/>
  <c r="K5397" i="1" s="1"/>
  <c r="J5412" i="1"/>
  <c r="K5412" i="1" s="1"/>
  <c r="J5428" i="1"/>
  <c r="K5428" i="1" s="1"/>
  <c r="J5444" i="1"/>
  <c r="K5444" i="1" s="1"/>
  <c r="J5460" i="1"/>
  <c r="K5460" i="1" s="1"/>
  <c r="J5476" i="1"/>
  <c r="K5476" i="1" s="1"/>
  <c r="J5492" i="1"/>
  <c r="K5492" i="1" s="1"/>
  <c r="J5508" i="1"/>
  <c r="K5508" i="1" s="1"/>
  <c r="J5523" i="1"/>
  <c r="K5523" i="1" s="1"/>
  <c r="J5539" i="1"/>
  <c r="K5539" i="1" s="1"/>
  <c r="J5555" i="1"/>
  <c r="K5555" i="1" s="1"/>
  <c r="J5571" i="1"/>
  <c r="K5571" i="1" s="1"/>
  <c r="J5587" i="1"/>
  <c r="K5587" i="1" s="1"/>
  <c r="J5602" i="1"/>
  <c r="K5602" i="1" s="1"/>
  <c r="J5618" i="1"/>
  <c r="K5618" i="1" s="1"/>
  <c r="J5634" i="1"/>
  <c r="K5634" i="1" s="1"/>
  <c r="J5650" i="1"/>
  <c r="K5650" i="1" s="1"/>
  <c r="J5666" i="1"/>
  <c r="K5666" i="1" s="1"/>
  <c r="J2111" i="1"/>
  <c r="K2111" i="1" s="1"/>
  <c r="J2701" i="1"/>
  <c r="K2701" i="1" s="1"/>
  <c r="J3057" i="1"/>
  <c r="K3057" i="1" s="1"/>
  <c r="J3230" i="1"/>
  <c r="K3230" i="1" s="1"/>
  <c r="J3370" i="1"/>
  <c r="K3370" i="1" s="1"/>
  <c r="J3499" i="1"/>
  <c r="K3499" i="1" s="1"/>
  <c r="J3624" i="1"/>
  <c r="K3624" i="1" s="1"/>
  <c r="J3732" i="1"/>
  <c r="K3732" i="1" s="1"/>
  <c r="J3830" i="1"/>
  <c r="K3830" i="1" s="1"/>
  <c r="J3936" i="1"/>
  <c r="K3936" i="1" s="1"/>
  <c r="J4007" i="1"/>
  <c r="K4007" i="1" s="1"/>
  <c r="J4073" i="1"/>
  <c r="K4073" i="1" s="1"/>
  <c r="J4118" i="1"/>
  <c r="K4118" i="1" s="1"/>
  <c r="J4156" i="1"/>
  <c r="K4156" i="1" s="1"/>
  <c r="J4199" i="1"/>
  <c r="K4199" i="1" s="1"/>
  <c r="J4243" i="1"/>
  <c r="K4243" i="1" s="1"/>
  <c r="J4281" i="1"/>
  <c r="K4281" i="1" s="1"/>
  <c r="J4324" i="1"/>
  <c r="K4324" i="1" s="1"/>
  <c r="J4369" i="1"/>
  <c r="K4369" i="1" s="1"/>
  <c r="J4408" i="1"/>
  <c r="K4408" i="1" s="1"/>
  <c r="J4451" i="1"/>
  <c r="K4451" i="1" s="1"/>
  <c r="J4488" i="1"/>
  <c r="K4488" i="1" s="1"/>
  <c r="J4527" i="1"/>
  <c r="K4527" i="1" s="1"/>
  <c r="J4562" i="1"/>
  <c r="K4562" i="1" s="1"/>
  <c r="J4598" i="1"/>
  <c r="K4598" i="1" s="1"/>
  <c r="J4637" i="1"/>
  <c r="K4637" i="1" s="1"/>
  <c r="J4662" i="1"/>
  <c r="K4662" i="1" s="1"/>
  <c r="J4690" i="1"/>
  <c r="K4690" i="1" s="1"/>
  <c r="J4719" i="1"/>
  <c r="K4719" i="1" s="1"/>
  <c r="J4746" i="1"/>
  <c r="K4746" i="1" s="1"/>
  <c r="J4767" i="1"/>
  <c r="K4767" i="1" s="1"/>
  <c r="J4795" i="1"/>
  <c r="K4795" i="1" s="1"/>
  <c r="J4818" i="1"/>
  <c r="K4818" i="1" s="1"/>
  <c r="J4841" i="1"/>
  <c r="K4841" i="1" s="1"/>
  <c r="J4859" i="1"/>
  <c r="K4859" i="1" s="1"/>
  <c r="J4877" i="1"/>
  <c r="K4877" i="1" s="1"/>
  <c r="J4893" i="1"/>
  <c r="K4893" i="1" s="1"/>
  <c r="J4909" i="1"/>
  <c r="K4909" i="1" s="1"/>
  <c r="J4925" i="1"/>
  <c r="K4925" i="1" s="1"/>
  <c r="J4941" i="1"/>
  <c r="K4941" i="1" s="1"/>
  <c r="J4957" i="1"/>
  <c r="K4957" i="1" s="1"/>
  <c r="J4973" i="1"/>
  <c r="K4973" i="1" s="1"/>
  <c r="J4989" i="1"/>
  <c r="K4989" i="1" s="1"/>
  <c r="J5005" i="1"/>
  <c r="K5005" i="1" s="1"/>
  <c r="J5021" i="1"/>
  <c r="K5021" i="1" s="1"/>
  <c r="J5037" i="1"/>
  <c r="K5037" i="1" s="1"/>
  <c r="J5053" i="1"/>
  <c r="K5053" i="1" s="1"/>
  <c r="J5068" i="1"/>
  <c r="K5068" i="1" s="1"/>
  <c r="J5084" i="1"/>
  <c r="K5084" i="1" s="1"/>
  <c r="J5099" i="1"/>
  <c r="K5099" i="1" s="1"/>
  <c r="J5114" i="1"/>
  <c r="K5114" i="1" s="1"/>
  <c r="J5130" i="1"/>
  <c r="K5130" i="1" s="1"/>
  <c r="J5146" i="1"/>
  <c r="K5146" i="1" s="1"/>
  <c r="J5162" i="1"/>
  <c r="K5162" i="1" s="1"/>
  <c r="J5178" i="1"/>
  <c r="K5178" i="1" s="1"/>
  <c r="J5194" i="1"/>
  <c r="K5194" i="1" s="1"/>
  <c r="J5209" i="1"/>
  <c r="K5209" i="1" s="1"/>
  <c r="J5225" i="1"/>
  <c r="K5225" i="1" s="1"/>
  <c r="J5240" i="1"/>
  <c r="K5240" i="1" s="1"/>
  <c r="J5256" i="1"/>
  <c r="K5256" i="1" s="1"/>
  <c r="J5271" i="1"/>
  <c r="K5271" i="1" s="1"/>
  <c r="J5287" i="1"/>
  <c r="K5287" i="1" s="1"/>
  <c r="J5303" i="1"/>
  <c r="K5303" i="1" s="1"/>
  <c r="J5319" i="1"/>
  <c r="K5319" i="1" s="1"/>
  <c r="J5335" i="1"/>
  <c r="K5335" i="1" s="1"/>
  <c r="J5351" i="1"/>
  <c r="K5351" i="1" s="1"/>
  <c r="J5367" i="1"/>
  <c r="K5367" i="1" s="1"/>
  <c r="J5382" i="1"/>
  <c r="K5382" i="1" s="1"/>
  <c r="J5398" i="1"/>
  <c r="K5398" i="1" s="1"/>
  <c r="J5413" i="1"/>
  <c r="K5413" i="1" s="1"/>
  <c r="J5429" i="1"/>
  <c r="K5429" i="1" s="1"/>
  <c r="J5445" i="1"/>
  <c r="K5445" i="1" s="1"/>
  <c r="J5461" i="1"/>
  <c r="K5461" i="1" s="1"/>
  <c r="J5477" i="1"/>
  <c r="K5477" i="1" s="1"/>
  <c r="J5493" i="1"/>
  <c r="K5493" i="1" s="1"/>
  <c r="J5509" i="1"/>
  <c r="K5509" i="1" s="1"/>
  <c r="J5524" i="1"/>
  <c r="K5524" i="1" s="1"/>
  <c r="J5540" i="1"/>
  <c r="K5540" i="1" s="1"/>
  <c r="J5556" i="1"/>
  <c r="K5556" i="1" s="1"/>
  <c r="J5572" i="1"/>
  <c r="K5572" i="1" s="1"/>
  <c r="J5588" i="1"/>
  <c r="K5588" i="1" s="1"/>
  <c r="J5603" i="1"/>
  <c r="K5603" i="1" s="1"/>
  <c r="J5619" i="1"/>
  <c r="K5619" i="1" s="1"/>
  <c r="J5635" i="1"/>
  <c r="K5635" i="1" s="1"/>
  <c r="J5651" i="1"/>
  <c r="K5651" i="1" s="1"/>
  <c r="J5667" i="1"/>
  <c r="K5667" i="1" s="1"/>
  <c r="J2113" i="1"/>
  <c r="K2113" i="1" s="1"/>
  <c r="J2746" i="1"/>
  <c r="K2746" i="1" s="1"/>
  <c r="J3062" i="1"/>
  <c r="K3062" i="1" s="1"/>
  <c r="J3245" i="1"/>
  <c r="K3245" i="1" s="1"/>
  <c r="J3373" i="1"/>
  <c r="K3373" i="1" s="1"/>
  <c r="J3500" i="1"/>
  <c r="K3500" i="1" s="1"/>
  <c r="J3650" i="1"/>
  <c r="K3650" i="1" s="1"/>
  <c r="J3733" i="1"/>
  <c r="K3733" i="1" s="1"/>
  <c r="J3840" i="1"/>
  <c r="K3840" i="1" s="1"/>
  <c r="J3938" i="1"/>
  <c r="K3938" i="1" s="1"/>
  <c r="J4011" i="1"/>
  <c r="K4011" i="1" s="1"/>
  <c r="J4075" i="1"/>
  <c r="K4075" i="1" s="1"/>
  <c r="J4119" i="1"/>
  <c r="K4119" i="1" s="1"/>
  <c r="J4157" i="1"/>
  <c r="K4157" i="1" s="1"/>
  <c r="J4201" i="1"/>
  <c r="K4201" i="1" s="1"/>
  <c r="J4244" i="1"/>
  <c r="K4244" i="1" s="1"/>
  <c r="J4282" i="1"/>
  <c r="K4282" i="1" s="1"/>
  <c r="J4326" i="1"/>
  <c r="K4326" i="1" s="1"/>
  <c r="J4370" i="1"/>
  <c r="K4370" i="1" s="1"/>
  <c r="J4409" i="1"/>
  <c r="K4409" i="1" s="1"/>
  <c r="J4453" i="1"/>
  <c r="K4453" i="1" s="1"/>
  <c r="J4494" i="1"/>
  <c r="K4494" i="1" s="1"/>
  <c r="J4528" i="1"/>
  <c r="K4528" i="1" s="1"/>
  <c r="J4564" i="1"/>
  <c r="K4564" i="1" s="1"/>
  <c r="J4599" i="1"/>
  <c r="K4599" i="1" s="1"/>
  <c r="J4638" i="1"/>
  <c r="K4638" i="1" s="1"/>
  <c r="J4668" i="1"/>
  <c r="K4668" i="1" s="1"/>
  <c r="J4692" i="1"/>
  <c r="K4692" i="1" s="1"/>
  <c r="J4747" i="1"/>
  <c r="K4747" i="1" s="1"/>
  <c r="J4769" i="1"/>
  <c r="K4769" i="1" s="1"/>
  <c r="J4796" i="1"/>
  <c r="K4796" i="1" s="1"/>
  <c r="J4822" i="1"/>
  <c r="K4822" i="1" s="1"/>
  <c r="J4842" i="1"/>
  <c r="K4842" i="1" s="1"/>
  <c r="J4860" i="1"/>
  <c r="K4860" i="1" s="1"/>
  <c r="J4878" i="1"/>
  <c r="K4878" i="1" s="1"/>
  <c r="J4894" i="1"/>
  <c r="K4894" i="1" s="1"/>
  <c r="J4910" i="1"/>
  <c r="K4910" i="1" s="1"/>
  <c r="J4926" i="1"/>
  <c r="K4926" i="1" s="1"/>
  <c r="J4942" i="1"/>
  <c r="K4942" i="1" s="1"/>
  <c r="J4958" i="1"/>
  <c r="K4958" i="1" s="1"/>
  <c r="J4974" i="1"/>
  <c r="K4974" i="1" s="1"/>
  <c r="J4990" i="1"/>
  <c r="K4990" i="1" s="1"/>
  <c r="J5006" i="1"/>
  <c r="K5006" i="1" s="1"/>
  <c r="J5022" i="1"/>
  <c r="K5022" i="1" s="1"/>
  <c r="J5038" i="1"/>
  <c r="K5038" i="1" s="1"/>
  <c r="J5054" i="1"/>
  <c r="K5054" i="1" s="1"/>
  <c r="J5069" i="1"/>
  <c r="K5069" i="1" s="1"/>
  <c r="J5085" i="1"/>
  <c r="K5085" i="1" s="1"/>
  <c r="J5100" i="1"/>
  <c r="K5100" i="1" s="1"/>
  <c r="J5115" i="1"/>
  <c r="K5115" i="1" s="1"/>
  <c r="J5131" i="1"/>
  <c r="K5131" i="1" s="1"/>
  <c r="J5147" i="1"/>
  <c r="K5147" i="1" s="1"/>
  <c r="J5163" i="1"/>
  <c r="K5163" i="1" s="1"/>
  <c r="J5179" i="1"/>
  <c r="K5179" i="1" s="1"/>
  <c r="J5195" i="1"/>
  <c r="K5195" i="1" s="1"/>
  <c r="J5210" i="1"/>
  <c r="K5210" i="1" s="1"/>
  <c r="J5226" i="1"/>
  <c r="K5226" i="1" s="1"/>
  <c r="J5241" i="1"/>
  <c r="K5241" i="1" s="1"/>
  <c r="J5257" i="1"/>
  <c r="K5257" i="1" s="1"/>
  <c r="J5272" i="1"/>
  <c r="K5272" i="1" s="1"/>
  <c r="J5288" i="1"/>
  <c r="K5288" i="1" s="1"/>
  <c r="J5304" i="1"/>
  <c r="K5304" i="1" s="1"/>
  <c r="J5320" i="1"/>
  <c r="K5320" i="1" s="1"/>
  <c r="J5336" i="1"/>
  <c r="K5336" i="1" s="1"/>
  <c r="J5352" i="1"/>
  <c r="K5352" i="1" s="1"/>
  <c r="J5368" i="1"/>
  <c r="K5368" i="1" s="1"/>
  <c r="J5383" i="1"/>
  <c r="K5383" i="1" s="1"/>
  <c r="J5399" i="1"/>
  <c r="K5399" i="1" s="1"/>
  <c r="J5414" i="1"/>
  <c r="K5414" i="1" s="1"/>
  <c r="J5430" i="1"/>
  <c r="K5430" i="1" s="1"/>
  <c r="J5446" i="1"/>
  <c r="K5446" i="1" s="1"/>
  <c r="J5462" i="1"/>
  <c r="K5462" i="1" s="1"/>
  <c r="J5478" i="1"/>
  <c r="K5478" i="1" s="1"/>
  <c r="J5494" i="1"/>
  <c r="K5494" i="1" s="1"/>
  <c r="J5510" i="1"/>
  <c r="K5510" i="1" s="1"/>
  <c r="J5525" i="1"/>
  <c r="K5525" i="1" s="1"/>
  <c r="J5541" i="1"/>
  <c r="K5541" i="1" s="1"/>
  <c r="J5557" i="1"/>
  <c r="K5557" i="1" s="1"/>
  <c r="J5573" i="1"/>
  <c r="K5573" i="1" s="1"/>
  <c r="J5589" i="1"/>
  <c r="K5589" i="1" s="1"/>
  <c r="J5604" i="1"/>
  <c r="K5604" i="1" s="1"/>
  <c r="J5620" i="1"/>
  <c r="K5620" i="1" s="1"/>
  <c r="J5636" i="1"/>
  <c r="K5636" i="1" s="1"/>
  <c r="J5652" i="1"/>
  <c r="K5652" i="1" s="1"/>
  <c r="J5668" i="1"/>
  <c r="K5668" i="1" s="1"/>
  <c r="J2283" i="1"/>
  <c r="K2283" i="1" s="1"/>
  <c r="J2776" i="1"/>
  <c r="K2776" i="1" s="1"/>
  <c r="J3076" i="1"/>
  <c r="K3076" i="1" s="1"/>
  <c r="J3247" i="1"/>
  <c r="K3247" i="1" s="1"/>
  <c r="J3374" i="1"/>
  <c r="K3374" i="1" s="1"/>
  <c r="J3528" i="1"/>
  <c r="K3528" i="1" s="1"/>
  <c r="J3653" i="1"/>
  <c r="K3653" i="1" s="1"/>
  <c r="J3750" i="1"/>
  <c r="K3750" i="1" s="1"/>
  <c r="J3843" i="1"/>
  <c r="K3843" i="1" s="1"/>
  <c r="J3940" i="1"/>
  <c r="K3940" i="1" s="1"/>
  <c r="J4022" i="1"/>
  <c r="K4022" i="1" s="1"/>
  <c r="J4077" i="1"/>
  <c r="K4077" i="1" s="1"/>
  <c r="J4121" i="1"/>
  <c r="K4121" i="1" s="1"/>
  <c r="J4165" i="1"/>
  <c r="K4165" i="1" s="1"/>
  <c r="J4203" i="1"/>
  <c r="K4203" i="1" s="1"/>
  <c r="J4246" i="1"/>
  <c r="K4246" i="1" s="1"/>
  <c r="J4290" i="1"/>
  <c r="K4290" i="1" s="1"/>
  <c r="J4328" i="1"/>
  <c r="K4328" i="1" s="1"/>
  <c r="J4372" i="1"/>
  <c r="K4372" i="1" s="1"/>
  <c r="J4417" i="1"/>
  <c r="K4417" i="1" s="1"/>
  <c r="J4455" i="1"/>
  <c r="K4455" i="1" s="1"/>
  <c r="J4495" i="1"/>
  <c r="K4495" i="1" s="1"/>
  <c r="J4530" i="1"/>
  <c r="K4530" i="1" s="1"/>
  <c r="J4566" i="1"/>
  <c r="K4566" i="1" s="1"/>
  <c r="J4606" i="1"/>
  <c r="K4606" i="1" s="1"/>
  <c r="J4639" i="1"/>
  <c r="K4639" i="1" s="1"/>
  <c r="J4669" i="1"/>
  <c r="K4669" i="1" s="1"/>
  <c r="J4693" i="1"/>
  <c r="K4693" i="1" s="1"/>
  <c r="J4720" i="1"/>
  <c r="K4720" i="1" s="1"/>
  <c r="J4748" i="1"/>
  <c r="K4748" i="1" s="1"/>
  <c r="J4770" i="1"/>
  <c r="K4770" i="1" s="1"/>
  <c r="J4797" i="1"/>
  <c r="K4797" i="1" s="1"/>
  <c r="J4824" i="1"/>
  <c r="K4824" i="1" s="1"/>
  <c r="J4843" i="1"/>
  <c r="K4843" i="1" s="1"/>
  <c r="J4861" i="1"/>
  <c r="K4861" i="1" s="1"/>
  <c r="J4879" i="1"/>
  <c r="K4879" i="1" s="1"/>
  <c r="J4895" i="1"/>
  <c r="K4895" i="1" s="1"/>
  <c r="J4911" i="1"/>
  <c r="K4911" i="1" s="1"/>
  <c r="J4927" i="1"/>
  <c r="K4927" i="1" s="1"/>
  <c r="J4943" i="1"/>
  <c r="K4943" i="1" s="1"/>
  <c r="J4959" i="1"/>
  <c r="K4959" i="1" s="1"/>
  <c r="J4975" i="1"/>
  <c r="K4975" i="1" s="1"/>
  <c r="J4991" i="1"/>
  <c r="K4991" i="1" s="1"/>
  <c r="J5007" i="1"/>
  <c r="K5007" i="1" s="1"/>
  <c r="J5023" i="1"/>
  <c r="K5023" i="1" s="1"/>
  <c r="J5039" i="1"/>
  <c r="K5039" i="1" s="1"/>
  <c r="J5055" i="1"/>
  <c r="K5055" i="1" s="1"/>
  <c r="J5070" i="1"/>
  <c r="K5070" i="1" s="1"/>
  <c r="J5086" i="1"/>
  <c r="K5086" i="1" s="1"/>
  <c r="J5101" i="1"/>
  <c r="K5101" i="1" s="1"/>
  <c r="J5116" i="1"/>
  <c r="K5116" i="1" s="1"/>
  <c r="J5132" i="1"/>
  <c r="K5132" i="1" s="1"/>
  <c r="J5148" i="1"/>
  <c r="K5148" i="1" s="1"/>
  <c r="J5164" i="1"/>
  <c r="K5164" i="1" s="1"/>
  <c r="J5180" i="1"/>
  <c r="K5180" i="1" s="1"/>
  <c r="J5196" i="1"/>
  <c r="K5196" i="1" s="1"/>
  <c r="J5211" i="1"/>
  <c r="K5211" i="1" s="1"/>
  <c r="J5227" i="1"/>
  <c r="K5227" i="1" s="1"/>
  <c r="J5242" i="1"/>
  <c r="K5242" i="1" s="1"/>
  <c r="J5258" i="1"/>
  <c r="K5258" i="1" s="1"/>
  <c r="J5273" i="1"/>
  <c r="K5273" i="1" s="1"/>
  <c r="J5289" i="1"/>
  <c r="K5289" i="1" s="1"/>
  <c r="J5305" i="1"/>
  <c r="K5305" i="1" s="1"/>
  <c r="J5321" i="1"/>
  <c r="K5321" i="1" s="1"/>
  <c r="J5337" i="1"/>
  <c r="K5337" i="1" s="1"/>
  <c r="J5353" i="1"/>
  <c r="K5353" i="1" s="1"/>
  <c r="J5369" i="1"/>
  <c r="K5369" i="1" s="1"/>
  <c r="J5384" i="1"/>
  <c r="K5384" i="1" s="1"/>
  <c r="J5400" i="1"/>
  <c r="K5400" i="1" s="1"/>
  <c r="J5415" i="1"/>
  <c r="K5415" i="1" s="1"/>
  <c r="J5431" i="1"/>
  <c r="K5431" i="1" s="1"/>
  <c r="J5447" i="1"/>
  <c r="K5447" i="1" s="1"/>
  <c r="J5463" i="1"/>
  <c r="K5463" i="1" s="1"/>
  <c r="J5479" i="1"/>
  <c r="K5479" i="1" s="1"/>
  <c r="J5495" i="1"/>
  <c r="K5495" i="1" s="1"/>
  <c r="J5511" i="1"/>
  <c r="K5511" i="1" s="1"/>
  <c r="J5526" i="1"/>
  <c r="K5526" i="1" s="1"/>
  <c r="J5542" i="1"/>
  <c r="K5542" i="1" s="1"/>
  <c r="J5558" i="1"/>
  <c r="K5558" i="1" s="1"/>
  <c r="J5574" i="1"/>
  <c r="K5574" i="1" s="1"/>
  <c r="J5590" i="1"/>
  <c r="K5590" i="1" s="1"/>
  <c r="J5605" i="1"/>
  <c r="K5605" i="1" s="1"/>
  <c r="J5621" i="1"/>
  <c r="K5621" i="1" s="1"/>
  <c r="J5637" i="1"/>
  <c r="K5637" i="1" s="1"/>
  <c r="J5653" i="1"/>
  <c r="K5653" i="1" s="1"/>
  <c r="J5669" i="1"/>
  <c r="K5669" i="1" s="1"/>
  <c r="J2286" i="1"/>
  <c r="K2286" i="1" s="1"/>
  <c r="J2779" i="1"/>
  <c r="K2779" i="1" s="1"/>
  <c r="J3080" i="1"/>
  <c r="K3080" i="1" s="1"/>
  <c r="J3249" i="1"/>
  <c r="K3249" i="1" s="1"/>
  <c r="J3401" i="1"/>
  <c r="K3401" i="1" s="1"/>
  <c r="J3531" i="1"/>
  <c r="K3531" i="1" s="1"/>
  <c r="J3655" i="1"/>
  <c r="K3655" i="1" s="1"/>
  <c r="J3751" i="1"/>
  <c r="K3751" i="1" s="1"/>
  <c r="J3844" i="1"/>
  <c r="K3844" i="1" s="1"/>
  <c r="J3942" i="1"/>
  <c r="K3942" i="1" s="1"/>
  <c r="J4023" i="1"/>
  <c r="K4023" i="1" s="1"/>
  <c r="J4078" i="1"/>
  <c r="K4078" i="1" s="1"/>
  <c r="J4123" i="1"/>
  <c r="K4123" i="1" s="1"/>
  <c r="J4166" i="1"/>
  <c r="K4166" i="1" s="1"/>
  <c r="J4204" i="1"/>
  <c r="K4204" i="1" s="1"/>
  <c r="J4248" i="1"/>
  <c r="K4248" i="1" s="1"/>
  <c r="J4291" i="1"/>
  <c r="K4291" i="1" s="1"/>
  <c r="J4329" i="1"/>
  <c r="K4329" i="1" s="1"/>
  <c r="J4374" i="1"/>
  <c r="K4374" i="1" s="1"/>
  <c r="J4418" i="1"/>
  <c r="K4418" i="1" s="1"/>
  <c r="J4456" i="1"/>
  <c r="K4456" i="1" s="1"/>
  <c r="J4496" i="1"/>
  <c r="K4496" i="1" s="1"/>
  <c r="J4532" i="1"/>
  <c r="K4532" i="1" s="1"/>
  <c r="J4567" i="1"/>
  <c r="K4567" i="1" s="1"/>
  <c r="J4607" i="1"/>
  <c r="K4607" i="1" s="1"/>
  <c r="J4641" i="1"/>
  <c r="K4641" i="1" s="1"/>
  <c r="J4670" i="1"/>
  <c r="K4670" i="1" s="1"/>
  <c r="J4700" i="1"/>
  <c r="K4700" i="1" s="1"/>
  <c r="J4722" i="1"/>
  <c r="K4722" i="1" s="1"/>
  <c r="J4749" i="1"/>
  <c r="K4749" i="1" s="1"/>
  <c r="J4775" i="1"/>
  <c r="K4775" i="1" s="1"/>
  <c r="J4798" i="1"/>
  <c r="K4798" i="1" s="1"/>
  <c r="J4825" i="1"/>
  <c r="K4825" i="1" s="1"/>
  <c r="J4844" i="1"/>
  <c r="K4844" i="1" s="1"/>
  <c r="J4862" i="1"/>
  <c r="K4862" i="1" s="1"/>
  <c r="J4880" i="1"/>
  <c r="K4880" i="1" s="1"/>
  <c r="J4896" i="1"/>
  <c r="K4896" i="1" s="1"/>
  <c r="J4912" i="1"/>
  <c r="K4912" i="1" s="1"/>
  <c r="J4928" i="1"/>
  <c r="K4928" i="1" s="1"/>
  <c r="J4944" i="1"/>
  <c r="K4944" i="1" s="1"/>
  <c r="J4960" i="1"/>
  <c r="K4960" i="1" s="1"/>
  <c r="J4976" i="1"/>
  <c r="K4976" i="1" s="1"/>
  <c r="J4992" i="1"/>
  <c r="K4992" i="1" s="1"/>
  <c r="J5008" i="1"/>
  <c r="K5008" i="1" s="1"/>
  <c r="J5024" i="1"/>
  <c r="K5024" i="1" s="1"/>
  <c r="J5040" i="1"/>
  <c r="K5040" i="1" s="1"/>
  <c r="J5056" i="1"/>
  <c r="K5056" i="1" s="1"/>
  <c r="J5071" i="1"/>
  <c r="K5071" i="1" s="1"/>
  <c r="J5087" i="1"/>
  <c r="K5087" i="1" s="1"/>
  <c r="J5102" i="1"/>
  <c r="K5102" i="1" s="1"/>
  <c r="J5117" i="1"/>
  <c r="K5117" i="1" s="1"/>
  <c r="J5133" i="1"/>
  <c r="K5133" i="1" s="1"/>
  <c r="J5149" i="1"/>
  <c r="K5149" i="1" s="1"/>
  <c r="J5165" i="1"/>
  <c r="K5165" i="1" s="1"/>
  <c r="J5181" i="1"/>
  <c r="K5181" i="1" s="1"/>
  <c r="J5197" i="1"/>
  <c r="K5197" i="1" s="1"/>
  <c r="J5212" i="1"/>
  <c r="K5212" i="1" s="1"/>
  <c r="J5228" i="1"/>
  <c r="K5228" i="1" s="1"/>
  <c r="J5243" i="1"/>
  <c r="K5243" i="1" s="1"/>
  <c r="J5259" i="1"/>
  <c r="K5259" i="1" s="1"/>
  <c r="J5274" i="1"/>
  <c r="K5274" i="1" s="1"/>
  <c r="J5290" i="1"/>
  <c r="K5290" i="1" s="1"/>
  <c r="J5306" i="1"/>
  <c r="K5306" i="1" s="1"/>
  <c r="J5322" i="1"/>
  <c r="K5322" i="1" s="1"/>
  <c r="J5338" i="1"/>
  <c r="K5338" i="1" s="1"/>
  <c r="J5354" i="1"/>
  <c r="K5354" i="1" s="1"/>
  <c r="J5370" i="1"/>
  <c r="K5370" i="1" s="1"/>
  <c r="J5385" i="1"/>
  <c r="K5385" i="1" s="1"/>
  <c r="J5401" i="1"/>
  <c r="K5401" i="1" s="1"/>
  <c r="J5416" i="1"/>
  <c r="K5416" i="1" s="1"/>
  <c r="J5432" i="1"/>
  <c r="K5432" i="1" s="1"/>
  <c r="J5448" i="1"/>
  <c r="K5448" i="1" s="1"/>
  <c r="J5464" i="1"/>
  <c r="K5464" i="1" s="1"/>
  <c r="J5480" i="1"/>
  <c r="K5480" i="1" s="1"/>
  <c r="J5496" i="1"/>
  <c r="K5496" i="1" s="1"/>
  <c r="J5512" i="1"/>
  <c r="K5512" i="1" s="1"/>
  <c r="J5527" i="1"/>
  <c r="K5527" i="1" s="1"/>
  <c r="J5543" i="1"/>
  <c r="K5543" i="1" s="1"/>
  <c r="J5559" i="1"/>
  <c r="K5559" i="1" s="1"/>
  <c r="J5575" i="1"/>
  <c r="K5575" i="1" s="1"/>
  <c r="J5591" i="1"/>
  <c r="K5591" i="1" s="1"/>
  <c r="J5606" i="1"/>
  <c r="K5606" i="1" s="1"/>
  <c r="J5622" i="1"/>
  <c r="K5622" i="1" s="1"/>
  <c r="J5638" i="1"/>
  <c r="K5638" i="1" s="1"/>
  <c r="J5654" i="1"/>
  <c r="K5654" i="1" s="1"/>
  <c r="J5670" i="1"/>
  <c r="K5670" i="1" s="1"/>
  <c r="J2354" i="1"/>
  <c r="K2354" i="1" s="1"/>
  <c r="J2809" i="1"/>
  <c r="K2809" i="1" s="1"/>
  <c r="J3081" i="1"/>
  <c r="K3081" i="1" s="1"/>
  <c r="J3277" i="1"/>
  <c r="K3277" i="1" s="1"/>
  <c r="J3404" i="1"/>
  <c r="K3404" i="1" s="1"/>
  <c r="J3533" i="1"/>
  <c r="K3533" i="1" s="1"/>
  <c r="J3657" i="1"/>
  <c r="K3657" i="1" s="1"/>
  <c r="J3761" i="1"/>
  <c r="K3761" i="1" s="1"/>
  <c r="J3861" i="1"/>
  <c r="K3861" i="1" s="1"/>
  <c r="J3951" i="1"/>
  <c r="K3951" i="1" s="1"/>
  <c r="J4027" i="1"/>
  <c r="K4027" i="1" s="1"/>
  <c r="J4086" i="1"/>
  <c r="K4086" i="1" s="1"/>
  <c r="J4125" i="1"/>
  <c r="K4125" i="1" s="1"/>
  <c r="J4168" i="1"/>
  <c r="K4168" i="1" s="1"/>
  <c r="J4212" i="1"/>
  <c r="K4212" i="1" s="1"/>
  <c r="J4250" i="1"/>
  <c r="K4250" i="1" s="1"/>
  <c r="J4293" i="1"/>
  <c r="K4293" i="1" s="1"/>
  <c r="J4337" i="1"/>
  <c r="K4337" i="1" s="1"/>
  <c r="J4376" i="1"/>
  <c r="K4376" i="1" s="1"/>
  <c r="J4420" i="1"/>
  <c r="K4420" i="1" s="1"/>
  <c r="J4464" i="1"/>
  <c r="K4464" i="1" s="1"/>
  <c r="J4498" i="1"/>
  <c r="K4498" i="1" s="1"/>
  <c r="J4534" i="1"/>
  <c r="K4534" i="1" s="1"/>
  <c r="J4574" i="1"/>
  <c r="K4574" i="1" s="1"/>
  <c r="J4608" i="1"/>
  <c r="K4608" i="1" s="1"/>
  <c r="J4642" i="1"/>
  <c r="K4642" i="1" s="1"/>
  <c r="J4671" i="1"/>
  <c r="K4671" i="1" s="1"/>
  <c r="J4701" i="1"/>
  <c r="K4701" i="1" s="1"/>
  <c r="J4723" i="1"/>
  <c r="K4723" i="1" s="1"/>
  <c r="J4750" i="1"/>
  <c r="K4750" i="1" s="1"/>
  <c r="J4777" i="1"/>
  <c r="K4777" i="1" s="1"/>
  <c r="J4799" i="1"/>
  <c r="K4799" i="1" s="1"/>
  <c r="J4826" i="1"/>
  <c r="K4826" i="1" s="1"/>
  <c r="J4845" i="1"/>
  <c r="K4845" i="1" s="1"/>
  <c r="J4863" i="1"/>
  <c r="K4863" i="1" s="1"/>
  <c r="J4881" i="1"/>
  <c r="K4881" i="1" s="1"/>
  <c r="J4897" i="1"/>
  <c r="K4897" i="1" s="1"/>
  <c r="J4913" i="1"/>
  <c r="K4913" i="1" s="1"/>
  <c r="J4929" i="1"/>
  <c r="K4929" i="1" s="1"/>
  <c r="J4945" i="1"/>
  <c r="K4945" i="1" s="1"/>
  <c r="J4961" i="1"/>
  <c r="K4961" i="1" s="1"/>
  <c r="J4977" i="1"/>
  <c r="K4977" i="1" s="1"/>
  <c r="J4993" i="1"/>
  <c r="K4993" i="1" s="1"/>
  <c r="J5009" i="1"/>
  <c r="K5009" i="1" s="1"/>
  <c r="J5025" i="1"/>
  <c r="K5025" i="1" s="1"/>
  <c r="J5041" i="1"/>
  <c r="K5041" i="1" s="1"/>
  <c r="J5057" i="1"/>
  <c r="K5057" i="1" s="1"/>
  <c r="J5072" i="1"/>
  <c r="K5072" i="1" s="1"/>
  <c r="J5088" i="1"/>
  <c r="K5088" i="1" s="1"/>
  <c r="J5103" i="1"/>
  <c r="K5103" i="1" s="1"/>
  <c r="J5118" i="1"/>
  <c r="K5118" i="1" s="1"/>
  <c r="J5134" i="1"/>
  <c r="K5134" i="1" s="1"/>
  <c r="J5150" i="1"/>
  <c r="K5150" i="1" s="1"/>
  <c r="J5166" i="1"/>
  <c r="K5166" i="1" s="1"/>
  <c r="J5182" i="1"/>
  <c r="K5182" i="1" s="1"/>
  <c r="J5198" i="1"/>
  <c r="K5198" i="1" s="1"/>
  <c r="J5213" i="1"/>
  <c r="K5213" i="1" s="1"/>
  <c r="J5229" i="1"/>
  <c r="K5229" i="1" s="1"/>
  <c r="J5244" i="1"/>
  <c r="K5244" i="1" s="1"/>
  <c r="J5275" i="1"/>
  <c r="K5275" i="1" s="1"/>
  <c r="J5291" i="1"/>
  <c r="K5291" i="1" s="1"/>
  <c r="J5307" i="1"/>
  <c r="K5307" i="1" s="1"/>
  <c r="J5323" i="1"/>
  <c r="K5323" i="1" s="1"/>
  <c r="J5339" i="1"/>
  <c r="K5339" i="1" s="1"/>
  <c r="J5355" i="1"/>
  <c r="K5355" i="1" s="1"/>
  <c r="J2360" i="1"/>
  <c r="K2360" i="1" s="1"/>
  <c r="J2811" i="1"/>
  <c r="K2811" i="1" s="1"/>
  <c r="J3280" i="1"/>
  <c r="K3280" i="1" s="1"/>
  <c r="J3406" i="1"/>
  <c r="K3406" i="1" s="1"/>
  <c r="J3543" i="1"/>
  <c r="K3543" i="1" s="1"/>
  <c r="J3665" i="1"/>
  <c r="K3665" i="1" s="1"/>
  <c r="J3764" i="1"/>
  <c r="K3764" i="1" s="1"/>
  <c r="J3862" i="1"/>
  <c r="K3862" i="1" s="1"/>
  <c r="J3952" i="1"/>
  <c r="K3952" i="1" s="1"/>
  <c r="J4031" i="1"/>
  <c r="K4031" i="1" s="1"/>
  <c r="J4087" i="1"/>
  <c r="K4087" i="1" s="1"/>
  <c r="J4126" i="1"/>
  <c r="K4126" i="1" s="1"/>
  <c r="J4170" i="1"/>
  <c r="K4170" i="1" s="1"/>
  <c r="J2361" i="1"/>
  <c r="K2361" i="1" s="1"/>
  <c r="J2881" i="1"/>
  <c r="K2881" i="1" s="1"/>
  <c r="J3120" i="1"/>
  <c r="K3120" i="1" s="1"/>
  <c r="J3282" i="1"/>
  <c r="K3282" i="1" s="1"/>
  <c r="J3417" i="1"/>
  <c r="K3417" i="1" s="1"/>
  <c r="J3545" i="1"/>
  <c r="K3545" i="1" s="1"/>
  <c r="J3682" i="1"/>
  <c r="K3682" i="1" s="1"/>
  <c r="J3766" i="1"/>
  <c r="K3766" i="1" s="1"/>
  <c r="J3872" i="1"/>
  <c r="K3872" i="1" s="1"/>
  <c r="J3968" i="1"/>
  <c r="K3968" i="1" s="1"/>
  <c r="J4034" i="1"/>
  <c r="K4034" i="1" s="1"/>
  <c r="J4089" i="1"/>
  <c r="K4089" i="1" s="1"/>
  <c r="J4134" i="1"/>
  <c r="K4134" i="1" s="1"/>
  <c r="J4172" i="1"/>
  <c r="K4172" i="1" s="1"/>
  <c r="J4215" i="1"/>
  <c r="K4215" i="1" s="1"/>
  <c r="J4258" i="1"/>
  <c r="K4258" i="1" s="1"/>
  <c r="J4297" i="1"/>
  <c r="K4297" i="1" s="1"/>
  <c r="J4340" i="1"/>
  <c r="K4340" i="1" s="1"/>
  <c r="J4385" i="1"/>
  <c r="K4385" i="1" s="1"/>
  <c r="J4424" i="1"/>
  <c r="K4424" i="1" s="1"/>
  <c r="J4467" i="1"/>
  <c r="K4467" i="1" s="1"/>
  <c r="J4502" i="1"/>
  <c r="K4502" i="1" s="1"/>
  <c r="J4542" i="1"/>
  <c r="K4542" i="1" s="1"/>
  <c r="J4576" i="1"/>
  <c r="K4576" i="1" s="1"/>
  <c r="J4612" i="1"/>
  <c r="K4612" i="1" s="1"/>
  <c r="J4645" i="1"/>
  <c r="K4645" i="1" s="1"/>
  <c r="J4673" i="1"/>
  <c r="K4673" i="1" s="1"/>
  <c r="J4703" i="1"/>
  <c r="K4703" i="1" s="1"/>
  <c r="J4730" i="1"/>
  <c r="K4730" i="1" s="1"/>
  <c r="J4752" i="1"/>
  <c r="K4752" i="1" s="1"/>
  <c r="J4779" i="1"/>
  <c r="K4779" i="1" s="1"/>
  <c r="J4802" i="1"/>
  <c r="K4802" i="1" s="1"/>
  <c r="J4828" i="1"/>
  <c r="K4828" i="1" s="1"/>
  <c r="J4847" i="1"/>
  <c r="K4847" i="1" s="1"/>
  <c r="J4865" i="1"/>
  <c r="K4865" i="1" s="1"/>
  <c r="J4883" i="1"/>
  <c r="K4883" i="1" s="1"/>
  <c r="J4899" i="1"/>
  <c r="K4899" i="1" s="1"/>
  <c r="J4915" i="1"/>
  <c r="K4915" i="1" s="1"/>
  <c r="J4931" i="1"/>
  <c r="K4931" i="1" s="1"/>
  <c r="J4947" i="1"/>
  <c r="K4947" i="1" s="1"/>
  <c r="J4963" i="1"/>
  <c r="K4963" i="1" s="1"/>
  <c r="J4979" i="1"/>
  <c r="K4979" i="1" s="1"/>
  <c r="J4995" i="1"/>
  <c r="K4995" i="1" s="1"/>
  <c r="J5011" i="1"/>
  <c r="K5011" i="1" s="1"/>
  <c r="J5027" i="1"/>
  <c r="K5027" i="1" s="1"/>
  <c r="J5043" i="1"/>
  <c r="K5043" i="1" s="1"/>
  <c r="J5059" i="1"/>
  <c r="K5059" i="1" s="1"/>
  <c r="J5074" i="1"/>
  <c r="K5074" i="1" s="1"/>
  <c r="J5090" i="1"/>
  <c r="K5090" i="1" s="1"/>
  <c r="J5105" i="1"/>
  <c r="K5105" i="1" s="1"/>
  <c r="J5120" i="1"/>
  <c r="K5120" i="1" s="1"/>
  <c r="J5136" i="1"/>
  <c r="K5136" i="1" s="1"/>
  <c r="J5152" i="1"/>
  <c r="K5152" i="1" s="1"/>
  <c r="J5168" i="1"/>
  <c r="K5168" i="1" s="1"/>
  <c r="J5184" i="1"/>
  <c r="K5184" i="1" s="1"/>
  <c r="J5199" i="1"/>
  <c r="K5199" i="1" s="1"/>
  <c r="J5215" i="1"/>
  <c r="K5215" i="1" s="1"/>
  <c r="J2468" i="1"/>
  <c r="K2468" i="1" s="1"/>
  <c r="J2888" i="1"/>
  <c r="K2888" i="1" s="1"/>
  <c r="J3125" i="1"/>
  <c r="K3125" i="1" s="1"/>
  <c r="J3292" i="1"/>
  <c r="K3292" i="1" s="1"/>
  <c r="J3419" i="1"/>
  <c r="K3419" i="1" s="1"/>
  <c r="J3564" i="1"/>
  <c r="K3564" i="1" s="1"/>
  <c r="J3684" i="1"/>
  <c r="K3684" i="1" s="1"/>
  <c r="J3767" i="1"/>
  <c r="K3767" i="1" s="1"/>
  <c r="J3875" i="1"/>
  <c r="K3875" i="1" s="1"/>
  <c r="J3970" i="1"/>
  <c r="K3970" i="1" s="1"/>
  <c r="J4035" i="1"/>
  <c r="K4035" i="1" s="1"/>
  <c r="J4091" i="1"/>
  <c r="K4091" i="1" s="1"/>
  <c r="J4135" i="1"/>
  <c r="K4135" i="1" s="1"/>
  <c r="J4173" i="1"/>
  <c r="K4173" i="1" s="1"/>
  <c r="J4217" i="1"/>
  <c r="K4217" i="1" s="1"/>
  <c r="J4259" i="1"/>
  <c r="K4259" i="1" s="1"/>
  <c r="J4298" i="1"/>
  <c r="K4298" i="1" s="1"/>
  <c r="J4342" i="1"/>
  <c r="K4342" i="1" s="1"/>
  <c r="J4386" i="1"/>
  <c r="K4386" i="1" s="1"/>
  <c r="J4425" i="1"/>
  <c r="K4425" i="1" s="1"/>
  <c r="J4469" i="1"/>
  <c r="K4469" i="1" s="1"/>
  <c r="J4503" i="1"/>
  <c r="K4503" i="1" s="1"/>
  <c r="J4543" i="1"/>
  <c r="K4543" i="1" s="1"/>
  <c r="J4578" i="1"/>
  <c r="K4578" i="1" s="1"/>
  <c r="J4614" i="1"/>
  <c r="K4614" i="1" s="1"/>
  <c r="J4646" i="1"/>
  <c r="K4646" i="1" s="1"/>
  <c r="J4674" i="1"/>
  <c r="K4674" i="1" s="1"/>
  <c r="J4704" i="1"/>
  <c r="K4704" i="1" s="1"/>
  <c r="J4731" i="1"/>
  <c r="K4731" i="1" s="1"/>
  <c r="J4753" i="1"/>
  <c r="K4753" i="1" s="1"/>
  <c r="J4780" i="1"/>
  <c r="K4780" i="1" s="1"/>
  <c r="J4807" i="1"/>
  <c r="K4807" i="1" s="1"/>
  <c r="J4829" i="1"/>
  <c r="K4829" i="1" s="1"/>
  <c r="J4848" i="1"/>
  <c r="K4848" i="1" s="1"/>
  <c r="J4867" i="1"/>
  <c r="K4867" i="1" s="1"/>
  <c r="J4885" i="1"/>
  <c r="K4885" i="1" s="1"/>
  <c r="J4900" i="1"/>
  <c r="K4900" i="1" s="1"/>
  <c r="J4916" i="1"/>
  <c r="K4916" i="1" s="1"/>
  <c r="J4932" i="1"/>
  <c r="K4932" i="1" s="1"/>
  <c r="J2516" i="1"/>
  <c r="K2516" i="1" s="1"/>
  <c r="J2921" i="1"/>
  <c r="K2921" i="1" s="1"/>
  <c r="J3142" i="1"/>
  <c r="K3142" i="1" s="1"/>
  <c r="J3313" i="1"/>
  <c r="K3313" i="1" s="1"/>
  <c r="J3448" i="1"/>
  <c r="K3448" i="1" s="1"/>
  <c r="J3688" i="1"/>
  <c r="K3688" i="1" s="1"/>
  <c r="J3793" i="1"/>
  <c r="K3793" i="1" s="1"/>
  <c r="J3878" i="1"/>
  <c r="K3878" i="1" s="1"/>
  <c r="J3974" i="1"/>
  <c r="K3974" i="1" s="1"/>
  <c r="J4050" i="1"/>
  <c r="K4050" i="1" s="1"/>
  <c r="J4094" i="1"/>
  <c r="K4094" i="1" s="1"/>
  <c r="J4139" i="1"/>
  <c r="K4139" i="1" s="1"/>
  <c r="J4182" i="1"/>
  <c r="K4182" i="1" s="1"/>
  <c r="J4220" i="1"/>
  <c r="K4220" i="1" s="1"/>
  <c r="J4263" i="1"/>
  <c r="K4263" i="1" s="1"/>
  <c r="J4307" i="1"/>
  <c r="K4307" i="1" s="1"/>
  <c r="J4345" i="1"/>
  <c r="K4345" i="1" s="1"/>
  <c r="J4390" i="1"/>
  <c r="K4390" i="1" s="1"/>
  <c r="J4433" i="1"/>
  <c r="K4433" i="1" s="1"/>
  <c r="J4472" i="1"/>
  <c r="K4472" i="1" s="1"/>
  <c r="J4511" i="1"/>
  <c r="K4511" i="1" s="1"/>
  <c r="J4546" i="1"/>
  <c r="K4546" i="1" s="1"/>
  <c r="J4582" i="1"/>
  <c r="K4582" i="1" s="1"/>
  <c r="J4622" i="1"/>
  <c r="K4622" i="1" s="1"/>
  <c r="J4654" i="1"/>
  <c r="K4654" i="1" s="1"/>
  <c r="J4677" i="1"/>
  <c r="K4677" i="1" s="1"/>
  <c r="J4705" i="1"/>
  <c r="K4705" i="1" s="1"/>
  <c r="J4733" i="1"/>
  <c r="K4733" i="1" s="1"/>
  <c r="J4759" i="1"/>
  <c r="K4759" i="1" s="1"/>
  <c r="J4782" i="1"/>
  <c r="K4782" i="1" s="1"/>
  <c r="J4810" i="1"/>
  <c r="K4810" i="1" s="1"/>
  <c r="J4831" i="1"/>
  <c r="K4831" i="1" s="1"/>
  <c r="J4851" i="1"/>
  <c r="K4851" i="1" s="1"/>
  <c r="J4870" i="1"/>
  <c r="K4870" i="1" s="1"/>
  <c r="J4887" i="1"/>
  <c r="K4887" i="1" s="1"/>
  <c r="J4902" i="1"/>
  <c r="K4902" i="1" s="1"/>
  <c r="J4918" i="1"/>
  <c r="K4918" i="1" s="1"/>
  <c r="J4934" i="1"/>
  <c r="K4934" i="1" s="1"/>
  <c r="J4950" i="1"/>
  <c r="K4950" i="1" s="1"/>
  <c r="J4966" i="1"/>
  <c r="K4966" i="1" s="1"/>
  <c r="J4982" i="1"/>
  <c r="K4982" i="1" s="1"/>
  <c r="J4998" i="1"/>
  <c r="K4998" i="1" s="1"/>
  <c r="J5014" i="1"/>
  <c r="K5014" i="1" s="1"/>
  <c r="J5030" i="1"/>
  <c r="K5030" i="1" s="1"/>
  <c r="J5046" i="1"/>
  <c r="K5046" i="1" s="1"/>
  <c r="J5062" i="1"/>
  <c r="K5062" i="1" s="1"/>
  <c r="J5077" i="1"/>
  <c r="K5077" i="1" s="1"/>
  <c r="J5093" i="1"/>
  <c r="K5093" i="1" s="1"/>
  <c r="J5107" i="1"/>
  <c r="K5107" i="1" s="1"/>
  <c r="J5123" i="1"/>
  <c r="K5123" i="1" s="1"/>
  <c r="J5139" i="1"/>
  <c r="K5139" i="1" s="1"/>
  <c r="J5155" i="1"/>
  <c r="K5155" i="1" s="1"/>
  <c r="J5171" i="1"/>
  <c r="K5171" i="1" s="1"/>
  <c r="J5187" i="1"/>
  <c r="K5187" i="1" s="1"/>
  <c r="J5202" i="1"/>
  <c r="K5202" i="1" s="1"/>
  <c r="J5218" i="1"/>
  <c r="K5218" i="1" s="1"/>
  <c r="J5233" i="1"/>
  <c r="K5233" i="1" s="1"/>
  <c r="J5249" i="1"/>
  <c r="K5249" i="1" s="1"/>
  <c r="J5264" i="1"/>
  <c r="K5264" i="1" s="1"/>
  <c r="J5280" i="1"/>
  <c r="K5280" i="1" s="1"/>
  <c r="J5296" i="1"/>
  <c r="K5296" i="1" s="1"/>
  <c r="J5312" i="1"/>
  <c r="K5312" i="1" s="1"/>
  <c r="J5328" i="1"/>
  <c r="K5328" i="1" s="1"/>
  <c r="J5344" i="1"/>
  <c r="K5344" i="1" s="1"/>
  <c r="J5360" i="1"/>
  <c r="K5360" i="1" s="1"/>
  <c r="J5375" i="1"/>
  <c r="K5375" i="1" s="1"/>
  <c r="J5391" i="1"/>
  <c r="K5391" i="1" s="1"/>
  <c r="J5407" i="1"/>
  <c r="K5407" i="1" s="1"/>
  <c r="J5422" i="1"/>
  <c r="K5422" i="1" s="1"/>
  <c r="J5438" i="1"/>
  <c r="K5438" i="1" s="1"/>
  <c r="J5454" i="1"/>
  <c r="K5454" i="1" s="1"/>
  <c r="J5470" i="1"/>
  <c r="K5470" i="1" s="1"/>
  <c r="J5486" i="1"/>
  <c r="K5486" i="1" s="1"/>
  <c r="J5502" i="1"/>
  <c r="K5502" i="1" s="1"/>
  <c r="J5518" i="1"/>
  <c r="K5518" i="1" s="1"/>
  <c r="J5533" i="1"/>
  <c r="K5533" i="1" s="1"/>
  <c r="J5549" i="1"/>
  <c r="K5549" i="1" s="1"/>
  <c r="J5565" i="1"/>
  <c r="K5565" i="1" s="1"/>
  <c r="J5581" i="1"/>
  <c r="K5581" i="1" s="1"/>
  <c r="J5596" i="1"/>
  <c r="K5596" i="1" s="1"/>
  <c r="J5612" i="1"/>
  <c r="K5612" i="1" s="1"/>
  <c r="J5628" i="1"/>
  <c r="K5628" i="1" s="1"/>
  <c r="J5644" i="1"/>
  <c r="K5644" i="1" s="1"/>
  <c r="J5660" i="1"/>
  <c r="K5660" i="1" s="1"/>
  <c r="J2526" i="1"/>
  <c r="K2526" i="1" s="1"/>
  <c r="J2986" i="1"/>
  <c r="K2986" i="1" s="1"/>
  <c r="J3181" i="1"/>
  <c r="K3181" i="1" s="1"/>
  <c r="J3326" i="1"/>
  <c r="K3326" i="1" s="1"/>
  <c r="J3453" i="1"/>
  <c r="K3453" i="1" s="1"/>
  <c r="J3580" i="1"/>
  <c r="K3580" i="1" s="1"/>
  <c r="J3700" i="1"/>
  <c r="K3700" i="1" s="1"/>
  <c r="J3798" i="1"/>
  <c r="K3798" i="1" s="1"/>
  <c r="J3903" i="1"/>
  <c r="K3903" i="1" s="1"/>
  <c r="J3984" i="1"/>
  <c r="K3984" i="1" s="1"/>
  <c r="J4054" i="1"/>
  <c r="K4054" i="1" s="1"/>
  <c r="J4103" i="1"/>
  <c r="K4103" i="1" s="1"/>
  <c r="J4142" i="1"/>
  <c r="K4142" i="1" s="1"/>
  <c r="J4186" i="1"/>
  <c r="K4186" i="1" s="1"/>
  <c r="J4229" i="1"/>
  <c r="K4229" i="1" s="1"/>
  <c r="J4266" i="1"/>
  <c r="K4266" i="1" s="1"/>
  <c r="J4311" i="1"/>
  <c r="K4311" i="1" s="1"/>
  <c r="J4354" i="1"/>
  <c r="K4354" i="1" s="1"/>
  <c r="J4393" i="1"/>
  <c r="K4393" i="1" s="1"/>
  <c r="J4437" i="1"/>
  <c r="K4437" i="1" s="1"/>
  <c r="J4480" i="1"/>
  <c r="K4480" i="1" s="1"/>
  <c r="J4514" i="1"/>
  <c r="K4514" i="1" s="1"/>
  <c r="J4550" i="1"/>
  <c r="K4550" i="1" s="1"/>
  <c r="J4590" i="1"/>
  <c r="K4590" i="1" s="1"/>
  <c r="J4624" i="1"/>
  <c r="K4624" i="1" s="1"/>
  <c r="J4656" i="1"/>
  <c r="K4656" i="1" s="1"/>
  <c r="J4685" i="1"/>
  <c r="K4685" i="1" s="1"/>
  <c r="J4708" i="1"/>
  <c r="K4708" i="1" s="1"/>
  <c r="J4735" i="1"/>
  <c r="K4735" i="1" s="1"/>
  <c r="J4762" i="1"/>
  <c r="K4762" i="1" s="1"/>
  <c r="J4785" i="1"/>
  <c r="K4785" i="1" s="1"/>
  <c r="J4812" i="1"/>
  <c r="K4812" i="1" s="1"/>
  <c r="J4833" i="1"/>
  <c r="K4833" i="1" s="1"/>
  <c r="J4854" i="1"/>
  <c r="K4854" i="1" s="1"/>
  <c r="J4872" i="1"/>
  <c r="K4872" i="1" s="1"/>
  <c r="J4888" i="1"/>
  <c r="K4888" i="1" s="1"/>
  <c r="J4904" i="1"/>
  <c r="K4904" i="1" s="1"/>
  <c r="J4920" i="1"/>
  <c r="K4920" i="1" s="1"/>
  <c r="J4936" i="1"/>
  <c r="K4936" i="1" s="1"/>
  <c r="J4952" i="1"/>
  <c r="K4952" i="1" s="1"/>
  <c r="J4968" i="1"/>
  <c r="K4968" i="1" s="1"/>
  <c r="J4984" i="1"/>
  <c r="K4984" i="1" s="1"/>
  <c r="J5000" i="1"/>
  <c r="K5000" i="1" s="1"/>
  <c r="J5016" i="1"/>
  <c r="K5016" i="1" s="1"/>
  <c r="J5032" i="1"/>
  <c r="K5032" i="1" s="1"/>
  <c r="J5048" i="1"/>
  <c r="K5048" i="1" s="1"/>
  <c r="J5064" i="1"/>
  <c r="K5064" i="1" s="1"/>
  <c r="J5079" i="1"/>
  <c r="K5079" i="1" s="1"/>
  <c r="J5095" i="1"/>
  <c r="K5095" i="1" s="1"/>
  <c r="J5109" i="1"/>
  <c r="K5109" i="1" s="1"/>
  <c r="J5125" i="1"/>
  <c r="K5125" i="1" s="1"/>
  <c r="J5141" i="1"/>
  <c r="K5141" i="1" s="1"/>
  <c r="J5157" i="1"/>
  <c r="K5157" i="1" s="1"/>
  <c r="J5173" i="1"/>
  <c r="K5173" i="1" s="1"/>
  <c r="J5189" i="1"/>
  <c r="K5189" i="1" s="1"/>
  <c r="J5204" i="1"/>
  <c r="K5204" i="1" s="1"/>
  <c r="J5220" i="1"/>
  <c r="K5220" i="1" s="1"/>
  <c r="J5235" i="1"/>
  <c r="K5235" i="1" s="1"/>
  <c r="J5251" i="1"/>
  <c r="K5251" i="1" s="1"/>
  <c r="J5266" i="1"/>
  <c r="K5266" i="1" s="1"/>
  <c r="J5282" i="1"/>
  <c r="K5282" i="1" s="1"/>
  <c r="J5298" i="1"/>
  <c r="K5298" i="1" s="1"/>
  <c r="J5314" i="1"/>
  <c r="K5314" i="1" s="1"/>
  <c r="J5330" i="1"/>
  <c r="K5330" i="1" s="1"/>
  <c r="J5346" i="1"/>
  <c r="K5346" i="1" s="1"/>
  <c r="J5362" i="1"/>
  <c r="K5362" i="1" s="1"/>
  <c r="J5377" i="1"/>
  <c r="K5377" i="1" s="1"/>
  <c r="J5393" i="1"/>
  <c r="K5393" i="1" s="1"/>
  <c r="J5424" i="1"/>
  <c r="K5424" i="1" s="1"/>
  <c r="J5440" i="1"/>
  <c r="K5440" i="1" s="1"/>
  <c r="J5456" i="1"/>
  <c r="K5456" i="1" s="1"/>
  <c r="J5472" i="1"/>
  <c r="K5472" i="1" s="1"/>
  <c r="J5488" i="1"/>
  <c r="K5488" i="1" s="1"/>
  <c r="J5504" i="1"/>
  <c r="K5504" i="1" s="1"/>
  <c r="J5535" i="1"/>
  <c r="K5535" i="1" s="1"/>
  <c r="J5551" i="1"/>
  <c r="K5551" i="1" s="1"/>
  <c r="J5567" i="1"/>
  <c r="K5567" i="1" s="1"/>
  <c r="J5583" i="1"/>
  <c r="K5583" i="1" s="1"/>
  <c r="J5598" i="1"/>
  <c r="K5598" i="1" s="1"/>
  <c r="J5614" i="1"/>
  <c r="K5614" i="1" s="1"/>
  <c r="J5630" i="1"/>
  <c r="K5630" i="1" s="1"/>
  <c r="J5646" i="1"/>
  <c r="K5646" i="1" s="1"/>
  <c r="J5662" i="1"/>
  <c r="K5662" i="1" s="1"/>
  <c r="J2622" i="1"/>
  <c r="K2622" i="1" s="1"/>
  <c r="J2990" i="1"/>
  <c r="K2990" i="1" s="1"/>
  <c r="J3184" i="1"/>
  <c r="K3184" i="1" s="1"/>
  <c r="J3328" i="1"/>
  <c r="K3328" i="1" s="1"/>
  <c r="J3454" i="1"/>
  <c r="K3454" i="1" s="1"/>
  <c r="J3608" i="1"/>
  <c r="K3608" i="1" s="1"/>
  <c r="J3716" i="1"/>
  <c r="K3716" i="1" s="1"/>
  <c r="J3808" i="1"/>
  <c r="K3808" i="1" s="1"/>
  <c r="J3906" i="1"/>
  <c r="K3906" i="1" s="1"/>
  <c r="J3999" i="1"/>
  <c r="K3999" i="1" s="1"/>
  <c r="J4058" i="1"/>
  <c r="K4058" i="1" s="1"/>
  <c r="J4105" i="1"/>
  <c r="K4105" i="1" s="1"/>
  <c r="J4149" i="1"/>
  <c r="K4149" i="1" s="1"/>
  <c r="J4231" i="1"/>
  <c r="K4231" i="1" s="1"/>
  <c r="J4274" i="1"/>
  <c r="K4274" i="1" s="1"/>
  <c r="J4313" i="1"/>
  <c r="K4313" i="1" s="1"/>
  <c r="J4356" i="1"/>
  <c r="K4356" i="1" s="1"/>
  <c r="J4401" i="1"/>
  <c r="K4401" i="1" s="1"/>
  <c r="J4439" i="1"/>
  <c r="K4439" i="1" s="1"/>
  <c r="J4481" i="1"/>
  <c r="K4481" i="1" s="1"/>
  <c r="J4516" i="1"/>
  <c r="K4516" i="1" s="1"/>
  <c r="J4551" i="1"/>
  <c r="K4551" i="1" s="1"/>
  <c r="J4591" i="1"/>
  <c r="K4591" i="1" s="1"/>
  <c r="J4625" i="1"/>
  <c r="K4625" i="1" s="1"/>
  <c r="J4657" i="1"/>
  <c r="K4657" i="1" s="1"/>
  <c r="J4686" i="1"/>
  <c r="K4686" i="1" s="1"/>
  <c r="J4715" i="1"/>
  <c r="K4715" i="1" s="1"/>
  <c r="J4736" i="1"/>
  <c r="K4736" i="1" s="1"/>
  <c r="J4763" i="1"/>
  <c r="K4763" i="1" s="1"/>
  <c r="J4786" i="1"/>
  <c r="K4786" i="1" s="1"/>
  <c r="J4813" i="1"/>
  <c r="K4813" i="1" s="1"/>
  <c r="J4837" i="1"/>
  <c r="K4837" i="1" s="1"/>
  <c r="J4855" i="1"/>
  <c r="K4855" i="1" s="1"/>
  <c r="J4873" i="1"/>
  <c r="K4873" i="1" s="1"/>
  <c r="J4889" i="1"/>
  <c r="K4889" i="1" s="1"/>
  <c r="J4905" i="1"/>
  <c r="K4905" i="1" s="1"/>
  <c r="J4921" i="1"/>
  <c r="K4921" i="1" s="1"/>
  <c r="J4937" i="1"/>
  <c r="K4937" i="1" s="1"/>
  <c r="J4953" i="1"/>
  <c r="K4953" i="1" s="1"/>
  <c r="J4969" i="1"/>
  <c r="K4969" i="1" s="1"/>
  <c r="J4985" i="1"/>
  <c r="K4985" i="1" s="1"/>
  <c r="J5001" i="1"/>
  <c r="K5001" i="1" s="1"/>
  <c r="J5017" i="1"/>
  <c r="K5017" i="1" s="1"/>
  <c r="J5033" i="1"/>
  <c r="K5033" i="1" s="1"/>
  <c r="J5049" i="1"/>
  <c r="K5049" i="1" s="1"/>
  <c r="J5065" i="1"/>
  <c r="K5065" i="1" s="1"/>
  <c r="J5080" i="1"/>
  <c r="K5080" i="1" s="1"/>
  <c r="J5096" i="1"/>
  <c r="K5096" i="1" s="1"/>
  <c r="J5110" i="1"/>
  <c r="K5110" i="1" s="1"/>
  <c r="J5126" i="1"/>
  <c r="K5126" i="1" s="1"/>
  <c r="J5142" i="1"/>
  <c r="K5142" i="1" s="1"/>
  <c r="J5158" i="1"/>
  <c r="K5158" i="1" s="1"/>
  <c r="J5174" i="1"/>
  <c r="K5174" i="1" s="1"/>
  <c r="J5190" i="1"/>
  <c r="K5190" i="1" s="1"/>
  <c r="J5205" i="1"/>
  <c r="K5205" i="1" s="1"/>
  <c r="J5221" i="1"/>
  <c r="K5221" i="1" s="1"/>
  <c r="J5236" i="1"/>
  <c r="K5236" i="1" s="1"/>
  <c r="J5252" i="1"/>
  <c r="K5252" i="1" s="1"/>
  <c r="J5267" i="1"/>
  <c r="K5267" i="1" s="1"/>
  <c r="J5283" i="1"/>
  <c r="K5283" i="1" s="1"/>
  <c r="J5299" i="1"/>
  <c r="K5299" i="1" s="1"/>
  <c r="J5315" i="1"/>
  <c r="K5315" i="1" s="1"/>
  <c r="J5331" i="1"/>
  <c r="K5331" i="1" s="1"/>
  <c r="J5347" i="1"/>
  <c r="K5347" i="1" s="1"/>
  <c r="J5363" i="1"/>
  <c r="K5363" i="1" s="1"/>
  <c r="J5378" i="1"/>
  <c r="K5378" i="1" s="1"/>
  <c r="J5394" i="1"/>
  <c r="K5394" i="1" s="1"/>
  <c r="J5409" i="1"/>
  <c r="K5409" i="1" s="1"/>
  <c r="J5425" i="1"/>
  <c r="K5425" i="1" s="1"/>
  <c r="J5441" i="1"/>
  <c r="K5441" i="1" s="1"/>
  <c r="J5457" i="1"/>
  <c r="K5457" i="1" s="1"/>
  <c r="J5473" i="1"/>
  <c r="K5473" i="1" s="1"/>
  <c r="J5489" i="1"/>
  <c r="K5489" i="1" s="1"/>
  <c r="J5505" i="1"/>
  <c r="K5505" i="1" s="1"/>
  <c r="J5520" i="1"/>
  <c r="K5520" i="1" s="1"/>
  <c r="J5536" i="1"/>
  <c r="K5536" i="1" s="1"/>
  <c r="J5552" i="1"/>
  <c r="K5552" i="1" s="1"/>
  <c r="J5568" i="1"/>
  <c r="K5568" i="1" s="1"/>
  <c r="J5584" i="1"/>
  <c r="K5584" i="1" s="1"/>
  <c r="J5599" i="1"/>
  <c r="K5599" i="1" s="1"/>
  <c r="J5615" i="1"/>
  <c r="K5615" i="1" s="1"/>
  <c r="J5631" i="1"/>
  <c r="K5631" i="1" s="1"/>
  <c r="J5647" i="1"/>
  <c r="K5647" i="1" s="1"/>
  <c r="J5663" i="1"/>
  <c r="K5663" i="1" s="1"/>
  <c r="J5641" i="1"/>
  <c r="K5641" i="1" s="1"/>
  <c r="J5607" i="1"/>
  <c r="K5607" i="1" s="1"/>
  <c r="J5566" i="1"/>
  <c r="K5566" i="1" s="1"/>
  <c r="J5531" i="1"/>
  <c r="K5531" i="1" s="1"/>
  <c r="J5498" i="1"/>
  <c r="K5498" i="1" s="1"/>
  <c r="J5458" i="1"/>
  <c r="K5458" i="1" s="1"/>
  <c r="J5421" i="1"/>
  <c r="K5421" i="1" s="1"/>
  <c r="J5388" i="1"/>
  <c r="K5388" i="1" s="1"/>
  <c r="J5348" i="1"/>
  <c r="K5348" i="1" s="1"/>
  <c r="J5309" i="1"/>
  <c r="K5309" i="1" s="1"/>
  <c r="J5263" i="1"/>
  <c r="K5263" i="1" s="1"/>
  <c r="J5222" i="1"/>
  <c r="K5222" i="1" s="1"/>
  <c r="J5172" i="1"/>
  <c r="K5172" i="1" s="1"/>
  <c r="J5122" i="1"/>
  <c r="K5122" i="1" s="1"/>
  <c r="J5075" i="1"/>
  <c r="K5075" i="1" s="1"/>
  <c r="J5026" i="1"/>
  <c r="K5026" i="1" s="1"/>
  <c r="J4970" i="1"/>
  <c r="K4970" i="1" s="1"/>
  <c r="J4917" i="1"/>
  <c r="K4917" i="1" s="1"/>
  <c r="J4849" i="1"/>
  <c r="K4849" i="1" s="1"/>
  <c r="J4754" i="1"/>
  <c r="K4754" i="1" s="1"/>
  <c r="J4653" i="1"/>
  <c r="K4653" i="1" s="1"/>
  <c r="J4510" i="1"/>
  <c r="K4510" i="1" s="1"/>
  <c r="J4344" i="1"/>
  <c r="K4344" i="1" s="1"/>
  <c r="J4181" i="1"/>
  <c r="K4181" i="1" s="1"/>
  <c r="J3809" i="1"/>
  <c r="K3809" i="1" s="1"/>
  <c r="J3166" i="1"/>
  <c r="K3166" i="1" s="1"/>
  <c r="J5579" i="1"/>
  <c r="K5579" i="1" s="1"/>
  <c r="J5278" i="1"/>
  <c r="K5278" i="1" s="1"/>
  <c r="J4392" i="1"/>
  <c r="K4392" i="1" s="1"/>
  <c r="J5673" i="1"/>
  <c r="K5673" i="1" s="1"/>
  <c r="J5640" i="1"/>
  <c r="K5640" i="1" s="1"/>
  <c r="J5600" i="1"/>
  <c r="K5600" i="1" s="1"/>
  <c r="J5564" i="1"/>
  <c r="K5564" i="1" s="1"/>
  <c r="J5530" i="1"/>
  <c r="K5530" i="1" s="1"/>
  <c r="J5497" i="1"/>
  <c r="K5497" i="1" s="1"/>
  <c r="J5455" i="1"/>
  <c r="K5455" i="1" s="1"/>
  <c r="J5420" i="1"/>
  <c r="K5420" i="1" s="1"/>
  <c r="J5387" i="1"/>
  <c r="K5387" i="1" s="1"/>
  <c r="J5345" i="1"/>
  <c r="K5345" i="1" s="1"/>
  <c r="J5308" i="1"/>
  <c r="K5308" i="1" s="1"/>
  <c r="J5262" i="1"/>
  <c r="K5262" i="1" s="1"/>
  <c r="J5219" i="1"/>
  <c r="K5219" i="1" s="1"/>
  <c r="J5170" i="1"/>
  <c r="K5170" i="1" s="1"/>
  <c r="J5121" i="1"/>
  <c r="K5121" i="1" s="1"/>
  <c r="J5073" i="1"/>
  <c r="K5073" i="1" s="1"/>
  <c r="J5018" i="1"/>
  <c r="K5018" i="1" s="1"/>
  <c r="J4967" i="1"/>
  <c r="K4967" i="1" s="1"/>
  <c r="J4914" i="1"/>
  <c r="K4914" i="1" s="1"/>
  <c r="J4846" i="1"/>
  <c r="K4846" i="1" s="1"/>
  <c r="J4751" i="1"/>
  <c r="K4751" i="1" s="1"/>
  <c r="J4643" i="1"/>
  <c r="K4643" i="1" s="1"/>
  <c r="J4500" i="1"/>
  <c r="K4500" i="1" s="1"/>
  <c r="J4338" i="1"/>
  <c r="K4338" i="1" s="1"/>
  <c r="J4150" i="1"/>
  <c r="K4150" i="1" s="1"/>
  <c r="J3796" i="1"/>
  <c r="K3796" i="1" s="1"/>
  <c r="J3139" i="1"/>
  <c r="K3139" i="1" s="1"/>
  <c r="J5545" i="1"/>
  <c r="K5545" i="1" s="1"/>
  <c r="J4783" i="1"/>
  <c r="K4783" i="1" s="1"/>
  <c r="J5639" i="1"/>
  <c r="K5639" i="1" s="1"/>
  <c r="J5597" i="1"/>
  <c r="K5597" i="1" s="1"/>
  <c r="J5563" i="1"/>
  <c r="K5563" i="1" s="1"/>
  <c r="J5529" i="1"/>
  <c r="K5529" i="1" s="1"/>
  <c r="J5490" i="1"/>
  <c r="K5490" i="1" s="1"/>
  <c r="J5453" i="1"/>
  <c r="K5453" i="1" s="1"/>
  <c r="J5419" i="1"/>
  <c r="K5419" i="1" s="1"/>
  <c r="J5386" i="1"/>
  <c r="K5386" i="1" s="1"/>
  <c r="J5343" i="1"/>
  <c r="K5343" i="1" s="1"/>
  <c r="J5300" i="1"/>
  <c r="K5300" i="1" s="1"/>
  <c r="J5261" i="1"/>
  <c r="K5261" i="1" s="1"/>
  <c r="J5217" i="1"/>
  <c r="K5217" i="1" s="1"/>
  <c r="J5169" i="1"/>
  <c r="K5169" i="1" s="1"/>
  <c r="J5119" i="1"/>
  <c r="K5119" i="1" s="1"/>
  <c r="J5066" i="1"/>
  <c r="K5066" i="1" s="1"/>
  <c r="J5015" i="1"/>
  <c r="K5015" i="1" s="1"/>
  <c r="J4965" i="1"/>
  <c r="K4965" i="1" s="1"/>
  <c r="J4906" i="1"/>
  <c r="K4906" i="1" s="1"/>
  <c r="J4838" i="1"/>
  <c r="K4838" i="1" s="1"/>
  <c r="J4738" i="1"/>
  <c r="K4738" i="1" s="1"/>
  <c r="J4627" i="1"/>
  <c r="K4627" i="1" s="1"/>
  <c r="J4483" i="1"/>
  <c r="K4483" i="1" s="1"/>
  <c r="J4314" i="1"/>
  <c r="K4314" i="1" s="1"/>
  <c r="J4141" i="1"/>
  <c r="K4141" i="1" s="1"/>
  <c r="J3792" i="1"/>
  <c r="K3792" i="1" s="1"/>
  <c r="J3009" i="1"/>
  <c r="K3009" i="1" s="1"/>
  <c r="J5042" i="1"/>
  <c r="K5042" i="1" s="1"/>
  <c r="J5672" i="1"/>
  <c r="K5672" i="1" s="1"/>
  <c r="J5632" i="1"/>
  <c r="K5632" i="1" s="1"/>
  <c r="J5562" i="1"/>
  <c r="K5562" i="1" s="1"/>
  <c r="J5528" i="1"/>
  <c r="K5528" i="1" s="1"/>
  <c r="J5487" i="1"/>
  <c r="K5487" i="1" s="1"/>
  <c r="J5452" i="1"/>
  <c r="K5452" i="1" s="1"/>
  <c r="J5418" i="1"/>
  <c r="K5418" i="1" s="1"/>
  <c r="J5379" i="1"/>
  <c r="K5379" i="1" s="1"/>
  <c r="J5342" i="1"/>
  <c r="K5342" i="1" s="1"/>
  <c r="J5297" i="1"/>
  <c r="K5297" i="1" s="1"/>
  <c r="J5260" i="1"/>
  <c r="K5260" i="1" s="1"/>
  <c r="J5216" i="1"/>
  <c r="K5216" i="1" s="1"/>
  <c r="J5167" i="1"/>
  <c r="K5167" i="1" s="1"/>
  <c r="J5111" i="1"/>
  <c r="K5111" i="1" s="1"/>
  <c r="J5063" i="1"/>
  <c r="K5063" i="1" s="1"/>
  <c r="J5013" i="1"/>
  <c r="K5013" i="1" s="1"/>
  <c r="J4964" i="1"/>
  <c r="K4964" i="1" s="1"/>
  <c r="J4903" i="1"/>
  <c r="K4903" i="1" s="1"/>
  <c r="J4832" i="1"/>
  <c r="K4832" i="1" s="1"/>
  <c r="J4734" i="1"/>
  <c r="K4734" i="1" s="1"/>
  <c r="J4623" i="1"/>
  <c r="K4623" i="1" s="1"/>
  <c r="J4479" i="1"/>
  <c r="K4479" i="1" s="1"/>
  <c r="J4309" i="1"/>
  <c r="K4309" i="1" s="1"/>
  <c r="J4137" i="1"/>
  <c r="K4137" i="1" s="1"/>
  <c r="J3717" i="1"/>
  <c r="K3717" i="1" s="1"/>
  <c r="J2923" i="1"/>
  <c r="K2923" i="1" s="1"/>
  <c r="J5361" i="1"/>
  <c r="K5361" i="1" s="1"/>
  <c r="J5138" i="1"/>
  <c r="K5138" i="1" s="1"/>
  <c r="J4228" i="1"/>
  <c r="K4228" i="1" s="1"/>
  <c r="J5671" i="1"/>
  <c r="K5671" i="1" s="1"/>
  <c r="J5629" i="1"/>
  <c r="K5629" i="1" s="1"/>
  <c r="J5595" i="1"/>
  <c r="K5595" i="1" s="1"/>
  <c r="J5561" i="1"/>
  <c r="K5561" i="1" s="1"/>
  <c r="J5521" i="1"/>
  <c r="K5521" i="1" s="1"/>
  <c r="J5485" i="1"/>
  <c r="K5485" i="1" s="1"/>
  <c r="J5451" i="1"/>
  <c r="K5451" i="1" s="1"/>
  <c r="J5417" i="1"/>
  <c r="K5417" i="1" s="1"/>
  <c r="J5376" i="1"/>
  <c r="K5376" i="1" s="1"/>
  <c r="J5341" i="1"/>
  <c r="K5341" i="1" s="1"/>
  <c r="J5295" i="1"/>
  <c r="K5295" i="1" s="1"/>
  <c r="J5253" i="1"/>
  <c r="K5253" i="1" s="1"/>
  <c r="J5214" i="1"/>
  <c r="K5214" i="1" s="1"/>
  <c r="J5159" i="1"/>
  <c r="K5159" i="1" s="1"/>
  <c r="J5108" i="1"/>
  <c r="K5108" i="1" s="1"/>
  <c r="J5061" i="1"/>
  <c r="K5061" i="1" s="1"/>
  <c r="J5012" i="1"/>
  <c r="K5012" i="1" s="1"/>
  <c r="J4962" i="1"/>
  <c r="K4962" i="1" s="1"/>
  <c r="J4901" i="1"/>
  <c r="K4901" i="1" s="1"/>
  <c r="J4830" i="1"/>
  <c r="K4830" i="1" s="1"/>
  <c r="J4732" i="1"/>
  <c r="K4732" i="1" s="1"/>
  <c r="J4615" i="1"/>
  <c r="K4615" i="1" s="1"/>
  <c r="J4471" i="1"/>
  <c r="K4471" i="1" s="1"/>
  <c r="J4306" i="1"/>
  <c r="K4306" i="1" s="1"/>
  <c r="J4107" i="1"/>
  <c r="K4107" i="1" s="1"/>
  <c r="J3698" i="1"/>
  <c r="K3698" i="1" s="1"/>
  <c r="J2891" i="1"/>
  <c r="K2891" i="1" s="1"/>
  <c r="J4986" i="1"/>
  <c r="K4986" i="1" s="1"/>
  <c r="J5664" i="1"/>
  <c r="K5664" i="1" s="1"/>
  <c r="J5627" i="1"/>
  <c r="K5627" i="1" s="1"/>
  <c r="J5594" i="1"/>
  <c r="K5594" i="1" s="1"/>
  <c r="J5560" i="1"/>
  <c r="K5560" i="1" s="1"/>
  <c r="J5519" i="1"/>
  <c r="K5519" i="1" s="1"/>
  <c r="J5484" i="1"/>
  <c r="K5484" i="1" s="1"/>
  <c r="J5450" i="1"/>
  <c r="K5450" i="1" s="1"/>
  <c r="J5410" i="1"/>
  <c r="K5410" i="1" s="1"/>
  <c r="J5374" i="1"/>
  <c r="K5374" i="1" s="1"/>
  <c r="J5340" i="1"/>
  <c r="K5340" i="1" s="1"/>
  <c r="J5294" i="1"/>
  <c r="K5294" i="1" s="1"/>
  <c r="J5250" i="1"/>
  <c r="K5250" i="1" s="1"/>
  <c r="J5206" i="1"/>
  <c r="K5206" i="1" s="1"/>
  <c r="J5156" i="1"/>
  <c r="K5156" i="1" s="1"/>
  <c r="J5106" i="1"/>
  <c r="K5106" i="1" s="1"/>
  <c r="J5060" i="1"/>
  <c r="K5060" i="1" s="1"/>
  <c r="J5010" i="1"/>
  <c r="K5010" i="1" s="1"/>
  <c r="J4954" i="1"/>
  <c r="K4954" i="1" s="1"/>
  <c r="J4898" i="1"/>
  <c r="K4898" i="1" s="1"/>
  <c r="J4827" i="1"/>
  <c r="K4827" i="1" s="1"/>
  <c r="J4728" i="1"/>
  <c r="K4728" i="1" s="1"/>
  <c r="J4610" i="1"/>
  <c r="K4610" i="1" s="1"/>
  <c r="J4465" i="1"/>
  <c r="K4465" i="1" s="1"/>
  <c r="J4295" i="1"/>
  <c r="K4295" i="1" s="1"/>
  <c r="J4102" i="1"/>
  <c r="K4102" i="1" s="1"/>
  <c r="J3686" i="1"/>
  <c r="K3686" i="1" s="1"/>
  <c r="J2659" i="1"/>
  <c r="K2659" i="1" s="1"/>
  <c r="J5435" i="1"/>
  <c r="K5435" i="1" s="1"/>
  <c r="J4871" i="1"/>
  <c r="K4871" i="1" s="1"/>
  <c r="J5661" i="1"/>
  <c r="K5661" i="1" s="1"/>
  <c r="J5626" i="1"/>
  <c r="K5626" i="1" s="1"/>
  <c r="J5593" i="1"/>
  <c r="K5593" i="1" s="1"/>
  <c r="J5553" i="1"/>
  <c r="K5553" i="1" s="1"/>
  <c r="J5517" i="1"/>
  <c r="K5517" i="1" s="1"/>
  <c r="J5483" i="1"/>
  <c r="K5483" i="1" s="1"/>
  <c r="J5449" i="1"/>
  <c r="K5449" i="1" s="1"/>
  <c r="J5408" i="1"/>
  <c r="K5408" i="1" s="1"/>
  <c r="J5373" i="1"/>
  <c r="K5373" i="1" s="1"/>
  <c r="J5332" i="1"/>
  <c r="K5332" i="1" s="1"/>
  <c r="J5293" i="1"/>
  <c r="K5293" i="1" s="1"/>
  <c r="J5248" i="1"/>
  <c r="K5248" i="1" s="1"/>
  <c r="J5203" i="1"/>
  <c r="K5203" i="1" s="1"/>
  <c r="J5154" i="1"/>
  <c r="K5154" i="1" s="1"/>
  <c r="J5058" i="1"/>
  <c r="K5058" i="1" s="1"/>
  <c r="J5002" i="1"/>
  <c r="K5002" i="1" s="1"/>
  <c r="J4951" i="1"/>
  <c r="K4951" i="1" s="1"/>
  <c r="J4890" i="1"/>
  <c r="K4890" i="1" s="1"/>
  <c r="J4814" i="1"/>
  <c r="K4814" i="1" s="1"/>
  <c r="J4716" i="1"/>
  <c r="K4716" i="1" s="1"/>
  <c r="J4592" i="1"/>
  <c r="K4592" i="1" s="1"/>
  <c r="J4440" i="1"/>
  <c r="K4440" i="1" s="1"/>
  <c r="J4275" i="1"/>
  <c r="K4275" i="1" s="1"/>
  <c r="J4093" i="1"/>
  <c r="K4093" i="1" s="1"/>
  <c r="J3610" i="1"/>
  <c r="K3610" i="1" s="1"/>
  <c r="J2519" i="1"/>
  <c r="K2519" i="1" s="1"/>
  <c r="J5506" i="1"/>
  <c r="K5506" i="1" s="1"/>
  <c r="J4684" i="1"/>
  <c r="K4684" i="1" s="1"/>
  <c r="J5659" i="1"/>
  <c r="K5659" i="1" s="1"/>
  <c r="J5625" i="1"/>
  <c r="K5625" i="1" s="1"/>
  <c r="J5592" i="1"/>
  <c r="K5592" i="1" s="1"/>
  <c r="J5550" i="1"/>
  <c r="K5550" i="1" s="1"/>
  <c r="J5516" i="1"/>
  <c r="K5516" i="1" s="1"/>
  <c r="J5482" i="1"/>
  <c r="K5482" i="1" s="1"/>
  <c r="J5442" i="1"/>
  <c r="K5442" i="1" s="1"/>
  <c r="J5406" i="1"/>
  <c r="K5406" i="1" s="1"/>
  <c r="J5372" i="1"/>
  <c r="K5372" i="1" s="1"/>
  <c r="J5329" i="1"/>
  <c r="K5329" i="1" s="1"/>
  <c r="J5292" i="1"/>
  <c r="K5292" i="1" s="1"/>
  <c r="J5247" i="1"/>
  <c r="K5247" i="1" s="1"/>
  <c r="J5201" i="1"/>
  <c r="K5201" i="1" s="1"/>
  <c r="J5153" i="1"/>
  <c r="K5153" i="1" s="1"/>
  <c r="J5104" i="1"/>
  <c r="K5104" i="1" s="1"/>
  <c r="J5050" i="1"/>
  <c r="K5050" i="1" s="1"/>
  <c r="J4999" i="1"/>
  <c r="K4999" i="1" s="1"/>
  <c r="J4949" i="1"/>
  <c r="K4949" i="1" s="1"/>
  <c r="J4811" i="1"/>
  <c r="K4811" i="1" s="1"/>
  <c r="J4707" i="1"/>
  <c r="K4707" i="1" s="1"/>
  <c r="J4583" i="1"/>
  <c r="K4583" i="1" s="1"/>
  <c r="J4435" i="1"/>
  <c r="K4435" i="1" s="1"/>
  <c r="J4265" i="1"/>
  <c r="K4265" i="1" s="1"/>
  <c r="J4059" i="1"/>
  <c r="K4059" i="1" s="1"/>
  <c r="J3579" i="1"/>
  <c r="K3579" i="1" s="1"/>
  <c r="J2471" i="1"/>
  <c r="K2471" i="1" s="1"/>
  <c r="B61" i="2" l="1"/>
</calcChain>
</file>

<file path=xl/sharedStrings.xml><?xml version="1.0" encoding="utf-8"?>
<sst xmlns="http://schemas.openxmlformats.org/spreadsheetml/2006/main" count="23095" uniqueCount="295">
  <si>
    <t>Transaction ID</t>
  </si>
  <si>
    <t>Date</t>
  </si>
  <si>
    <t>Product Category</t>
  </si>
  <si>
    <t>Product Name</t>
  </si>
  <si>
    <t>Units Sold</t>
  </si>
  <si>
    <t>Unit Price</t>
  </si>
  <si>
    <t>Total Revenue</t>
  </si>
  <si>
    <t>Region</t>
  </si>
  <si>
    <t>Payment Method</t>
  </si>
  <si>
    <t>Electronics</t>
  </si>
  <si>
    <t>iPhone 14 Pro</t>
  </si>
  <si>
    <t>Credit Card</t>
  </si>
  <si>
    <t>Home Appliances</t>
  </si>
  <si>
    <t>Dyson V11 Vacuum</t>
  </si>
  <si>
    <t>Europe</t>
  </si>
  <si>
    <t>PayPal</t>
  </si>
  <si>
    <t>Clothing</t>
  </si>
  <si>
    <t>Levi's 501 Jeans</t>
  </si>
  <si>
    <t>Asia</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</si>
  <si>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</si>
  <si>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</si>
  <si>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</si>
  <si>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</si>
  <si>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</si>
  <si>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</si>
  <si>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</si>
  <si>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</si>
  <si>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</si>
  <si>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</si>
  <si>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</si>
  <si>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</si>
  <si>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</si>
  <si>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</si>
  <si>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</si>
  <si>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</si>
  <si>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</si>
  <si>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</si>
  <si>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</si>
  <si>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</si>
  <si>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</si>
  <si>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</si>
  <si>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</si>
  <si>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</si>
  <si>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</si>
  <si>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</si>
  <si>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</si>
  <si>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</si>
  <si>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</si>
  <si>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</si>
  <si>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</si>
  <si>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</si>
  <si>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</si>
  <si>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</si>
  <si>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</si>
  <si>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</si>
  <si>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</si>
  <si>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</si>
  <si>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</si>
  <si>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</si>
  <si>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</si>
  <si>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</si>
  <si>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</si>
  <si>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</si>
  <si>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</si>
  <si>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</si>
  <si>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</si>
  <si>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</si>
  <si>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</si>
  <si>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</si>
  <si>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</si>
  <si>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</si>
  <si>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</si>
  <si>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</si>
  <si>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</si>
  <si>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</si>
  <si>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</si>
  <si>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</si>
  <si>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</si>
  <si>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</si>
  <si>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</si>
  <si>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</si>
  <si>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</si>
  <si>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</si>
  <si>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</si>
  <si>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</si>
  <si>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</si>
  <si>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</si>
  <si>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</si>
  <si>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</si>
  <si>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</si>
  <si>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</si>
  <si>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</si>
  <si>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</si>
  <si>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</si>
  <si>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</si>
  <si>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</si>
  <si>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</si>
  <si>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</si>
  <si>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</si>
  <si>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</si>
  <si>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</si>
  <si>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</si>
  <si>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</si>
  <si>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</si>
  <si>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</si>
  <si>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</si>
  <si>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</si>
  <si>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</si>
  <si>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</si>
  <si>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</si>
  <si>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</si>
  <si>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</si>
  <si>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</si>
  <si>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</si>
  <si>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</si>
  <si>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</si>
  <si>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</si>
  <si>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</si>
  <si>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</si>
  <si>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</si>
  <si>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</si>
  <si>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</si>
  <si>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</si>
  <si>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</si>
  <si>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</si>
  <si>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</si>
  <si>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</si>
  <si>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</si>
  <si>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</si>
  <si>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</si>
  <si>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</si>
  <si>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</si>
  <si>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</si>
  <si>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</si>
  <si>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</si>
  <si>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</si>
  <si>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</si>
  <si>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</si>
  <si>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</si>
  <si>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</si>
  <si>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</si>
  <si>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</si>
  <si>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</si>
  <si>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</si>
  <si>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</si>
  <si>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</si>
  <si>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</si>
  <si>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</si>
  <si>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</si>
  <si>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</si>
  <si>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</si>
  <si>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</si>
  <si>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</si>
  <si>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</si>
  <si>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</si>
  <si>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</si>
  <si>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</si>
  <si>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</si>
  <si>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</si>
  <si>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</si>
  <si>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</si>
  <si>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</si>
  <si>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</si>
  <si>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</si>
  <si>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</si>
  <si>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</si>
  <si>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</si>
  <si>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</si>
  <si>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</si>
  <si>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</si>
  <si>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</si>
  <si>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</si>
  <si>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</si>
  <si>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</si>
  <si>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</si>
  <si>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</si>
  <si>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</si>
  <si>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</si>
  <si>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</si>
  <si>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</si>
  <si>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</si>
  <si>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</si>
  <si>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</si>
  <si>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</si>
  <si>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</si>
  <si>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</si>
  <si>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</si>
  <si>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</si>
  <si>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</si>
  <si>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</si>
  <si>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</si>
  <si>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</si>
  <si>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</si>
  <si>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</si>
  <si>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</si>
  <si>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</si>
  <si>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</si>
  <si>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</si>
  <si>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</si>
  <si>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</si>
  <si>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</si>
  <si>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</si>
  <si>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</si>
  <si>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</si>
  <si>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</si>
  <si>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</si>
  <si>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</si>
  <si>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</si>
  <si>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</si>
  <si>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</si>
  <si>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</si>
  <si>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</si>
  <si>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</si>
  <si>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</si>
  <si>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</si>
  <si>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</si>
  <si>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</si>
  <si>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</si>
  <si>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</si>
  <si>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</si>
  <si>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</si>
  <si>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</si>
  <si>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</si>
  <si>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</si>
  <si>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</si>
  <si>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</si>
  <si>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</si>
  <si>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</si>
  <si>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</si>
  <si>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</si>
  <si>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</si>
  <si>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</si>
  <si>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</si>
  <si>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</si>
  <si>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</si>
  <si>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</si>
  <si>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</si>
  <si>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</si>
  <si>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</si>
  <si>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</si>
  <si>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</si>
  <si>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</si>
  <si>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</si>
  <si>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</si>
  <si>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</si>
  <si>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</si>
  <si>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</si>
  <si>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</si>
  <si>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</si>
  <si>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</si>
  <si>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</si>
  <si>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Grand Total</t>
  </si>
  <si>
    <t>Sum of Units Sold</t>
  </si>
  <si>
    <t>Row Labels</t>
  </si>
  <si>
    <t>Total Transactions</t>
  </si>
  <si>
    <t xml:space="preserve">Total Revenue </t>
  </si>
  <si>
    <t>Total Profit</t>
  </si>
  <si>
    <t>Unit Profit</t>
  </si>
  <si>
    <t>% Profit</t>
  </si>
  <si>
    <t xml:space="preserve">Units Sold </t>
  </si>
  <si>
    <t>Most Profitable Product type</t>
  </si>
  <si>
    <t>Most Profitable Region</t>
  </si>
  <si>
    <t>Most Units Sold Product type</t>
  </si>
  <si>
    <t>May</t>
  </si>
  <si>
    <t>Jun</t>
  </si>
  <si>
    <t>Jul</t>
  </si>
  <si>
    <t>Aug</t>
  </si>
  <si>
    <t>Sep</t>
  </si>
  <si>
    <t>Oct</t>
  </si>
  <si>
    <t>Nov</t>
  </si>
  <si>
    <t>Dec</t>
  </si>
  <si>
    <t>Years (Date)</t>
  </si>
  <si>
    <t>Months (Date)</t>
  </si>
  <si>
    <t>Product</t>
  </si>
  <si>
    <t>Month Index</t>
  </si>
  <si>
    <t>Max of Month Index</t>
  </si>
  <si>
    <t>(All)</t>
  </si>
  <si>
    <t>Trend by Month</t>
  </si>
  <si>
    <t>Most Profitable Region / Credit Card</t>
  </si>
  <si>
    <t>↑</t>
  </si>
  <si>
    <t>↓</t>
  </si>
  <si>
    <t>Sum of Total Profit2</t>
  </si>
  <si>
    <t xml:space="preserve"> % Profit</t>
  </si>
  <si>
    <t>Count of Transaction ID</t>
  </si>
  <si>
    <t>Sum of Total Revenue</t>
  </si>
  <si>
    <t>Apr</t>
  </si>
  <si>
    <t>Top Sell products</t>
  </si>
  <si>
    <t>Cash</t>
  </si>
  <si>
    <t>Mes</t>
  </si>
  <si>
    <t>Días</t>
  </si>
  <si>
    <t>Jan</t>
  </si>
  <si>
    <t>Feb</t>
  </si>
  <si>
    <t>Mar</t>
  </si>
  <si>
    <t>Proportion</t>
  </si>
  <si>
    <t>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</si>
</sst>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164" formatCode="&quot;$&quot;#,##0.0"/>
    <numFmt numFmtId="165" formatCode="0.0%"/>
    <numFmt numFmtId="166" formatCode="&quot;$&quot;#,##0"/>
    <numFmt numFmtId="167" formatCode="d"/>
    <numFmt numFmtId="169" formatCode="0.0000%"/>
  </numFmts>
  <fonts count="25">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1"/>
      <color theme="1"/>
      <name val="Aptos Black"/>
      <family val="2"/>
    </font>
    <font>
      <sz val="11"/>
      <name val="Aptos Narrow"/>
      <family val="2"/>
      <scheme val="minor"/>
    </font>
    <font>
      <b/>
      <sz val="16"/>
      <color theme="1"/>
      <name val="Trebuchet MS"/>
      <family val="2"/>
    </font>
    <font>
      <b/>
      <sz val="18"/>
      <color theme="1"/>
      <name val="Trebuchet MS"/>
      <family val="2"/>
    </font>
    <font>
      <b/>
      <sz val="72"/>
      <color theme="1"/>
      <name val="Aptos Narrow"/>
      <family val="2"/>
      <scheme val="minor"/>
    </font>
    <font>
      <b/>
      <sz val="28"/>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499984740745262"/>
        <bgColor indexed="64"/>
      </patternFill>
    </fill>
    <fill>
      <patternFill patternType="solid">
        <fgColor rgb="FF253B3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165" fontId="0" fillId="0" borderId="0" xfId="0" applyNumberFormat="1"/>
    <xf numFmtId="0" fontId="0" fillId="33" borderId="0" xfId="0" applyFill="1"/>
    <xf numFmtId="166" fontId="0" fillId="0" borderId="0" xfId="0" applyNumberFormat="1"/>
    <xf numFmtId="0" fontId="19" fillId="0" borderId="0" xfId="0" applyFont="1"/>
    <xf numFmtId="166" fontId="20" fillId="0" borderId="0" xfId="0" applyNumberFormat="1" applyFont="1"/>
    <xf numFmtId="165" fontId="22" fillId="0" borderId="0" xfId="0" applyNumberFormat="1" applyFont="1"/>
    <xf numFmtId="0" fontId="0" fillId="0" borderId="0" xfId="0" pivotButton="1" applyAlignment="1">
      <alignment horizontal="center"/>
    </xf>
    <xf numFmtId="0" fontId="0" fillId="0" borderId="0" xfId="0" applyAlignment="1">
      <alignment horizontal="center"/>
    </xf>
    <xf numFmtId="42" fontId="0" fillId="0" borderId="0" xfId="0" applyNumberFormat="1"/>
    <xf numFmtId="167" fontId="0" fillId="0" borderId="0" xfId="0" applyNumberFormat="1" applyAlignment="1">
      <alignment horizontal="center" vertical="center" wrapText="1"/>
    </xf>
    <xf numFmtId="0" fontId="16" fillId="0" borderId="0" xfId="0" applyFont="1" applyAlignment="1">
      <alignment horizontal="center" vertical="center" wrapText="1"/>
    </xf>
    <xf numFmtId="0" fontId="0" fillId="0" borderId="0" xfId="0" applyAlignment="1">
      <alignment vertical="center" wrapText="1"/>
    </xf>
    <xf numFmtId="167" fontId="0" fillId="0" borderId="0" xfId="0" applyNumberFormat="1"/>
    <xf numFmtId="9" fontId="0" fillId="0" borderId="0" xfId="42" applyFont="1"/>
    <xf numFmtId="0" fontId="0" fillId="34" borderId="0" xfId="0" applyFill="1" applyAlignment="1">
      <alignment horizontal="center"/>
    </xf>
    <xf numFmtId="169" fontId="21" fillId="0" borderId="0" xfId="0" applyNumberFormat="1" applyFont="1" applyAlignment="1">
      <alignment horizontal="left"/>
    </xf>
    <xf numFmtId="0" fontId="0" fillId="35" borderId="0" xfId="0" applyFill="1"/>
    <xf numFmtId="0" fontId="23" fillId="35" borderId="0" xfId="0" applyFont="1" applyFill="1" applyAlignment="1">
      <alignment horizontal="center" vertical="center"/>
    </xf>
    <xf numFmtId="0" fontId="24" fillId="35"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3">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numFmt numFmtId="166" formatCode="&quot;$&quot;#,##0"/>
    </dxf>
    <dxf>
      <numFmt numFmtId="164" formatCode="&quot;$&quot;#,##0.0"/>
    </dxf>
    <dxf>
      <numFmt numFmtId="32" formatCode="_(&quot;$&quot;* #,##0_);_(&quot;$&quot;* \(#,##0\);_(&quot;$&quot;* &quot;-&quot;_);_(@_)"/>
    </dxf>
    <dxf>
      <font>
        <b/>
        <i val="0"/>
        <strike val="0"/>
        <color rgb="FFFF5B5B"/>
      </font>
    </dxf>
    <dxf>
      <font>
        <b/>
        <i val="0"/>
        <strike val="0"/>
        <color rgb="FF00B050"/>
      </font>
    </dxf>
    <dxf>
      <font>
        <b/>
        <i val="0"/>
        <strike val="0"/>
        <color rgb="FF00B050"/>
      </font>
    </dxf>
    <dxf>
      <font>
        <b/>
        <i val="0"/>
        <strike val="0"/>
        <color rgb="FFFF5B5B"/>
      </font>
    </dxf>
    <dxf>
      <numFmt numFmtId="32" formatCode="_(&quot;$&quot;* #,##0_);_(&quot;$&quot;* \(#,##0\);_(&quot;$&quot;* &quot;-&quot;_);_(@_)"/>
    </dxf>
    <dxf>
      <numFmt numFmtId="164" formatCode="&quot;$&quot;#,##0.0"/>
    </dxf>
    <dxf>
      <numFmt numFmtId="166" formatCode="&quot;$&quot;#,##0"/>
    </dxf>
    <dxf>
      <numFmt numFmtId="166" formatCode="&quot;$&quot;#,##0"/>
    </dxf>
    <dxf>
      <numFmt numFmtId="0" formatCode="General"/>
    </dxf>
    <dxf>
      <numFmt numFmtId="0" formatCode="General"/>
    </dxf>
    <dxf>
      <numFmt numFmtId="0" formatCode="General"/>
    </dxf>
    <dxf>
      <numFmt numFmtId="0" formatCode="General"/>
    </dxf>
    <dxf>
      <numFmt numFmtId="0" formatCode="General"/>
    </dxf>
    <dxf>
      <numFmt numFmtId="19" formatCode="m/d/yyyy"/>
    </dxf>
    <dxf>
      <font>
        <color theme="1"/>
        <name val="Trebuchet MS"/>
        <family val="2"/>
        <scheme val="none"/>
      </font>
      <border>
        <bottom style="thin">
          <color rgb="FF4F81BD"/>
        </bottom>
        <vertical/>
        <horizontal/>
      </border>
    </dxf>
    <dxf>
      <font>
        <sz val="20"/>
        <color theme="1"/>
        <name val="Trebuchet MS"/>
        <family val="2"/>
        <scheme val="none"/>
      </font>
      <fill>
        <patternFill>
          <bgColor rgb="FF2E2F3C"/>
        </patternFill>
      </fill>
      <border>
        <left style="thin">
          <color rgb="FF4F81BD"/>
        </left>
        <right style="thin">
          <color rgb="FF4F81BD"/>
        </right>
        <top style="thin">
          <color rgb="FF4F81BD"/>
        </top>
        <bottom style="thin">
          <color rgb="FF4F81BD"/>
        </bottom>
        <vertical/>
        <horizontal/>
      </border>
    </dxf>
  </dxfs>
  <tableStyles count="1" defaultTableStyle="TableStyleMedium2" defaultPivotStyle="PivotStyleLight16">
    <tableStyle name="Estilo 1" pivot="0" table="0" count="10" xr9:uid="{9AED03D1-D7AB-439F-B772-2411320D1FFF}">
      <tableStyleElement type="wholeTable" dxfId="102"/>
      <tableStyleElement type="headerRow" dxfId="101"/>
    </tableStyle>
  </tableStyles>
  <colors>
    <mruColors>
      <color rgb="FF253B39"/>
      <color rgb="FF385A57"/>
      <color rgb="FFBFD7D5"/>
      <color rgb="FF65613F"/>
      <color rgb="FF847F52"/>
      <color rgb="FFD7D5BF"/>
      <color rgb="FF3E3E64"/>
      <color rgb="FFBFBFD7"/>
      <color rgb="FFCADB4D"/>
      <color rgb="FFC8CE5A"/>
    </mruColors>
  </colors>
  <extLst>
    <ext xmlns:x14="http://schemas.microsoft.com/office/spreadsheetml/2009/9/main" uri="{46F421CA-312F-682f-3DD2-61675219B42D}">
      <x14:dxfs count="8">
        <dxf>
          <font>
            <color theme="1"/>
          </font>
          <fill>
            <patternFill patternType="solid">
              <fgColor auto="1"/>
              <bgColor rgb="FFFF8B8B"/>
            </pattern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rgb="FFFF5B5B"/>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b/>
            <i val="0"/>
            <sz val="14"/>
            <color rgb="FF4C7B77"/>
            <name val="Trebuchet MS"/>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Estilo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Data.xlsx]Pivots!PivotTable4</c:name>
    <c:fmtId val="46"/>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no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no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no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no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no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no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noFill/>
          <a:ln>
            <a:noFill/>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noFill/>
          <a:effectLst/>
        </c:spPr>
        <c:marker>
          <c:symbol val="none"/>
        </c:marker>
        <c:dLbl>
          <c:idx val="0"/>
          <c:delete val="1"/>
          <c:extLst>
            <c:ext xmlns:c15="http://schemas.microsoft.com/office/drawing/2012/chart" uri="{CE6537A1-D6FC-4f65-9D91-7224C49458BB}"/>
          </c:extLst>
        </c:dLbl>
      </c:pivotFmt>
      <c:pivotFmt>
        <c:idx val="19"/>
        <c:spPr>
          <a:noFill/>
          <a:ln w="28575" cap="rnd">
            <a:noFill/>
            <a:round/>
          </a:ln>
          <a:effectLst/>
        </c:spPr>
        <c:marker>
          <c:symbol val="none"/>
        </c:marker>
        <c:dLbl>
          <c:idx val="0"/>
          <c:delete val="1"/>
          <c:extLst>
            <c:ext xmlns:c15="http://schemas.microsoft.com/office/drawing/2012/chart" uri="{CE6537A1-D6FC-4f65-9D91-7224C49458BB}"/>
          </c:extLst>
        </c:dLbl>
      </c:pivotFmt>
      <c:pivotFmt>
        <c:idx val="20"/>
        <c:spPr>
          <a:noFill/>
          <a:ln w="28575" cap="rnd">
            <a:noFill/>
            <a:round/>
          </a:ln>
          <a:effectLst/>
        </c:spPr>
        <c:marker>
          <c:symbol val="none"/>
        </c:marker>
        <c:dLbl>
          <c:idx val="0"/>
          <c:delete val="1"/>
          <c:extLst>
            <c:ext xmlns:c15="http://schemas.microsoft.com/office/drawing/2012/chart" uri="{CE6537A1-D6FC-4f65-9D91-7224C49458BB}"/>
          </c:extLst>
        </c:dLbl>
      </c:pivotFmt>
      <c:pivotFmt>
        <c:idx val="21"/>
        <c:spPr>
          <a:effectLst/>
        </c:spPr>
        <c:marker>
          <c:symbol val="none"/>
        </c:marker>
        <c:dLbl>
          <c:idx val="0"/>
          <c:delete val="1"/>
          <c:extLst>
            <c:ext xmlns:c15="http://schemas.microsoft.com/office/drawing/2012/chart" uri="{CE6537A1-D6FC-4f65-9D91-7224C49458BB}"/>
          </c:extLst>
        </c:dLbl>
      </c:pivotFmt>
      <c:pivotFmt>
        <c:idx val="22"/>
        <c:spPr>
          <a:noFill/>
          <a:ln w="28575" cap="rnd">
            <a:noFill/>
            <a:round/>
          </a:ln>
          <a:effectLst/>
        </c:spPr>
        <c:marker>
          <c:symbol val="none"/>
        </c:marker>
        <c:dLbl>
          <c:idx val="0"/>
          <c:delete val="1"/>
          <c:extLst>
            <c:ext xmlns:c15="http://schemas.microsoft.com/office/drawing/2012/chart" uri="{CE6537A1-D6FC-4f65-9D91-7224C49458BB}"/>
          </c:extLst>
        </c:dLbl>
      </c:pivotFmt>
      <c:pivotFmt>
        <c:idx val="23"/>
        <c:spPr>
          <a:effectLst/>
        </c:spPr>
        <c:marker>
          <c:symbol val="none"/>
        </c:marker>
        <c:dLbl>
          <c:idx val="0"/>
          <c:delete val="1"/>
          <c:extLst>
            <c:ext xmlns:c15="http://schemas.microsoft.com/office/drawing/2012/chart" uri="{CE6537A1-D6FC-4f65-9D91-7224C49458BB}"/>
          </c:extLst>
        </c:dLbl>
      </c:pivotFmt>
      <c:pivotFmt>
        <c:idx val="24"/>
        <c:spPr>
          <a:noFill/>
          <a:ln w="28575" cap="rnd">
            <a:noFill/>
            <a:round/>
          </a:ln>
          <a:effectLst/>
        </c:spPr>
        <c:marker>
          <c:symbol val="none"/>
        </c:marker>
        <c:dLbl>
          <c:idx val="0"/>
          <c:delete val="1"/>
          <c:extLst>
            <c:ext xmlns:c15="http://schemas.microsoft.com/office/drawing/2012/chart" uri="{CE6537A1-D6FC-4f65-9D91-7224C49458BB}"/>
          </c:extLst>
        </c:dLbl>
      </c:pivotFmt>
      <c:pivotFmt>
        <c:idx val="25"/>
        <c:spPr>
          <a:effectLst/>
        </c:spPr>
        <c:marker>
          <c:symbol val="none"/>
        </c:marker>
        <c:dLbl>
          <c:idx val="0"/>
          <c:delete val="1"/>
          <c:extLst>
            <c:ext xmlns:c15="http://schemas.microsoft.com/office/drawing/2012/chart" uri="{CE6537A1-D6FC-4f65-9D91-7224C49458BB}"/>
          </c:extLst>
        </c:dLbl>
      </c:pivotFmt>
      <c:pivotFmt>
        <c:idx val="26"/>
        <c:spPr>
          <a:noFill/>
          <a:ln w="28575" cap="rnd">
            <a:noFill/>
            <a:round/>
          </a:ln>
          <a:effectLst/>
        </c:spPr>
        <c:marker>
          <c:symbol val="none"/>
        </c:marker>
        <c:dLbl>
          <c:idx val="0"/>
          <c:delete val="1"/>
          <c:extLst>
            <c:ext xmlns:c15="http://schemas.microsoft.com/office/drawing/2012/chart" uri="{CE6537A1-D6FC-4f65-9D91-7224C49458BB}"/>
          </c:extLst>
        </c:dLbl>
      </c:pivotFmt>
      <c:pivotFmt>
        <c:idx val="27"/>
        <c:spPr>
          <a:effectLst/>
        </c:spPr>
        <c:marker>
          <c:symbol val="none"/>
        </c:marker>
        <c:dLbl>
          <c:idx val="0"/>
          <c:delete val="1"/>
          <c:extLst>
            <c:ext xmlns:c15="http://schemas.microsoft.com/office/drawing/2012/chart" uri="{CE6537A1-D6FC-4f65-9D91-7224C49458BB}"/>
          </c:extLst>
        </c:dLbl>
      </c:pivotFmt>
      <c:pivotFmt>
        <c:idx val="28"/>
        <c:spPr>
          <a:noFill/>
          <a:ln w="28575" cap="rnd">
            <a:noFill/>
            <a:round/>
          </a:ln>
          <a:effectLst/>
        </c:spPr>
        <c:marker>
          <c:symbol val="none"/>
        </c:marker>
        <c:dLbl>
          <c:idx val="0"/>
          <c:delete val="1"/>
          <c:extLst>
            <c:ext xmlns:c15="http://schemas.microsoft.com/office/drawing/2012/chart" uri="{CE6537A1-D6FC-4f65-9D91-7224C49458BB}"/>
          </c:extLst>
        </c:dLbl>
      </c:pivotFmt>
      <c:pivotFmt>
        <c:idx val="29"/>
        <c:spPr>
          <a:effectLst/>
        </c:spPr>
        <c:marker>
          <c:symbol val="none"/>
        </c:marker>
        <c:dLbl>
          <c:idx val="0"/>
          <c:delete val="1"/>
          <c:extLst>
            <c:ext xmlns:c15="http://schemas.microsoft.com/office/drawing/2012/chart" uri="{CE6537A1-D6FC-4f65-9D91-7224C49458BB}"/>
          </c:extLst>
        </c:dLbl>
      </c:pivotFmt>
      <c:pivotFmt>
        <c:idx val="30"/>
        <c:spPr>
          <a:noFill/>
          <a:ln w="28575" cap="rnd">
            <a:noFill/>
            <a:round/>
          </a:ln>
          <a:effectLst/>
        </c:spPr>
        <c:marker>
          <c:symbol val="none"/>
        </c:marker>
        <c:dLbl>
          <c:idx val="0"/>
          <c:delete val="1"/>
          <c:extLst>
            <c:ext xmlns:c15="http://schemas.microsoft.com/office/drawing/2012/chart" uri="{CE6537A1-D6FC-4f65-9D91-7224C49458BB}"/>
          </c:extLst>
        </c:dLbl>
      </c:pivotFmt>
      <c:pivotFmt>
        <c:idx val="31"/>
        <c:spPr>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960838474368944E-2"/>
          <c:y val="4.8297591025958393E-3"/>
          <c:w val="0.96203920729881787"/>
          <c:h val="0.96704506888120845"/>
        </c:manualLayout>
      </c:layout>
      <c:barChart>
        <c:barDir val="col"/>
        <c:grouping val="clustered"/>
        <c:varyColors val="0"/>
        <c:ser>
          <c:idx val="1"/>
          <c:order val="1"/>
          <c:tx>
            <c:strRef>
              <c:f>Pivots!$O$32</c:f>
              <c:strCache>
                <c:ptCount val="1"/>
                <c:pt idx="0">
                  <c:v>Max of Month Index</c:v>
                </c:pt>
              </c:strCache>
            </c:strRef>
          </c:tx>
          <c:spPr>
            <a:noFill/>
            <a:ln w="28575" cap="rnd">
              <a:noFill/>
              <a:round/>
            </a:ln>
            <a:effectLst/>
          </c:spPr>
          <c:invertIfNegative val="0"/>
          <c:cat>
            <c:strRef>
              <c:f>Pivots!$M$33:$M$41</c:f>
              <c:strCache>
                <c:ptCount val="8"/>
                <c:pt idx="0">
                  <c:v>May</c:v>
                </c:pt>
                <c:pt idx="1">
                  <c:v>Jun</c:v>
                </c:pt>
                <c:pt idx="2">
                  <c:v>Jul</c:v>
                </c:pt>
                <c:pt idx="3">
                  <c:v>Aug</c:v>
                </c:pt>
                <c:pt idx="4">
                  <c:v>Sep</c:v>
                </c:pt>
                <c:pt idx="5">
                  <c:v>Oct</c:v>
                </c:pt>
                <c:pt idx="6">
                  <c:v>Nov</c:v>
                </c:pt>
                <c:pt idx="7">
                  <c:v>Dec</c:v>
                </c:pt>
              </c:strCache>
            </c:strRef>
          </c:cat>
          <c:val>
            <c:numRef>
              <c:f>Pivots!$O$33:$O$41</c:f>
              <c:numCache>
                <c:formatCode>General</c:formatCode>
                <c:ptCount val="8"/>
                <c:pt idx="0">
                  <c:v>5</c:v>
                </c:pt>
                <c:pt idx="1">
                  <c:v>6</c:v>
                </c:pt>
                <c:pt idx="2">
                  <c:v>7</c:v>
                </c:pt>
                <c:pt idx="3">
                  <c:v>8</c:v>
                </c:pt>
                <c:pt idx="4">
                  <c:v>9</c:v>
                </c:pt>
                <c:pt idx="5">
                  <c:v>10</c:v>
                </c:pt>
                <c:pt idx="6">
                  <c:v>11</c:v>
                </c:pt>
                <c:pt idx="7">
                  <c:v>12</c:v>
                </c:pt>
              </c:numCache>
            </c:numRef>
          </c:val>
          <c:extLst>
            <c:ext xmlns:c16="http://schemas.microsoft.com/office/drawing/2014/chart" uri="{C3380CC4-5D6E-409C-BE32-E72D297353CC}">
              <c16:uniqueId val="{00000000-F82E-4AFA-9BBF-F547B0CB87F7}"/>
            </c:ext>
          </c:extLst>
        </c:ser>
        <c:dLbls>
          <c:showLegendKey val="0"/>
          <c:showVal val="0"/>
          <c:showCatName val="0"/>
          <c:showSerName val="0"/>
          <c:showPercent val="0"/>
          <c:showBubbleSize val="0"/>
        </c:dLbls>
        <c:gapWidth val="150"/>
        <c:axId val="692376400"/>
        <c:axId val="692374480"/>
      </c:barChart>
      <c:lineChart>
        <c:grouping val="standard"/>
        <c:varyColors val="0"/>
        <c:ser>
          <c:idx val="0"/>
          <c:order val="0"/>
          <c:tx>
            <c:strRef>
              <c:f>Pivots!$N$32</c:f>
              <c:strCache>
                <c:ptCount val="1"/>
                <c:pt idx="0">
                  <c:v>Sum of Units Sold</c:v>
                </c:pt>
              </c:strCache>
            </c:strRef>
          </c:tx>
          <c:spPr>
            <a:effectLst/>
          </c:spPr>
          <c:marker>
            <c:symbol val="none"/>
          </c:marker>
          <c:trendline>
            <c:spPr>
              <a:ln w="19050" cap="rnd">
                <a:solidFill>
                  <a:schemeClr val="tx1">
                    <a:lumMod val="50000"/>
                    <a:lumOff val="50000"/>
                  </a:schemeClr>
                </a:solidFill>
                <a:prstDash val="sysDot"/>
              </a:ln>
              <a:effectLst/>
            </c:spPr>
            <c:trendlineType val="linear"/>
            <c:forward val="1"/>
            <c:dispRSqr val="0"/>
            <c:dispEq val="0"/>
          </c:trendline>
          <c:cat>
            <c:strRef>
              <c:f>Pivots!$M$33:$M$41</c:f>
              <c:strCache>
                <c:ptCount val="8"/>
                <c:pt idx="0">
                  <c:v>May</c:v>
                </c:pt>
                <c:pt idx="1">
                  <c:v>Jun</c:v>
                </c:pt>
                <c:pt idx="2">
                  <c:v>Jul</c:v>
                </c:pt>
                <c:pt idx="3">
                  <c:v>Aug</c:v>
                </c:pt>
                <c:pt idx="4">
                  <c:v>Sep</c:v>
                </c:pt>
                <c:pt idx="5">
                  <c:v>Oct</c:v>
                </c:pt>
                <c:pt idx="6">
                  <c:v>Nov</c:v>
                </c:pt>
                <c:pt idx="7">
                  <c:v>Dec</c:v>
                </c:pt>
              </c:strCache>
            </c:strRef>
          </c:cat>
          <c:val>
            <c:numRef>
              <c:f>Pivots!$N$33:$N$41</c:f>
              <c:numCache>
                <c:formatCode>General</c:formatCode>
                <c:ptCount val="8"/>
                <c:pt idx="0">
                  <c:v>1438</c:v>
                </c:pt>
                <c:pt idx="1">
                  <c:v>1401</c:v>
                </c:pt>
                <c:pt idx="2">
                  <c:v>1612</c:v>
                </c:pt>
                <c:pt idx="3">
                  <c:v>1409</c:v>
                </c:pt>
                <c:pt idx="4">
                  <c:v>1321</c:v>
                </c:pt>
                <c:pt idx="5">
                  <c:v>1474</c:v>
                </c:pt>
                <c:pt idx="6">
                  <c:v>1449</c:v>
                </c:pt>
                <c:pt idx="7">
                  <c:v>1233</c:v>
                </c:pt>
              </c:numCache>
            </c:numRef>
          </c:val>
          <c:smooth val="0"/>
          <c:extLst>
            <c:ext xmlns:c16="http://schemas.microsoft.com/office/drawing/2014/chart" uri="{C3380CC4-5D6E-409C-BE32-E72D297353CC}">
              <c16:uniqueId val="{00000002-F82E-4AFA-9BBF-F547B0CB87F7}"/>
            </c:ext>
          </c:extLst>
        </c:ser>
        <c:dLbls>
          <c:showLegendKey val="0"/>
          <c:showVal val="0"/>
          <c:showCatName val="0"/>
          <c:showSerName val="0"/>
          <c:showPercent val="0"/>
          <c:showBubbleSize val="0"/>
        </c:dLbls>
        <c:marker val="1"/>
        <c:smooth val="0"/>
        <c:axId val="1981120800"/>
        <c:axId val="1981122720"/>
      </c:lineChart>
      <c:catAx>
        <c:axId val="1981120800"/>
        <c:scaling>
          <c:orientation val="minMax"/>
        </c:scaling>
        <c:delete val="1"/>
        <c:axPos val="b"/>
        <c:numFmt formatCode="General" sourceLinked="1"/>
        <c:majorTickMark val="none"/>
        <c:minorTickMark val="none"/>
        <c:tickLblPos val="nextTo"/>
        <c:crossAx val="1981122720"/>
        <c:crosses val="autoZero"/>
        <c:auto val="1"/>
        <c:lblAlgn val="ctr"/>
        <c:lblOffset val="100"/>
        <c:noMultiLvlLbl val="0"/>
      </c:catAx>
      <c:valAx>
        <c:axId val="1981122720"/>
        <c:scaling>
          <c:orientation val="minMax"/>
          <c:min val="13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81120800"/>
        <c:crosses val="autoZero"/>
        <c:crossBetween val="between"/>
      </c:valAx>
      <c:valAx>
        <c:axId val="692374480"/>
        <c:scaling>
          <c:orientation val="minMax"/>
        </c:scaling>
        <c:delete val="1"/>
        <c:axPos val="r"/>
        <c:numFmt formatCode="General" sourceLinked="1"/>
        <c:majorTickMark val="out"/>
        <c:minorTickMark val="none"/>
        <c:tickLblPos val="nextTo"/>
        <c:crossAx val="692376400"/>
        <c:crosses val="max"/>
        <c:crossBetween val="between"/>
      </c:valAx>
      <c:catAx>
        <c:axId val="692376400"/>
        <c:scaling>
          <c:orientation val="minMax"/>
        </c:scaling>
        <c:delete val="1"/>
        <c:axPos val="b"/>
        <c:numFmt formatCode="General" sourceLinked="1"/>
        <c:majorTickMark val="out"/>
        <c:minorTickMark val="none"/>
        <c:tickLblPos val="nextTo"/>
        <c:crossAx val="692374480"/>
        <c:crosses val="autoZero"/>
        <c:auto val="1"/>
        <c:lblAlgn val="ctr"/>
        <c:lblOffset val="100"/>
        <c:noMultiLvlLbl val="0"/>
      </c:catAx>
      <c:spPr>
        <a:noFill/>
        <a:ln w="25400">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Data.xlsx]Pivots!Most Profitable Product type</c:name>
    <c:fmtId val="20"/>
  </c:pivotSource>
  <c:chart>
    <c:title>
      <c:tx>
        <c:rich>
          <a:bodyPr rot="0" vert="horz"/>
          <a:lstStyle/>
          <a:p>
            <a:pPr algn="ctr" rtl="0">
              <a:defRPr lang="en-US" sz="2400" b="1" i="0" u="none" strike="noStrike" kern="1200" spc="0" baseline="0">
                <a:solidFill>
                  <a:schemeClr val="bg2">
                    <a:lumMod val="25000"/>
                  </a:schemeClr>
                </a:solidFill>
                <a:latin typeface="Trebuchet MS" panose="020B0603020202020204" pitchFamily="34" charset="0"/>
                <a:ea typeface="+mn-ea"/>
                <a:cs typeface="+mn-cs"/>
              </a:defRPr>
            </a:pPr>
            <a:r>
              <a:rPr lang="en-US" sz="2400" b="1" i="0" u="none" strike="noStrike" kern="1200" spc="0" baseline="0">
                <a:solidFill>
                  <a:schemeClr val="bg2">
                    <a:lumMod val="25000"/>
                  </a:schemeClr>
                </a:solidFill>
                <a:latin typeface="Trebuchet MS" panose="020B0603020202020204" pitchFamily="34" charset="0"/>
                <a:ea typeface="+mn-ea"/>
                <a:cs typeface="+mn-cs"/>
              </a:rPr>
              <a:t>Total Income By Category</a:t>
            </a:r>
          </a:p>
        </c:rich>
      </c:tx>
      <c:layout>
        <c:manualLayout>
          <c:xMode val="edge"/>
          <c:yMode val="edge"/>
          <c:x val="0.26215543666444324"/>
          <c:y val="2.318502894670110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tx2">
              <a:lumMod val="90000"/>
              <a:lumOff val="10000"/>
              <a:alpha val="75000"/>
            </a:schemeClr>
          </a:solidFill>
          <a:ln>
            <a:solidFill>
              <a:schemeClr val="bg2">
                <a:lumMod val="50000"/>
              </a:schemeClr>
            </a:solidFill>
          </a:ln>
          <a:effectLst/>
        </c:spPr>
        <c:marker>
          <c:symbol val="none"/>
        </c:marker>
        <c:dLbl>
          <c:idx val="0"/>
          <c:numFmt formatCode="&quot;$&quot;#,##0,&quot;K&quot;" sourceLinked="0"/>
          <c:spPr>
            <a:solidFill>
              <a:schemeClr val="bg2">
                <a:lumMod val="90000"/>
                <a:alpha val="90000"/>
              </a:schemeClr>
            </a:solidFill>
            <a:ln>
              <a:noFill/>
            </a:ln>
            <a:effectLst/>
          </c:spPr>
          <c:txPr>
            <a:bodyPr/>
            <a:lstStyle/>
            <a:p>
              <a:pPr>
                <a:defRPr sz="1400">
                  <a:solidFill>
                    <a:sysClr val="windowText" lastClr="000000"/>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rgbClr val="A3A4B7"/>
          </a:solidFill>
        </c:spPr>
        <c:marker>
          <c:symbol val="none"/>
        </c:marker>
        <c:dLbl>
          <c:idx val="0"/>
          <c:numFmt formatCode="&quot;$&quot;#,##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2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3918018546745818E-3"/>
              <c:y val="0"/>
            </c:manualLayout>
          </c:layout>
          <c:numFmt formatCode="&quot;$&quot;#,##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2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95187847734809E-3"/>
          <c:y val="0.1254223050288896"/>
          <c:w val="0.98504322210493356"/>
          <c:h val="0.67513475528655353"/>
        </c:manualLayout>
      </c:layout>
      <c:barChart>
        <c:barDir val="col"/>
        <c:grouping val="clustered"/>
        <c:varyColors val="0"/>
        <c:ser>
          <c:idx val="0"/>
          <c:order val="0"/>
          <c:tx>
            <c:strRef>
              <c:f>Pivots!$H$3</c:f>
              <c:strCache>
                <c:ptCount val="1"/>
                <c:pt idx="0">
                  <c:v>Total Profit</c:v>
                </c:pt>
              </c:strCache>
            </c:strRef>
          </c:tx>
          <c:spPr>
            <a:solidFill>
              <a:srgbClr val="A3A4B7"/>
            </a:solidFill>
          </c:spPr>
          <c:invertIfNegative val="0"/>
          <c:dLbls>
            <c:dLbl>
              <c:idx val="5"/>
              <c:layout>
                <c:manualLayout>
                  <c:x val="-3.391801854674581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E2-4EE0-8FF7-7D34E089AA7A}"/>
                </c:ext>
              </c:extLst>
            </c:dLbl>
            <c:numFmt formatCode="&quot;$&quot;#,##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2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Pivots!$G$4:$G$10</c:f>
              <c:strCache>
                <c:ptCount val="6"/>
                <c:pt idx="0">
                  <c:v>Books</c:v>
                </c:pt>
                <c:pt idx="1">
                  <c:v>Beauty Products</c:v>
                </c:pt>
                <c:pt idx="2">
                  <c:v>Clothing</c:v>
                </c:pt>
                <c:pt idx="3">
                  <c:v>Sports</c:v>
                </c:pt>
                <c:pt idx="4">
                  <c:v>Home Appliances</c:v>
                </c:pt>
                <c:pt idx="5">
                  <c:v>Electronics</c:v>
                </c:pt>
              </c:strCache>
            </c:strRef>
          </c:cat>
          <c:val>
            <c:numRef>
              <c:f>Pivots!$H$4:$H$10</c:f>
              <c:numCache>
                <c:formatCode>_("$"* #,##0_);_("$"* \(#,##0\);_("$"* "-"_);_(@_)</c:formatCode>
                <c:ptCount val="6"/>
                <c:pt idx="0">
                  <c:v>1437.3300000000004</c:v>
                </c:pt>
                <c:pt idx="1">
                  <c:v>3665.17</c:v>
                </c:pt>
                <c:pt idx="2">
                  <c:v>4782.91</c:v>
                </c:pt>
                <c:pt idx="3">
                  <c:v>11111.009999999997</c:v>
                </c:pt>
                <c:pt idx="4">
                  <c:v>22408.500000000004</c:v>
                </c:pt>
                <c:pt idx="5">
                  <c:v>60751.92</c:v>
                </c:pt>
              </c:numCache>
            </c:numRef>
          </c:val>
          <c:extLst>
            <c:ext xmlns:c16="http://schemas.microsoft.com/office/drawing/2014/chart" uri="{C3380CC4-5D6E-409C-BE32-E72D297353CC}">
              <c16:uniqueId val="{00000002-4B80-4C14-BBFD-019F58D9528D}"/>
            </c:ext>
          </c:extLst>
        </c:ser>
        <c:ser>
          <c:idx val="1"/>
          <c:order val="1"/>
          <c:tx>
            <c:strRef>
              <c:f>Pivots!$I$3</c:f>
              <c:strCache>
                <c:ptCount val="1"/>
                <c:pt idx="0">
                  <c:v>Total Revenue </c:v>
                </c:pt>
              </c:strCache>
            </c:strRef>
          </c:tx>
          <c:spPr>
            <a:solidFill>
              <a:schemeClr val="tx2">
                <a:lumMod val="90000"/>
                <a:lumOff val="10000"/>
                <a:alpha val="75000"/>
              </a:schemeClr>
            </a:solidFill>
            <a:ln>
              <a:solidFill>
                <a:schemeClr val="bg2">
                  <a:lumMod val="50000"/>
                </a:schemeClr>
              </a:solidFill>
            </a:ln>
            <a:effectLst/>
          </c:spPr>
          <c:invertIfNegative val="0"/>
          <c:dLbls>
            <c:numFmt formatCode="&quot;$&quot;#,##0,&quot;K&quot;" sourceLinked="0"/>
            <c:spPr>
              <a:solidFill>
                <a:schemeClr val="bg2">
                  <a:lumMod val="90000"/>
                  <a:alpha val="90000"/>
                </a:schemeClr>
              </a:solidFill>
              <a:ln>
                <a:noFill/>
              </a:ln>
              <a:effectLst/>
            </c:spPr>
            <c:txPr>
              <a:bodyPr/>
              <a:lstStyle/>
              <a:p>
                <a:pPr>
                  <a:defRPr sz="1400">
                    <a:solidFill>
                      <a:sysClr val="windowText" lastClr="000000"/>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Pivots!$G$4:$G$10</c:f>
              <c:strCache>
                <c:ptCount val="6"/>
                <c:pt idx="0">
                  <c:v>Books</c:v>
                </c:pt>
                <c:pt idx="1">
                  <c:v>Beauty Products</c:v>
                </c:pt>
                <c:pt idx="2">
                  <c:v>Clothing</c:v>
                </c:pt>
                <c:pt idx="3">
                  <c:v>Sports</c:v>
                </c:pt>
                <c:pt idx="4">
                  <c:v>Home Appliances</c:v>
                </c:pt>
                <c:pt idx="5">
                  <c:v>Electronics</c:v>
                </c:pt>
              </c:strCache>
            </c:strRef>
          </c:cat>
          <c:val>
            <c:numRef>
              <c:f>Pivots!$I$4:$I$10</c:f>
              <c:numCache>
                <c:formatCode>"$"#,##0.0</c:formatCode>
                <c:ptCount val="6"/>
                <c:pt idx="0">
                  <c:v>4529.1499999999978</c:v>
                </c:pt>
                <c:pt idx="1">
                  <c:v>14031.749999999993</c:v>
                </c:pt>
                <c:pt idx="2">
                  <c:v>16265.839999999991</c:v>
                </c:pt>
                <c:pt idx="3">
                  <c:v>51016.26999999999</c:v>
                </c:pt>
                <c:pt idx="4">
                  <c:v>75433.570000000007</c:v>
                </c:pt>
                <c:pt idx="5">
                  <c:v>169269.82000000004</c:v>
                </c:pt>
              </c:numCache>
            </c:numRef>
          </c:val>
          <c:extLst>
            <c:ext xmlns:c16="http://schemas.microsoft.com/office/drawing/2014/chart" uri="{C3380CC4-5D6E-409C-BE32-E72D297353CC}">
              <c16:uniqueId val="{00000000-0298-4B3F-A8F4-487080382E74}"/>
            </c:ext>
          </c:extLst>
        </c:ser>
        <c:dLbls>
          <c:dLblPos val="outEnd"/>
          <c:showLegendKey val="0"/>
          <c:showVal val="1"/>
          <c:showCatName val="0"/>
          <c:showSerName val="0"/>
          <c:showPercent val="0"/>
          <c:showBubbleSize val="0"/>
        </c:dLbls>
        <c:gapWidth val="28"/>
        <c:axId val="1414231407"/>
        <c:axId val="1414231887"/>
      </c:barChart>
      <c:catAx>
        <c:axId val="141423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400"/>
            </a:pPr>
            <a:endParaRPr lang="en-US"/>
          </a:p>
        </c:txPr>
        <c:crossAx val="1414231887"/>
        <c:crosses val="autoZero"/>
        <c:auto val="1"/>
        <c:lblAlgn val="ctr"/>
        <c:lblOffset val="100"/>
        <c:noMultiLvlLbl val="0"/>
      </c:catAx>
      <c:valAx>
        <c:axId val="1414231887"/>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414231407"/>
        <c:crosses val="autoZero"/>
        <c:crossBetween val="between"/>
      </c:valAx>
    </c:plotArea>
    <c:legend>
      <c:legendPos val="t"/>
      <c:layout>
        <c:manualLayout>
          <c:xMode val="edge"/>
          <c:yMode val="edge"/>
          <c:x val="3.3945526861000885E-2"/>
          <c:y val="0.18946155080495081"/>
          <c:w val="0.47171097040919951"/>
          <c:h val="8.7833592840107916E-2"/>
        </c:manualLayout>
      </c:layout>
      <c:overlay val="0"/>
      <c:txPr>
        <a:bodyPr/>
        <a:lstStyle/>
        <a:p>
          <a:pPr>
            <a:defRPr sz="1600"/>
          </a:pPr>
          <a:endParaRPr lang="en-US"/>
        </a:p>
      </c:txPr>
    </c:legend>
    <c:plotVisOnly val="1"/>
    <c:dispBlanksAs val="gap"/>
    <c:showDLblsOverMax val="0"/>
    <c:extLst/>
  </c:chart>
  <c:spPr>
    <a:ln w="19050"/>
    <a:effectLst>
      <a:outerShdw blurRad="50800" dist="38100" dir="2700000" algn="tl" rotWithShape="0">
        <a:prstClr val="black">
          <a:alpha val="40000"/>
        </a:prstClr>
      </a:outerShdw>
    </a:effectLst>
  </c:spPr>
  <c:txPr>
    <a:bodyPr/>
    <a:lstStyle/>
    <a:p>
      <a:pPr algn="ctr" rtl="0">
        <a:defRPr lang="en-US" sz="2400" b="1" i="0" u="none" strike="noStrike" kern="1200" spc="0" baseline="0">
          <a:solidFill>
            <a:schemeClr val="bg2">
              <a:lumMod val="25000"/>
            </a:schemeClr>
          </a:solidFill>
          <a:latin typeface="Trebuchet MS" panose="020B060302020202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Data.xlsx]Pivots!Most Units Sold Product type</c:name>
    <c:fmtId val="11"/>
  </c:pivotSource>
  <c:chart>
    <c:title>
      <c:tx>
        <c:rich>
          <a:bodyPr rot="0" vert="horz"/>
          <a:lstStyle/>
          <a:p>
            <a:pPr algn="ctr" rtl="0">
              <a:defRPr lang="en-US" sz="2400" b="1" i="0" u="none" strike="noStrike" kern="1200" spc="0" baseline="0">
                <a:solidFill>
                  <a:schemeClr val="bg2">
                    <a:lumMod val="25000"/>
                  </a:schemeClr>
                </a:solidFill>
                <a:latin typeface="Trebuchet MS" panose="020B0603020202020204" pitchFamily="34" charset="0"/>
                <a:ea typeface="+mn-ea"/>
                <a:cs typeface="+mn-cs"/>
              </a:defRPr>
            </a:pPr>
            <a:r>
              <a:rPr lang="en-US" sz="2400" b="1" i="0" u="none" strike="noStrike" kern="1200" spc="0" baseline="0">
                <a:solidFill>
                  <a:schemeClr val="bg2">
                    <a:lumMod val="25000"/>
                  </a:schemeClr>
                </a:solidFill>
                <a:latin typeface="Trebuchet MS" panose="020B0603020202020204" pitchFamily="34" charset="0"/>
                <a:ea typeface="+mn-ea"/>
                <a:cs typeface="+mn-cs"/>
              </a:rPr>
              <a:t>Top 10 Most Profitable products</a:t>
            </a:r>
          </a:p>
        </c:rich>
      </c:tx>
      <c:layout>
        <c:manualLayout>
          <c:xMode val="edge"/>
          <c:yMode val="edge"/>
          <c:x val="0.19412883931806968"/>
          <c:y val="2.318496270218370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tx2">
              <a:lumMod val="90000"/>
              <a:lumOff val="10000"/>
              <a:alpha val="75000"/>
            </a:schemeClr>
          </a:solidFill>
          <a:ln>
            <a:solidFill>
              <a:schemeClr val="bg2">
                <a:lumMod val="50000"/>
              </a:schemeClr>
            </a:solidFill>
          </a:ln>
          <a:effectLst/>
        </c:spPr>
        <c:marker>
          <c:symbol val="none"/>
        </c:marker>
        <c:dLbl>
          <c:idx val="0"/>
          <c:numFmt formatCode="&quot;$&quot;#,##0,&quot;K&quot;" sourceLinked="0"/>
          <c:spPr>
            <a:solidFill>
              <a:schemeClr val="bg2">
                <a:lumMod val="90000"/>
                <a:alpha val="90000"/>
              </a:schemeClr>
            </a:solidFill>
            <a:ln>
              <a:noFill/>
            </a:ln>
            <a:effectLst/>
          </c:spPr>
          <c:txPr>
            <a:bodyPr/>
            <a:lstStyle/>
            <a:p>
              <a:pPr>
                <a:defRPr sz="1400">
                  <a:solidFill>
                    <a:sysClr val="windowText" lastClr="000000"/>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rgbClr val="A3A4B7"/>
          </a:solidFill>
        </c:spPr>
        <c:marker>
          <c:symbol val="none"/>
        </c:marker>
        <c:dLbl>
          <c:idx val="0"/>
          <c:numFmt formatCode="&quot;$&quot;#,##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2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3918018546745818E-3"/>
              <c:y val="0"/>
            </c:manualLayout>
          </c:layout>
          <c:numFmt formatCode="&quot;$&quot;#,##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2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3A4B7"/>
          </a:solidFill>
        </c:spPr>
        <c:marker>
          <c:symbol val="none"/>
        </c:marker>
        <c:dLbl>
          <c:idx val="0"/>
          <c:numFmt formatCode="&quot;$&quot;#,##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2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3918018546745818E-3"/>
              <c:y val="0"/>
            </c:manualLayout>
          </c:layout>
          <c:numFmt formatCode="&quot;$&quot;#,##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2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alpha val="75000"/>
            </a:schemeClr>
          </a:solidFill>
          <a:ln>
            <a:solidFill>
              <a:schemeClr val="bg2">
                <a:lumMod val="50000"/>
              </a:schemeClr>
            </a:solidFill>
          </a:ln>
          <a:effectLst/>
        </c:spPr>
        <c:marker>
          <c:symbol val="none"/>
        </c:marker>
        <c:dLbl>
          <c:idx val="0"/>
          <c:numFmt formatCode="&quot;$&quot;#,##0,&quot;K&quot;" sourceLinked="0"/>
          <c:spPr>
            <a:solidFill>
              <a:schemeClr val="bg2">
                <a:lumMod val="90000"/>
                <a:alpha val="90000"/>
              </a:schemeClr>
            </a:solidFill>
            <a:ln>
              <a:noFill/>
            </a:ln>
            <a:effectLst/>
          </c:spPr>
          <c:txPr>
            <a:bodyPr/>
            <a:lstStyle/>
            <a:p>
              <a:pPr>
                <a:defRPr sz="1400">
                  <a:solidFill>
                    <a:sysClr val="windowText" lastClr="000000"/>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3A4B7"/>
          </a:solidFill>
        </c:spPr>
        <c:marker>
          <c:symbol val="none"/>
        </c:marker>
        <c:dLbl>
          <c:idx val="0"/>
          <c:numFmt formatCode="&quot;$&quot;#,##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2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3918018546745818E-3"/>
              <c:y val="0"/>
            </c:manualLayout>
          </c:layout>
          <c:numFmt formatCode="&quot;$&quot;#,##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2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90000"/>
              <a:lumOff val="10000"/>
              <a:alpha val="75000"/>
            </a:schemeClr>
          </a:solidFill>
          <a:ln>
            <a:solidFill>
              <a:schemeClr val="bg2">
                <a:lumMod val="50000"/>
              </a:schemeClr>
            </a:solidFill>
          </a:ln>
          <a:effectLst/>
        </c:spPr>
        <c:marker>
          <c:symbol val="none"/>
        </c:marker>
        <c:dLbl>
          <c:idx val="0"/>
          <c:numFmt formatCode="&quot;$&quot;#,##0,&quot;K&quot;" sourceLinked="0"/>
          <c:spPr>
            <a:solidFill>
              <a:schemeClr val="bg2">
                <a:lumMod val="90000"/>
                <a:alpha val="90000"/>
              </a:schemeClr>
            </a:solidFill>
            <a:ln>
              <a:noFill/>
            </a:ln>
            <a:effectLst/>
          </c:spPr>
          <c:txPr>
            <a:bodyPr/>
            <a:lstStyle/>
            <a:p>
              <a:pPr>
                <a:defRPr sz="1400">
                  <a:solidFill>
                    <a:sysClr val="windowText" lastClr="000000"/>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c:spPr>
        <c:marker>
          <c:symbol val="none"/>
        </c:marker>
        <c:dLbl>
          <c:idx val="0"/>
          <c:numFmt formatCode="&quot;$&quot;#,##0.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4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3918018546745818E-3"/>
              <c:y val="0"/>
            </c:manualLayout>
          </c:layout>
          <c:numFmt formatCode="&quot;$&quot;#,##0.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4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37819216101667"/>
          <c:y val="0.15534227195924363"/>
          <c:w val="0.65862180783898339"/>
          <c:h val="0.80895808140848269"/>
        </c:manualLayout>
      </c:layout>
      <c:barChart>
        <c:barDir val="bar"/>
        <c:grouping val="clustered"/>
        <c:varyColors val="0"/>
        <c:ser>
          <c:idx val="0"/>
          <c:order val="0"/>
          <c:tx>
            <c:strRef>
              <c:f>Pivots!$L$3</c:f>
              <c:strCache>
                <c:ptCount val="1"/>
                <c:pt idx="0">
                  <c:v>Total</c:v>
                </c:pt>
              </c:strCache>
            </c:strRef>
          </c:tx>
          <c:spPr>
            <a:solidFill>
              <a:schemeClr val="accent1"/>
            </a:solidFill>
          </c:spPr>
          <c:invertIfNegative val="0"/>
          <c:dLbls>
            <c:dLbl>
              <c:idx val="5"/>
              <c:layout>
                <c:manualLayout>
                  <c:x val="-3.391801854674581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8B-41DD-96FE-4BDFA3A6695C}"/>
                </c:ext>
              </c:extLst>
            </c:dLbl>
            <c:numFmt formatCode="&quot;$&quot;#,##0.0,&quot;K&quot;" sourceLinked="0"/>
            <c:spPr>
              <a:solidFill>
                <a:schemeClr val="bg2">
                  <a:alpha val="50000"/>
                </a:schemeClr>
              </a:solidFill>
              <a:ln>
                <a:noFill/>
              </a:ln>
              <a:effectLst/>
            </c:spPr>
            <c:txPr>
              <a:bodyPr wrap="square" lIns="38100" tIns="19050" rIns="38100" bIns="19050" anchor="ctr" anchorCtr="0">
                <a:spAutoFit/>
              </a:bodyPr>
              <a:lstStyle/>
              <a:p>
                <a:pPr algn="ctr">
                  <a:defRPr lang="en-US" sz="1400" b="1" i="0" u="none" strike="noStrike" kern="1200" spc="0" baseline="0">
                    <a:solidFill>
                      <a:sysClr val="windowText" lastClr="000000"/>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Pivots!$K$4:$K$14</c:f>
              <c:strCache>
                <c:ptCount val="10"/>
                <c:pt idx="0">
                  <c:v>KitchenAid Stand Mixer</c:v>
                </c:pt>
                <c:pt idx="1">
                  <c:v>Canon EOS Rebel T7i DSLR Camera</c:v>
                </c:pt>
                <c:pt idx="2">
                  <c:v>Sony WH-1000XM4 Headphones</c:v>
                </c:pt>
                <c:pt idx="3">
                  <c:v>Samsung QLED 4K TV</c:v>
                </c:pt>
                <c:pt idx="4">
                  <c:v>Peloton Bike</c:v>
                </c:pt>
                <c:pt idx="5">
                  <c:v>Dyson V8 Absolute</c:v>
                </c:pt>
                <c:pt idx="6">
                  <c:v>Apple MacBook Air</c:v>
                </c:pt>
                <c:pt idx="7">
                  <c:v>Samsung Galaxy Tab S8</c:v>
                </c:pt>
                <c:pt idx="8">
                  <c:v>Apple MacBook Pro 16-inch</c:v>
                </c:pt>
                <c:pt idx="9">
                  <c:v>MacBook Pro 16-inch</c:v>
                </c:pt>
              </c:strCache>
            </c:strRef>
          </c:cat>
          <c:val>
            <c:numRef>
              <c:f>Pivots!$L$4:$L$14</c:f>
              <c:numCache>
                <c:formatCode>"$"#,##0</c:formatCode>
                <c:ptCount val="10"/>
                <c:pt idx="0">
                  <c:v>2223</c:v>
                </c:pt>
                <c:pt idx="1">
                  <c:v>2250</c:v>
                </c:pt>
                <c:pt idx="2">
                  <c:v>2961</c:v>
                </c:pt>
                <c:pt idx="3">
                  <c:v>3168</c:v>
                </c:pt>
                <c:pt idx="4">
                  <c:v>3183.6</c:v>
                </c:pt>
                <c:pt idx="5">
                  <c:v>3200</c:v>
                </c:pt>
                <c:pt idx="6">
                  <c:v>3600</c:v>
                </c:pt>
                <c:pt idx="7">
                  <c:v>3840</c:v>
                </c:pt>
                <c:pt idx="8">
                  <c:v>12402.829999999998</c:v>
                </c:pt>
                <c:pt idx="9">
                  <c:v>15925</c:v>
                </c:pt>
              </c:numCache>
            </c:numRef>
          </c:val>
          <c:extLst>
            <c:ext xmlns:c16="http://schemas.microsoft.com/office/drawing/2014/chart" uri="{C3380CC4-5D6E-409C-BE32-E72D297353CC}">
              <c16:uniqueId val="{00000003-9B8B-41DD-96FE-4BDFA3A6695C}"/>
            </c:ext>
          </c:extLst>
        </c:ser>
        <c:dLbls>
          <c:dLblPos val="outEnd"/>
          <c:showLegendKey val="0"/>
          <c:showVal val="1"/>
          <c:showCatName val="0"/>
          <c:showSerName val="0"/>
          <c:showPercent val="0"/>
          <c:showBubbleSize val="0"/>
        </c:dLbls>
        <c:gapWidth val="28"/>
        <c:overlap val="25"/>
        <c:axId val="1414231407"/>
        <c:axId val="1414231887"/>
      </c:barChart>
      <c:catAx>
        <c:axId val="141423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400"/>
            </a:pPr>
            <a:endParaRPr lang="en-US"/>
          </a:p>
        </c:txPr>
        <c:crossAx val="1414231887"/>
        <c:crosses val="autoZero"/>
        <c:auto val="1"/>
        <c:lblAlgn val="l"/>
        <c:lblOffset val="100"/>
        <c:noMultiLvlLbl val="0"/>
      </c:catAx>
      <c:valAx>
        <c:axId val="141423188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14231407"/>
        <c:crosses val="autoZero"/>
        <c:crossBetween val="between"/>
      </c:valAx>
    </c:plotArea>
    <c:legend>
      <c:legendPos val="t"/>
      <c:layout>
        <c:manualLayout>
          <c:xMode val="edge"/>
          <c:yMode val="edge"/>
          <c:x val="0.55628301248089607"/>
          <c:y val="0.87883108622119832"/>
          <c:w val="0.44371698751910393"/>
          <c:h val="8.3220959818454537E-2"/>
        </c:manualLayout>
      </c:layout>
      <c:overlay val="0"/>
      <c:txPr>
        <a:bodyPr/>
        <a:lstStyle/>
        <a:p>
          <a:pPr>
            <a:defRPr sz="1600"/>
          </a:pPr>
          <a:endParaRPr lang="en-US"/>
        </a:p>
      </c:txPr>
    </c:legend>
    <c:plotVisOnly val="1"/>
    <c:dispBlanksAs val="gap"/>
    <c:showDLblsOverMax val="0"/>
    <c:extLst/>
  </c:chart>
  <c:spPr>
    <a:ln w="19050"/>
    <a:effectLst>
      <a:outerShdw blurRad="50800" dist="38100" dir="2700000" algn="tl" rotWithShape="0">
        <a:prstClr val="black">
          <a:alpha val="40000"/>
        </a:prstClr>
      </a:outerShdw>
    </a:effectLst>
  </c:spPr>
  <c:txPr>
    <a:bodyPr/>
    <a:lstStyle/>
    <a:p>
      <a:pPr algn="ctr" rtl="0">
        <a:defRPr lang="en-US" sz="2400" b="1" i="0" u="none" strike="noStrike" kern="1200" spc="0" baseline="0">
          <a:solidFill>
            <a:schemeClr val="bg2">
              <a:lumMod val="25000"/>
            </a:schemeClr>
          </a:solidFill>
          <a:latin typeface="Trebuchet MS" panose="020B060302020202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Data.xlsx]Pivots!PivotTable3</c:name>
    <c:fmtId val="36"/>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ysClr val="window" lastClr="FFFF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ysClr val="window" lastClr="FFFF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noFill/>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spPr>
          <a:noFill/>
          <a:effectLst/>
        </c:spPr>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spPr>
          <a:noFill/>
          <a:effectLst/>
        </c:spPr>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960786618090651E-2"/>
          <c:y val="6.404068096559903E-3"/>
          <c:w val="0.83767147856517932"/>
          <c:h val="0.99001070892728393"/>
        </c:manualLayout>
      </c:layout>
      <c:barChart>
        <c:barDir val="col"/>
        <c:grouping val="clustered"/>
        <c:varyColors val="0"/>
        <c:ser>
          <c:idx val="1"/>
          <c:order val="1"/>
          <c:tx>
            <c:strRef>
              <c:f>Pivots!$K$32</c:f>
              <c:strCache>
                <c:ptCount val="1"/>
                <c:pt idx="0">
                  <c:v>Max of Month Index</c:v>
                </c:pt>
              </c:strCache>
            </c:strRef>
          </c:tx>
          <c:spPr>
            <a:noFill/>
            <a:effectLst/>
          </c:spPr>
          <c:invertIfNegative val="0"/>
          <c:cat>
            <c:strRef>
              <c:f>Pivots!$I$33:$I$41</c:f>
              <c:strCache>
                <c:ptCount val="8"/>
                <c:pt idx="0">
                  <c:v>May</c:v>
                </c:pt>
                <c:pt idx="1">
                  <c:v>Jun</c:v>
                </c:pt>
                <c:pt idx="2">
                  <c:v>Jul</c:v>
                </c:pt>
                <c:pt idx="3">
                  <c:v>Aug</c:v>
                </c:pt>
                <c:pt idx="4">
                  <c:v>Sep</c:v>
                </c:pt>
                <c:pt idx="5">
                  <c:v>Oct</c:v>
                </c:pt>
                <c:pt idx="6">
                  <c:v>Nov</c:v>
                </c:pt>
                <c:pt idx="7">
                  <c:v>Dec</c:v>
                </c:pt>
              </c:strCache>
            </c:strRef>
          </c:cat>
          <c:val>
            <c:numRef>
              <c:f>Pivots!$K$33:$K$41</c:f>
              <c:numCache>
                <c:formatCode>General</c:formatCode>
                <c:ptCount val="8"/>
                <c:pt idx="0">
                  <c:v>5</c:v>
                </c:pt>
                <c:pt idx="1">
                  <c:v>6</c:v>
                </c:pt>
                <c:pt idx="2">
                  <c:v>7</c:v>
                </c:pt>
                <c:pt idx="3">
                  <c:v>8</c:v>
                </c:pt>
                <c:pt idx="4">
                  <c:v>9</c:v>
                </c:pt>
                <c:pt idx="5">
                  <c:v>10</c:v>
                </c:pt>
                <c:pt idx="6">
                  <c:v>11</c:v>
                </c:pt>
                <c:pt idx="7">
                  <c:v>12</c:v>
                </c:pt>
              </c:numCache>
            </c:numRef>
          </c:val>
          <c:extLst>
            <c:ext xmlns:c16="http://schemas.microsoft.com/office/drawing/2014/chart" uri="{C3380CC4-5D6E-409C-BE32-E72D297353CC}">
              <c16:uniqueId val="{00000000-CC1F-4E9D-B0D3-2D5667BB49CE}"/>
            </c:ext>
          </c:extLst>
        </c:ser>
        <c:ser>
          <c:idx val="0"/>
          <c:order val="0"/>
          <c:tx>
            <c:strRef>
              <c:f>Pivots!$J$32</c:f>
              <c:strCache>
                <c:ptCount val="1"/>
                <c:pt idx="0">
                  <c:v> % Profit</c:v>
                </c:pt>
              </c:strCache>
            </c:strRef>
          </c:tx>
          <c:invertIfNegative val="0"/>
          <c:cat>
            <c:strRef>
              <c:f>Pivots!$I$33:$I$41</c:f>
              <c:strCache>
                <c:ptCount val="8"/>
                <c:pt idx="0">
                  <c:v>May</c:v>
                </c:pt>
                <c:pt idx="1">
                  <c:v>Jun</c:v>
                </c:pt>
                <c:pt idx="2">
                  <c:v>Jul</c:v>
                </c:pt>
                <c:pt idx="3">
                  <c:v>Aug</c:v>
                </c:pt>
                <c:pt idx="4">
                  <c:v>Sep</c:v>
                </c:pt>
                <c:pt idx="5">
                  <c:v>Oct</c:v>
                </c:pt>
                <c:pt idx="6">
                  <c:v>Nov</c:v>
                </c:pt>
                <c:pt idx="7">
                  <c:v>Dec</c:v>
                </c:pt>
              </c:strCache>
            </c:strRef>
          </c:cat>
          <c:val>
            <c:numRef>
              <c:f>Pivots!$J$33:$J$41</c:f>
              <c:numCache>
                <c:formatCode>0.0%</c:formatCode>
                <c:ptCount val="8"/>
                <c:pt idx="0">
                  <c:v>0.30801443491564351</c:v>
                </c:pt>
                <c:pt idx="1">
                  <c:v>0.27942654628710201</c:v>
                </c:pt>
                <c:pt idx="2">
                  <c:v>0.296091580374167</c:v>
                </c:pt>
                <c:pt idx="3">
                  <c:v>0.26374861990561871</c:v>
                </c:pt>
                <c:pt idx="4">
                  <c:v>0.29522613582525525</c:v>
                </c:pt>
                <c:pt idx="5">
                  <c:v>0.28716444421897902</c:v>
                </c:pt>
                <c:pt idx="6">
                  <c:v>0.31510505030458702</c:v>
                </c:pt>
                <c:pt idx="7">
                  <c:v>0.30081131439391579</c:v>
                </c:pt>
              </c:numCache>
            </c:numRef>
          </c:val>
          <c:extLst>
            <c:ext xmlns:c16="http://schemas.microsoft.com/office/drawing/2014/chart" uri="{C3380CC4-5D6E-409C-BE32-E72D297353CC}">
              <c16:uniqueId val="{00000002-CC1F-4E9D-B0D3-2D5667BB49CE}"/>
            </c:ext>
          </c:extLst>
        </c:ser>
        <c:dLbls>
          <c:showLegendKey val="0"/>
          <c:showVal val="0"/>
          <c:showCatName val="0"/>
          <c:showSerName val="0"/>
          <c:showPercent val="0"/>
          <c:showBubbleSize val="0"/>
        </c:dLbls>
        <c:gapWidth val="150"/>
        <c:axId val="2137240751"/>
        <c:axId val="1633230415"/>
      </c:barChart>
      <c:valAx>
        <c:axId val="1633230415"/>
        <c:scaling>
          <c:orientation val="minMax"/>
          <c:min val="10"/>
        </c:scaling>
        <c:delete val="1"/>
        <c:axPos val="l"/>
        <c:numFmt formatCode="General" sourceLinked="1"/>
        <c:majorTickMark val="out"/>
        <c:minorTickMark val="none"/>
        <c:tickLblPos val="nextTo"/>
        <c:crossAx val="2137240751"/>
        <c:crosses val="autoZero"/>
        <c:crossBetween val="between"/>
      </c:valAx>
      <c:catAx>
        <c:axId val="2137240751"/>
        <c:scaling>
          <c:orientation val="minMax"/>
        </c:scaling>
        <c:delete val="1"/>
        <c:axPos val="b"/>
        <c:numFmt formatCode="General" sourceLinked="1"/>
        <c:majorTickMark val="out"/>
        <c:minorTickMark val="none"/>
        <c:tickLblPos val="nextTo"/>
        <c:crossAx val="1633230415"/>
        <c:crosses val="autoZero"/>
        <c:auto val="1"/>
        <c:lblAlgn val="ctr"/>
        <c:lblOffset val="100"/>
        <c:noMultiLvlLbl val="0"/>
      </c:cat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Data.xlsx]Pivots!PivotTable2</c:name>
    <c:fmtId val="41"/>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no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no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no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no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no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no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noFill/>
          <a:ln>
            <a:noFill/>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noFill/>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noFill/>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noFill/>
          <a:effectLst/>
        </c:spPr>
        <c:marker>
          <c:symbol val="none"/>
        </c:marker>
        <c:dLbl>
          <c:idx val="0"/>
          <c:delete val="1"/>
          <c:extLst>
            <c:ext xmlns:c15="http://schemas.microsoft.com/office/drawing/2012/chart" uri="{CE6537A1-D6FC-4f65-9D91-7224C49458BB}"/>
          </c:extLst>
        </c:dLbl>
      </c:pivotFmt>
      <c:pivotFmt>
        <c:idx val="23"/>
        <c:spPr>
          <a:ln w="28575" cap="rnd">
            <a:solidFill>
              <a:schemeClr val="tx2">
                <a:lumMod val="75000"/>
                <a:lumOff val="25000"/>
              </a:schemeClr>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2569250323909832E-2"/>
          <c:y val="2.8767622814763541E-3"/>
          <c:w val="0.95743074967609021"/>
          <c:h val="0.97880917563511949"/>
        </c:manualLayout>
      </c:layout>
      <c:barChart>
        <c:barDir val="col"/>
        <c:grouping val="clustered"/>
        <c:varyColors val="0"/>
        <c:ser>
          <c:idx val="1"/>
          <c:order val="1"/>
          <c:tx>
            <c:strRef>
              <c:f>Pivots!$G$32</c:f>
              <c:strCache>
                <c:ptCount val="1"/>
                <c:pt idx="0">
                  <c:v>Max of Month Index</c:v>
                </c:pt>
              </c:strCache>
            </c:strRef>
          </c:tx>
          <c:spPr>
            <a:noFill/>
            <a:effectLst/>
          </c:spPr>
          <c:invertIfNegative val="0"/>
          <c:cat>
            <c:strRef>
              <c:f>Pivots!$E$33:$E$41</c:f>
              <c:strCache>
                <c:ptCount val="8"/>
                <c:pt idx="0">
                  <c:v>May</c:v>
                </c:pt>
                <c:pt idx="1">
                  <c:v>Jun</c:v>
                </c:pt>
                <c:pt idx="2">
                  <c:v>Jul</c:v>
                </c:pt>
                <c:pt idx="3">
                  <c:v>Aug</c:v>
                </c:pt>
                <c:pt idx="4">
                  <c:v>Sep</c:v>
                </c:pt>
                <c:pt idx="5">
                  <c:v>Oct</c:v>
                </c:pt>
                <c:pt idx="6">
                  <c:v>Nov</c:v>
                </c:pt>
                <c:pt idx="7">
                  <c:v>Dec</c:v>
                </c:pt>
              </c:strCache>
            </c:strRef>
          </c:cat>
          <c:val>
            <c:numRef>
              <c:f>Pivots!$G$33:$G$41</c:f>
              <c:numCache>
                <c:formatCode>General</c:formatCode>
                <c:ptCount val="8"/>
                <c:pt idx="0">
                  <c:v>5</c:v>
                </c:pt>
                <c:pt idx="1">
                  <c:v>6</c:v>
                </c:pt>
                <c:pt idx="2">
                  <c:v>7</c:v>
                </c:pt>
                <c:pt idx="3">
                  <c:v>8</c:v>
                </c:pt>
                <c:pt idx="4">
                  <c:v>9</c:v>
                </c:pt>
                <c:pt idx="5">
                  <c:v>10</c:v>
                </c:pt>
                <c:pt idx="6">
                  <c:v>11</c:v>
                </c:pt>
                <c:pt idx="7">
                  <c:v>12</c:v>
                </c:pt>
              </c:numCache>
            </c:numRef>
          </c:val>
          <c:extLst>
            <c:ext xmlns:c16="http://schemas.microsoft.com/office/drawing/2014/chart" uri="{C3380CC4-5D6E-409C-BE32-E72D297353CC}">
              <c16:uniqueId val="{00000000-9C84-414A-82A6-D2F9ECB9C451}"/>
            </c:ext>
          </c:extLst>
        </c:ser>
        <c:dLbls>
          <c:showLegendKey val="0"/>
          <c:showVal val="0"/>
          <c:showCatName val="0"/>
          <c:showSerName val="0"/>
          <c:showPercent val="0"/>
          <c:showBubbleSize val="0"/>
        </c:dLbls>
        <c:gapWidth val="150"/>
        <c:axId val="778999040"/>
        <c:axId val="779000000"/>
      </c:barChart>
      <c:lineChart>
        <c:grouping val="standard"/>
        <c:varyColors val="0"/>
        <c:ser>
          <c:idx val="0"/>
          <c:order val="0"/>
          <c:tx>
            <c:strRef>
              <c:f>Pivots!$F$32</c:f>
              <c:strCache>
                <c:ptCount val="1"/>
                <c:pt idx="0">
                  <c:v>Sum of Total Profit2</c:v>
                </c:pt>
              </c:strCache>
            </c:strRef>
          </c:tx>
          <c:spPr>
            <a:ln w="28575" cap="rnd">
              <a:solidFill>
                <a:schemeClr val="tx2">
                  <a:lumMod val="75000"/>
                  <a:lumOff val="25000"/>
                </a:schemeClr>
              </a:solidFill>
              <a:round/>
            </a:ln>
            <a:effectLst/>
          </c:spPr>
          <c:marker>
            <c:symbol val="none"/>
          </c:marker>
          <c:trendline>
            <c:spPr>
              <a:ln w="19050" cap="rnd">
                <a:solidFill>
                  <a:schemeClr val="tx1">
                    <a:lumMod val="50000"/>
                    <a:lumOff val="50000"/>
                  </a:schemeClr>
                </a:solidFill>
                <a:prstDash val="sysDot"/>
              </a:ln>
              <a:effectLst/>
            </c:spPr>
            <c:trendlineType val="linear"/>
            <c:forward val="1"/>
            <c:dispRSqr val="0"/>
            <c:dispEq val="0"/>
          </c:trendline>
          <c:cat>
            <c:strRef>
              <c:f>Pivots!$E$33:$E$41</c:f>
              <c:strCache>
                <c:ptCount val="8"/>
                <c:pt idx="0">
                  <c:v>May</c:v>
                </c:pt>
                <c:pt idx="1">
                  <c:v>Jun</c:v>
                </c:pt>
                <c:pt idx="2">
                  <c:v>Jul</c:v>
                </c:pt>
                <c:pt idx="3">
                  <c:v>Aug</c:v>
                </c:pt>
                <c:pt idx="4">
                  <c:v>Sep</c:v>
                </c:pt>
                <c:pt idx="5">
                  <c:v>Oct</c:v>
                </c:pt>
                <c:pt idx="6">
                  <c:v>Nov</c:v>
                </c:pt>
                <c:pt idx="7">
                  <c:v>Dec</c:v>
                </c:pt>
              </c:strCache>
            </c:strRef>
          </c:cat>
          <c:val>
            <c:numRef>
              <c:f>Pivots!$F$33:$F$41</c:f>
              <c:numCache>
                <c:formatCode>General</c:formatCode>
                <c:ptCount val="8"/>
                <c:pt idx="0">
                  <c:v>104312.84000000001</c:v>
                </c:pt>
                <c:pt idx="1">
                  <c:v>100128.43999999996</c:v>
                </c:pt>
                <c:pt idx="2">
                  <c:v>93518.000000000116</c:v>
                </c:pt>
                <c:pt idx="3">
                  <c:v>83524.24000000002</c:v>
                </c:pt>
                <c:pt idx="4">
                  <c:v>106848.99000000006</c:v>
                </c:pt>
                <c:pt idx="5">
                  <c:v>110722.74999999994</c:v>
                </c:pt>
                <c:pt idx="6">
                  <c:v>104156.84000000003</c:v>
                </c:pt>
                <c:pt idx="7">
                  <c:v>74506.299999999959</c:v>
                </c:pt>
              </c:numCache>
            </c:numRef>
          </c:val>
          <c:smooth val="0"/>
          <c:extLst>
            <c:ext xmlns:c16="http://schemas.microsoft.com/office/drawing/2014/chart" uri="{C3380CC4-5D6E-409C-BE32-E72D297353CC}">
              <c16:uniqueId val="{00000002-9C84-414A-82A6-D2F9ECB9C451}"/>
            </c:ext>
          </c:extLst>
        </c:ser>
        <c:dLbls>
          <c:showLegendKey val="0"/>
          <c:showVal val="0"/>
          <c:showCatName val="0"/>
          <c:showSerName val="0"/>
          <c:showPercent val="0"/>
          <c:showBubbleSize val="0"/>
        </c:dLbls>
        <c:marker val="1"/>
        <c:smooth val="0"/>
        <c:axId val="1981120800"/>
        <c:axId val="1981122720"/>
      </c:lineChart>
      <c:catAx>
        <c:axId val="1981120800"/>
        <c:scaling>
          <c:orientation val="minMax"/>
        </c:scaling>
        <c:delete val="1"/>
        <c:axPos val="b"/>
        <c:numFmt formatCode="General" sourceLinked="1"/>
        <c:majorTickMark val="none"/>
        <c:minorTickMark val="none"/>
        <c:tickLblPos val="nextTo"/>
        <c:crossAx val="1981122720"/>
        <c:crosses val="autoZero"/>
        <c:auto val="1"/>
        <c:lblAlgn val="ctr"/>
        <c:lblOffset val="100"/>
        <c:noMultiLvlLbl val="0"/>
      </c:catAx>
      <c:valAx>
        <c:axId val="1981122720"/>
        <c:scaling>
          <c:orientation val="minMax"/>
          <c:min val="800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81120800"/>
        <c:crosses val="autoZero"/>
        <c:crossBetween val="between"/>
      </c:valAx>
      <c:valAx>
        <c:axId val="779000000"/>
        <c:scaling>
          <c:orientation val="minMax"/>
        </c:scaling>
        <c:delete val="1"/>
        <c:axPos val="r"/>
        <c:numFmt formatCode="General" sourceLinked="1"/>
        <c:majorTickMark val="out"/>
        <c:minorTickMark val="none"/>
        <c:tickLblPos val="nextTo"/>
        <c:crossAx val="778999040"/>
        <c:crosses val="max"/>
        <c:crossBetween val="between"/>
      </c:valAx>
      <c:catAx>
        <c:axId val="778999040"/>
        <c:scaling>
          <c:orientation val="minMax"/>
        </c:scaling>
        <c:delete val="1"/>
        <c:axPos val="b"/>
        <c:numFmt formatCode="General" sourceLinked="1"/>
        <c:majorTickMark val="out"/>
        <c:minorTickMark val="none"/>
        <c:tickLblPos val="nextTo"/>
        <c:crossAx val="779000000"/>
        <c:crosses val="autoZero"/>
        <c:auto val="1"/>
        <c:lblAlgn val="ctr"/>
        <c:lblOffset val="100"/>
        <c:noMultiLvlLbl val="0"/>
      </c:catAx>
      <c:spPr>
        <a:noFill/>
        <a:ln w="25400">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Data.xlsx]Pivots!Most Profitable Month</c:name>
    <c:fmtId val="2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4759405074366"/>
          <c:y val="5.0925925925925923E-2"/>
          <c:w val="0.83767147856517932"/>
          <c:h val="0.84204505686789155"/>
        </c:manualLayout>
      </c:layout>
      <c:barChart>
        <c:barDir val="col"/>
        <c:grouping val="clustered"/>
        <c:varyColors val="0"/>
        <c:ser>
          <c:idx val="1"/>
          <c:order val="1"/>
          <c:tx>
            <c:strRef>
              <c:f>Pivots!$C$32</c:f>
              <c:strCache>
                <c:ptCount val="1"/>
                <c:pt idx="0">
                  <c:v>Max of Month Index</c:v>
                </c:pt>
              </c:strCache>
            </c:strRef>
          </c:tx>
          <c:spPr>
            <a:noFill/>
            <a:ln>
              <a:noFill/>
            </a:ln>
            <a:effectLst/>
          </c:spPr>
          <c:invertIfNegative val="0"/>
          <c:cat>
            <c:strRef>
              <c:f>Pivots!$A$33:$A$41</c:f>
              <c:strCache>
                <c:ptCount val="8"/>
                <c:pt idx="0">
                  <c:v>May</c:v>
                </c:pt>
                <c:pt idx="1">
                  <c:v>Jun</c:v>
                </c:pt>
                <c:pt idx="2">
                  <c:v>Jul</c:v>
                </c:pt>
                <c:pt idx="3">
                  <c:v>Aug</c:v>
                </c:pt>
                <c:pt idx="4">
                  <c:v>Sep</c:v>
                </c:pt>
                <c:pt idx="5">
                  <c:v>Oct</c:v>
                </c:pt>
                <c:pt idx="6">
                  <c:v>Nov</c:v>
                </c:pt>
                <c:pt idx="7">
                  <c:v>Dec</c:v>
                </c:pt>
              </c:strCache>
            </c:strRef>
          </c:cat>
          <c:val>
            <c:numRef>
              <c:f>Pivots!$C$33:$C$41</c:f>
              <c:numCache>
                <c:formatCode>General</c:formatCode>
                <c:ptCount val="8"/>
                <c:pt idx="0">
                  <c:v>5</c:v>
                </c:pt>
                <c:pt idx="1">
                  <c:v>6</c:v>
                </c:pt>
                <c:pt idx="2">
                  <c:v>7</c:v>
                </c:pt>
                <c:pt idx="3">
                  <c:v>8</c:v>
                </c:pt>
                <c:pt idx="4">
                  <c:v>9</c:v>
                </c:pt>
                <c:pt idx="5">
                  <c:v>10</c:v>
                </c:pt>
                <c:pt idx="6">
                  <c:v>11</c:v>
                </c:pt>
                <c:pt idx="7">
                  <c:v>12</c:v>
                </c:pt>
              </c:numCache>
            </c:numRef>
          </c:val>
          <c:extLst>
            <c:ext xmlns:c16="http://schemas.microsoft.com/office/drawing/2014/chart" uri="{C3380CC4-5D6E-409C-BE32-E72D297353CC}">
              <c16:uniqueId val="{00000000-CD98-485A-B152-2DD9EF183999}"/>
            </c:ext>
          </c:extLst>
        </c:ser>
        <c:dLbls>
          <c:showLegendKey val="0"/>
          <c:showVal val="0"/>
          <c:showCatName val="0"/>
          <c:showSerName val="0"/>
          <c:showPercent val="0"/>
          <c:showBubbleSize val="0"/>
        </c:dLbls>
        <c:gapWidth val="150"/>
        <c:axId val="21188015"/>
        <c:axId val="21187535"/>
      </c:barChart>
      <c:lineChart>
        <c:grouping val="standard"/>
        <c:varyColors val="0"/>
        <c:ser>
          <c:idx val="0"/>
          <c:order val="0"/>
          <c:tx>
            <c:strRef>
              <c:f>Pivots!$B$32</c:f>
              <c:strCache>
                <c:ptCount val="1"/>
                <c:pt idx="0">
                  <c:v>Total Revenue </c:v>
                </c:pt>
              </c:strCache>
            </c:strRef>
          </c:tx>
          <c:spPr>
            <a:ln w="28575" cap="rnd">
              <a:solidFill>
                <a:schemeClr val="tx2">
                  <a:lumMod val="75000"/>
                  <a:lumOff val="25000"/>
                </a:schemeClr>
              </a:solidFill>
              <a:round/>
            </a:ln>
            <a:effectLst/>
          </c:spPr>
          <c:marker>
            <c:symbol val="none"/>
          </c:marker>
          <c:trendline>
            <c:spPr>
              <a:ln w="19050" cap="rnd">
                <a:solidFill>
                  <a:schemeClr val="tx1">
                    <a:lumMod val="50000"/>
                    <a:lumOff val="50000"/>
                  </a:schemeClr>
                </a:solidFill>
                <a:prstDash val="sysDot"/>
              </a:ln>
              <a:effectLst/>
            </c:spPr>
            <c:trendlineType val="linear"/>
            <c:forward val="1"/>
            <c:dispRSqr val="0"/>
            <c:dispEq val="0"/>
          </c:trendline>
          <c:cat>
            <c:strRef>
              <c:f>Pivots!$A$33:$A$41</c:f>
              <c:strCache>
                <c:ptCount val="8"/>
                <c:pt idx="0">
                  <c:v>May</c:v>
                </c:pt>
                <c:pt idx="1">
                  <c:v>Jun</c:v>
                </c:pt>
                <c:pt idx="2">
                  <c:v>Jul</c:v>
                </c:pt>
                <c:pt idx="3">
                  <c:v>Aug</c:v>
                </c:pt>
                <c:pt idx="4">
                  <c:v>Sep</c:v>
                </c:pt>
                <c:pt idx="5">
                  <c:v>Oct</c:v>
                </c:pt>
                <c:pt idx="6">
                  <c:v>Nov</c:v>
                </c:pt>
                <c:pt idx="7">
                  <c:v>Dec</c:v>
                </c:pt>
              </c:strCache>
            </c:strRef>
          </c:cat>
          <c:val>
            <c:numRef>
              <c:f>Pivots!$B$33:$B$41</c:f>
              <c:numCache>
                <c:formatCode>#,##0</c:formatCode>
                <c:ptCount val="8"/>
                <c:pt idx="0">
                  <c:v>338662.18000000023</c:v>
                </c:pt>
                <c:pt idx="1">
                  <c:v>358335.4599999999</c:v>
                </c:pt>
                <c:pt idx="2">
                  <c:v>315841.4700000002</c:v>
                </c:pt>
                <c:pt idx="3">
                  <c:v>316681.24000000005</c:v>
                </c:pt>
                <c:pt idx="4">
                  <c:v>361922.53000000014</c:v>
                </c:pt>
                <c:pt idx="5">
                  <c:v>385572.62999999966</c:v>
                </c:pt>
                <c:pt idx="6">
                  <c:v>330546.39999999962</c:v>
                </c:pt>
                <c:pt idx="7">
                  <c:v>247684.50000000044</c:v>
                </c:pt>
              </c:numCache>
            </c:numRef>
          </c:val>
          <c:smooth val="0"/>
          <c:extLst>
            <c:ext xmlns:c16="http://schemas.microsoft.com/office/drawing/2014/chart" uri="{C3380CC4-5D6E-409C-BE32-E72D297353CC}">
              <c16:uniqueId val="{00000001-CD98-485A-B152-2DD9EF183999}"/>
            </c:ext>
          </c:extLst>
        </c:ser>
        <c:dLbls>
          <c:showLegendKey val="0"/>
          <c:showVal val="0"/>
          <c:showCatName val="0"/>
          <c:showSerName val="0"/>
          <c:showPercent val="0"/>
          <c:showBubbleSize val="0"/>
        </c:dLbls>
        <c:marker val="1"/>
        <c:smooth val="0"/>
        <c:axId val="1981120800"/>
        <c:axId val="1981122720"/>
      </c:lineChart>
      <c:catAx>
        <c:axId val="1981120800"/>
        <c:scaling>
          <c:orientation val="minMax"/>
        </c:scaling>
        <c:delete val="1"/>
        <c:axPos val="b"/>
        <c:numFmt formatCode="General" sourceLinked="1"/>
        <c:majorTickMark val="none"/>
        <c:minorTickMark val="none"/>
        <c:tickLblPos val="nextTo"/>
        <c:crossAx val="1981122720"/>
        <c:crosses val="autoZero"/>
        <c:auto val="1"/>
        <c:lblAlgn val="ctr"/>
        <c:lblOffset val="100"/>
        <c:noMultiLvlLbl val="0"/>
      </c:catAx>
      <c:valAx>
        <c:axId val="1981122720"/>
        <c:scaling>
          <c:orientation val="minMax"/>
          <c:min val="30000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81120800"/>
        <c:crosses val="autoZero"/>
        <c:crossBetween val="between"/>
      </c:valAx>
      <c:valAx>
        <c:axId val="21187535"/>
        <c:scaling>
          <c:orientation val="minMax"/>
        </c:scaling>
        <c:delete val="0"/>
        <c:axPos val="r"/>
        <c:numFmt formatCode="General" sourceLinked="1"/>
        <c:majorTickMark val="out"/>
        <c:minorTickMark val="none"/>
        <c:tickLblPos val="nextTo"/>
        <c:spPr>
          <a:noFill/>
          <a:ln>
            <a:solidFill>
              <a:schemeClr val="tx1">
                <a:lumMod val="50000"/>
                <a:lumOff val="50000"/>
                <a:alpha val="0"/>
              </a:schemeClr>
            </a:solid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1188015"/>
        <c:crosses val="max"/>
        <c:crossBetween val="between"/>
      </c:valAx>
      <c:catAx>
        <c:axId val="21188015"/>
        <c:scaling>
          <c:orientation val="minMax"/>
        </c:scaling>
        <c:delete val="1"/>
        <c:axPos val="b"/>
        <c:numFmt formatCode="General" sourceLinked="1"/>
        <c:majorTickMark val="out"/>
        <c:minorTickMark val="none"/>
        <c:tickLblPos val="nextTo"/>
        <c:crossAx val="2118753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Data.xlsx]Pivots!PivotTable3</c:name>
    <c:fmtId val="40"/>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ysClr val="window" lastClr="FFFF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ysClr val="window" lastClr="FFFF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noFill/>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spPr>
          <a:noFill/>
          <a:effectLst/>
        </c:spPr>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spPr>
          <a:noFill/>
          <a:effectLst/>
        </c:spPr>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spPr>
          <a:noFill/>
          <a:effectLst/>
        </c:spPr>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
        <c:idx val="27"/>
        <c:spPr>
          <a:noFill/>
          <a:effectLst/>
        </c:spPr>
        <c:marker>
          <c:symbol val="none"/>
        </c:marker>
        <c:dLbl>
          <c:idx val="0"/>
          <c:delete val="1"/>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960786618090651E-2"/>
          <c:y val="6.404068096559903E-3"/>
          <c:w val="0.83767147856517932"/>
          <c:h val="0.99001070892728393"/>
        </c:manualLayout>
      </c:layout>
      <c:barChart>
        <c:barDir val="col"/>
        <c:grouping val="clustered"/>
        <c:varyColors val="0"/>
        <c:ser>
          <c:idx val="1"/>
          <c:order val="1"/>
          <c:tx>
            <c:strRef>
              <c:f>Pivots!$K$32</c:f>
              <c:strCache>
                <c:ptCount val="1"/>
                <c:pt idx="0">
                  <c:v>Max of Month Index</c:v>
                </c:pt>
              </c:strCache>
            </c:strRef>
          </c:tx>
          <c:spPr>
            <a:noFill/>
            <a:effectLst/>
          </c:spPr>
          <c:invertIfNegative val="0"/>
          <c:cat>
            <c:strRef>
              <c:f>Pivots!$I$33:$I$41</c:f>
              <c:strCache>
                <c:ptCount val="8"/>
                <c:pt idx="0">
                  <c:v>May</c:v>
                </c:pt>
                <c:pt idx="1">
                  <c:v>Jun</c:v>
                </c:pt>
                <c:pt idx="2">
                  <c:v>Jul</c:v>
                </c:pt>
                <c:pt idx="3">
                  <c:v>Aug</c:v>
                </c:pt>
                <c:pt idx="4">
                  <c:v>Sep</c:v>
                </c:pt>
                <c:pt idx="5">
                  <c:v>Oct</c:v>
                </c:pt>
                <c:pt idx="6">
                  <c:v>Nov</c:v>
                </c:pt>
                <c:pt idx="7">
                  <c:v>Dec</c:v>
                </c:pt>
              </c:strCache>
            </c:strRef>
          </c:cat>
          <c:val>
            <c:numRef>
              <c:f>Pivots!$K$33:$K$41</c:f>
              <c:numCache>
                <c:formatCode>General</c:formatCode>
                <c:ptCount val="8"/>
                <c:pt idx="0">
                  <c:v>5</c:v>
                </c:pt>
                <c:pt idx="1">
                  <c:v>6</c:v>
                </c:pt>
                <c:pt idx="2">
                  <c:v>7</c:v>
                </c:pt>
                <c:pt idx="3">
                  <c:v>8</c:v>
                </c:pt>
                <c:pt idx="4">
                  <c:v>9</c:v>
                </c:pt>
                <c:pt idx="5">
                  <c:v>10</c:v>
                </c:pt>
                <c:pt idx="6">
                  <c:v>11</c:v>
                </c:pt>
                <c:pt idx="7">
                  <c:v>12</c:v>
                </c:pt>
              </c:numCache>
            </c:numRef>
          </c:val>
          <c:extLst>
            <c:ext xmlns:c16="http://schemas.microsoft.com/office/drawing/2014/chart" uri="{C3380CC4-5D6E-409C-BE32-E72D297353CC}">
              <c16:uniqueId val="{00000000-6846-4F01-B278-9190C1488A66}"/>
            </c:ext>
          </c:extLst>
        </c:ser>
        <c:ser>
          <c:idx val="0"/>
          <c:order val="0"/>
          <c:tx>
            <c:strRef>
              <c:f>Pivots!$J$32</c:f>
              <c:strCache>
                <c:ptCount val="1"/>
                <c:pt idx="0">
                  <c:v> % Profit</c:v>
                </c:pt>
              </c:strCache>
            </c:strRef>
          </c:tx>
          <c:invertIfNegative val="0"/>
          <c:cat>
            <c:strRef>
              <c:f>Pivots!$I$33:$I$41</c:f>
              <c:strCache>
                <c:ptCount val="8"/>
                <c:pt idx="0">
                  <c:v>May</c:v>
                </c:pt>
                <c:pt idx="1">
                  <c:v>Jun</c:v>
                </c:pt>
                <c:pt idx="2">
                  <c:v>Jul</c:v>
                </c:pt>
                <c:pt idx="3">
                  <c:v>Aug</c:v>
                </c:pt>
                <c:pt idx="4">
                  <c:v>Sep</c:v>
                </c:pt>
                <c:pt idx="5">
                  <c:v>Oct</c:v>
                </c:pt>
                <c:pt idx="6">
                  <c:v>Nov</c:v>
                </c:pt>
                <c:pt idx="7">
                  <c:v>Dec</c:v>
                </c:pt>
              </c:strCache>
            </c:strRef>
          </c:cat>
          <c:val>
            <c:numRef>
              <c:f>Pivots!$J$33:$J$41</c:f>
              <c:numCache>
                <c:formatCode>0.0%</c:formatCode>
                <c:ptCount val="8"/>
                <c:pt idx="0">
                  <c:v>0.30801443491564351</c:v>
                </c:pt>
                <c:pt idx="1">
                  <c:v>0.27942654628710201</c:v>
                </c:pt>
                <c:pt idx="2">
                  <c:v>0.296091580374167</c:v>
                </c:pt>
                <c:pt idx="3">
                  <c:v>0.26374861990561871</c:v>
                </c:pt>
                <c:pt idx="4">
                  <c:v>0.29522613582525525</c:v>
                </c:pt>
                <c:pt idx="5">
                  <c:v>0.28716444421897902</c:v>
                </c:pt>
                <c:pt idx="6">
                  <c:v>0.31510505030458702</c:v>
                </c:pt>
                <c:pt idx="7">
                  <c:v>0.30081131439391579</c:v>
                </c:pt>
              </c:numCache>
            </c:numRef>
          </c:val>
          <c:extLst>
            <c:ext xmlns:c16="http://schemas.microsoft.com/office/drawing/2014/chart" uri="{C3380CC4-5D6E-409C-BE32-E72D297353CC}">
              <c16:uniqueId val="{00000002-6846-4F01-B278-9190C1488A66}"/>
            </c:ext>
          </c:extLst>
        </c:ser>
        <c:dLbls>
          <c:showLegendKey val="0"/>
          <c:showVal val="0"/>
          <c:showCatName val="0"/>
          <c:showSerName val="0"/>
          <c:showPercent val="0"/>
          <c:showBubbleSize val="0"/>
        </c:dLbls>
        <c:gapWidth val="150"/>
        <c:axId val="2137240751"/>
        <c:axId val="1633230415"/>
      </c:barChart>
      <c:valAx>
        <c:axId val="1633230415"/>
        <c:scaling>
          <c:orientation val="minMax"/>
          <c:min val="10"/>
        </c:scaling>
        <c:delete val="1"/>
        <c:axPos val="l"/>
        <c:numFmt formatCode="General" sourceLinked="1"/>
        <c:majorTickMark val="out"/>
        <c:minorTickMark val="none"/>
        <c:tickLblPos val="nextTo"/>
        <c:crossAx val="2137240751"/>
        <c:crosses val="autoZero"/>
        <c:crossBetween val="between"/>
      </c:valAx>
      <c:catAx>
        <c:axId val="2137240751"/>
        <c:scaling>
          <c:orientation val="minMax"/>
        </c:scaling>
        <c:delete val="1"/>
        <c:axPos val="b"/>
        <c:numFmt formatCode="General" sourceLinked="1"/>
        <c:majorTickMark val="out"/>
        <c:minorTickMark val="none"/>
        <c:tickLblPos val="nextTo"/>
        <c:crossAx val="1633230415"/>
        <c:crosses val="autoZero"/>
        <c:auto val="1"/>
        <c:lblAlgn val="ctr"/>
        <c:lblOffset val="100"/>
        <c:noMultiLvlLbl val="0"/>
      </c:cat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Data.xlsx]Pivots!PivotTable3</c:name>
    <c:fmtId val="54"/>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no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no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no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no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no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no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noFill/>
          <a:ln>
            <a:noFill/>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noFill/>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noFill/>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noFill/>
          <a:effectLst/>
        </c:spPr>
        <c:marker>
          <c:symbol val="none"/>
        </c:marker>
        <c:dLbl>
          <c:idx val="0"/>
          <c:delete val="1"/>
          <c:extLst>
            <c:ext xmlns:c15="http://schemas.microsoft.com/office/drawing/2012/chart" uri="{CE6537A1-D6FC-4f65-9D91-7224C49458BB}"/>
          </c:extLst>
        </c:dLbl>
      </c:pivotFmt>
      <c:pivotFmt>
        <c:idx val="23"/>
        <c:spPr>
          <a:ln w="28575" cap="rnd">
            <a:solidFill>
              <a:schemeClr val="tx2">
                <a:lumMod val="75000"/>
                <a:lumOff val="25000"/>
              </a:schemeClr>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960838474368944E-2"/>
          <c:y val="0.12982976608368799"/>
          <c:w val="0.94322703412073494"/>
          <c:h val="0.84204505686789155"/>
        </c:manualLayout>
      </c:layout>
      <c:barChart>
        <c:barDir val="col"/>
        <c:grouping val="clustered"/>
        <c:varyColors val="0"/>
        <c:ser>
          <c:idx val="1"/>
          <c:order val="1"/>
          <c:tx>
            <c:strRef>
              <c:f>Pivots!$K$32</c:f>
              <c:strCache>
                <c:ptCount val="1"/>
                <c:pt idx="0">
                  <c:v>Max of Month Index</c:v>
                </c:pt>
              </c:strCache>
            </c:strRef>
          </c:tx>
          <c:spPr>
            <a:noFill/>
            <a:effectLst/>
          </c:spPr>
          <c:invertIfNegative val="0"/>
          <c:cat>
            <c:strRef>
              <c:f>Pivots!$I$33:$I$41</c:f>
              <c:strCache>
                <c:ptCount val="8"/>
                <c:pt idx="0">
                  <c:v>May</c:v>
                </c:pt>
                <c:pt idx="1">
                  <c:v>Jun</c:v>
                </c:pt>
                <c:pt idx="2">
                  <c:v>Jul</c:v>
                </c:pt>
                <c:pt idx="3">
                  <c:v>Aug</c:v>
                </c:pt>
                <c:pt idx="4">
                  <c:v>Sep</c:v>
                </c:pt>
                <c:pt idx="5">
                  <c:v>Oct</c:v>
                </c:pt>
                <c:pt idx="6">
                  <c:v>Nov</c:v>
                </c:pt>
                <c:pt idx="7">
                  <c:v>Dec</c:v>
                </c:pt>
              </c:strCache>
            </c:strRef>
          </c:cat>
          <c:val>
            <c:numRef>
              <c:f>Pivots!$K$33:$K$41</c:f>
              <c:numCache>
                <c:formatCode>General</c:formatCode>
                <c:ptCount val="8"/>
                <c:pt idx="0">
                  <c:v>5</c:v>
                </c:pt>
                <c:pt idx="1">
                  <c:v>6</c:v>
                </c:pt>
                <c:pt idx="2">
                  <c:v>7</c:v>
                </c:pt>
                <c:pt idx="3">
                  <c:v>8</c:v>
                </c:pt>
                <c:pt idx="4">
                  <c:v>9</c:v>
                </c:pt>
                <c:pt idx="5">
                  <c:v>10</c:v>
                </c:pt>
                <c:pt idx="6">
                  <c:v>11</c:v>
                </c:pt>
                <c:pt idx="7">
                  <c:v>12</c:v>
                </c:pt>
              </c:numCache>
            </c:numRef>
          </c:val>
          <c:extLst>
            <c:ext xmlns:c16="http://schemas.microsoft.com/office/drawing/2014/chart" uri="{C3380CC4-5D6E-409C-BE32-E72D297353CC}">
              <c16:uniqueId val="{00000000-1123-4038-A29E-5DFB51C19173}"/>
            </c:ext>
          </c:extLst>
        </c:ser>
        <c:dLbls>
          <c:showLegendKey val="0"/>
          <c:showVal val="0"/>
          <c:showCatName val="0"/>
          <c:showSerName val="0"/>
          <c:showPercent val="0"/>
          <c:showBubbleSize val="0"/>
        </c:dLbls>
        <c:gapWidth val="150"/>
        <c:axId val="526171664"/>
        <c:axId val="526170704"/>
      </c:barChart>
      <c:lineChart>
        <c:grouping val="standard"/>
        <c:varyColors val="0"/>
        <c:ser>
          <c:idx val="0"/>
          <c:order val="0"/>
          <c:tx>
            <c:strRef>
              <c:f>Pivots!$J$32</c:f>
              <c:strCache>
                <c:ptCount val="1"/>
                <c:pt idx="0">
                  <c:v> % Profit</c:v>
                </c:pt>
              </c:strCache>
            </c:strRef>
          </c:tx>
          <c:spPr>
            <a:ln w="28575" cap="rnd">
              <a:solidFill>
                <a:schemeClr val="tx2">
                  <a:lumMod val="75000"/>
                  <a:lumOff val="25000"/>
                </a:schemeClr>
              </a:solidFill>
              <a:round/>
            </a:ln>
            <a:effectLst/>
          </c:spPr>
          <c:marker>
            <c:symbol val="none"/>
          </c:marker>
          <c:trendline>
            <c:spPr>
              <a:ln w="19050" cap="rnd">
                <a:solidFill>
                  <a:schemeClr val="tx1">
                    <a:lumMod val="50000"/>
                    <a:lumOff val="50000"/>
                  </a:schemeClr>
                </a:solidFill>
                <a:prstDash val="sysDot"/>
              </a:ln>
              <a:effectLst/>
            </c:spPr>
            <c:trendlineType val="linear"/>
            <c:forward val="1"/>
            <c:dispRSqr val="0"/>
            <c:dispEq val="0"/>
          </c:trendline>
          <c:cat>
            <c:strRef>
              <c:f>Pivots!$I$33:$I$41</c:f>
              <c:strCache>
                <c:ptCount val="8"/>
                <c:pt idx="0">
                  <c:v>May</c:v>
                </c:pt>
                <c:pt idx="1">
                  <c:v>Jun</c:v>
                </c:pt>
                <c:pt idx="2">
                  <c:v>Jul</c:v>
                </c:pt>
                <c:pt idx="3">
                  <c:v>Aug</c:v>
                </c:pt>
                <c:pt idx="4">
                  <c:v>Sep</c:v>
                </c:pt>
                <c:pt idx="5">
                  <c:v>Oct</c:v>
                </c:pt>
                <c:pt idx="6">
                  <c:v>Nov</c:v>
                </c:pt>
                <c:pt idx="7">
                  <c:v>Dec</c:v>
                </c:pt>
              </c:strCache>
            </c:strRef>
          </c:cat>
          <c:val>
            <c:numRef>
              <c:f>Pivots!$J$33:$J$41</c:f>
              <c:numCache>
                <c:formatCode>0.0%</c:formatCode>
                <c:ptCount val="8"/>
                <c:pt idx="0">
                  <c:v>0.30801443491564351</c:v>
                </c:pt>
                <c:pt idx="1">
                  <c:v>0.27942654628710201</c:v>
                </c:pt>
                <c:pt idx="2">
                  <c:v>0.296091580374167</c:v>
                </c:pt>
                <c:pt idx="3">
                  <c:v>0.26374861990561871</c:v>
                </c:pt>
                <c:pt idx="4">
                  <c:v>0.29522613582525525</c:v>
                </c:pt>
                <c:pt idx="5">
                  <c:v>0.28716444421897902</c:v>
                </c:pt>
                <c:pt idx="6">
                  <c:v>0.31510505030458702</c:v>
                </c:pt>
                <c:pt idx="7">
                  <c:v>0.30081131439391579</c:v>
                </c:pt>
              </c:numCache>
            </c:numRef>
          </c:val>
          <c:smooth val="0"/>
          <c:extLst>
            <c:ext xmlns:c16="http://schemas.microsoft.com/office/drawing/2014/chart" uri="{C3380CC4-5D6E-409C-BE32-E72D297353CC}">
              <c16:uniqueId val="{00000002-1123-4038-A29E-5DFB51C19173}"/>
            </c:ext>
          </c:extLst>
        </c:ser>
        <c:dLbls>
          <c:showLegendKey val="0"/>
          <c:showVal val="0"/>
          <c:showCatName val="0"/>
          <c:showSerName val="0"/>
          <c:showPercent val="0"/>
          <c:showBubbleSize val="0"/>
        </c:dLbls>
        <c:marker val="1"/>
        <c:smooth val="0"/>
        <c:axId val="1981120800"/>
        <c:axId val="1981122720"/>
      </c:lineChart>
      <c:catAx>
        <c:axId val="1981120800"/>
        <c:scaling>
          <c:orientation val="minMax"/>
        </c:scaling>
        <c:delete val="1"/>
        <c:axPos val="b"/>
        <c:numFmt formatCode="General" sourceLinked="1"/>
        <c:majorTickMark val="none"/>
        <c:minorTickMark val="none"/>
        <c:tickLblPos val="nextTo"/>
        <c:crossAx val="1981122720"/>
        <c:crosses val="autoZero"/>
        <c:auto val="1"/>
        <c:lblAlgn val="ctr"/>
        <c:lblOffset val="100"/>
        <c:noMultiLvlLbl val="0"/>
      </c:catAx>
      <c:valAx>
        <c:axId val="1981122720"/>
        <c:scaling>
          <c:orientation val="minMax"/>
          <c:min val="0.26"/>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81120800"/>
        <c:crosses val="autoZero"/>
        <c:crossBetween val="between"/>
      </c:valAx>
      <c:valAx>
        <c:axId val="526170704"/>
        <c:scaling>
          <c:orientation val="minMax"/>
          <c:min val="6"/>
        </c:scaling>
        <c:delete val="0"/>
        <c:axPos val="r"/>
        <c:numFmt formatCode="General" sourceLinked="1"/>
        <c:majorTickMark val="out"/>
        <c:minorTickMark val="none"/>
        <c:tickLblPos val="nextTo"/>
        <c:spPr>
          <a:noFill/>
          <a:ln>
            <a:noFill/>
          </a:ln>
        </c:spPr>
        <c:txPr>
          <a:bodyPr/>
          <a:lstStyle/>
          <a:p>
            <a:pPr>
              <a:defRPr sz="100">
                <a:solidFill>
                  <a:schemeClr val="bg1"/>
                </a:solidFill>
              </a:defRPr>
            </a:pPr>
            <a:endParaRPr lang="en-US"/>
          </a:p>
        </c:txPr>
        <c:crossAx val="526171664"/>
        <c:crosses val="max"/>
        <c:crossBetween val="between"/>
      </c:valAx>
      <c:catAx>
        <c:axId val="526171664"/>
        <c:scaling>
          <c:orientation val="minMax"/>
        </c:scaling>
        <c:delete val="1"/>
        <c:axPos val="b"/>
        <c:numFmt formatCode="General" sourceLinked="1"/>
        <c:majorTickMark val="out"/>
        <c:minorTickMark val="none"/>
        <c:tickLblPos val="nextTo"/>
        <c:crossAx val="526170704"/>
        <c:crosses val="autoZero"/>
        <c:auto val="1"/>
        <c:lblAlgn val="ctr"/>
        <c:lblOffset val="100"/>
        <c:noMultiLvlLbl val="0"/>
      </c:catAx>
      <c:spPr>
        <a:noFill/>
        <a:ln w="25400">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Data.xlsx]Pivots!PivotTable4</c:name>
    <c:fmtId val="40"/>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no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no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no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no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no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no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noFill/>
          <a:ln>
            <a:noFill/>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noFill/>
          <a:effectLst/>
        </c:spPr>
        <c:marker>
          <c:symbol val="none"/>
        </c:marker>
        <c:dLbl>
          <c:idx val="0"/>
          <c:delete val="1"/>
          <c:extLst>
            <c:ext xmlns:c15="http://schemas.microsoft.com/office/drawing/2012/chart" uri="{CE6537A1-D6FC-4f65-9D91-7224C49458BB}"/>
          </c:extLst>
        </c:dLbl>
      </c:pivotFmt>
      <c:pivotFmt>
        <c:idx val="19"/>
        <c:spPr>
          <a:noFill/>
          <a:ln w="28575" cap="rnd">
            <a:noFill/>
            <a:round/>
          </a:ln>
          <a:effectLst/>
        </c:spPr>
        <c:marker>
          <c:symbol val="none"/>
        </c:marker>
        <c:dLbl>
          <c:idx val="0"/>
          <c:delete val="1"/>
          <c:extLst>
            <c:ext xmlns:c15="http://schemas.microsoft.com/office/drawing/2012/chart" uri="{CE6537A1-D6FC-4f65-9D91-7224C49458BB}"/>
          </c:extLst>
        </c:dLbl>
      </c:pivotFmt>
      <c:pivotFmt>
        <c:idx val="20"/>
        <c:spPr>
          <a:noFill/>
          <a:ln w="28575" cap="rnd">
            <a:noFill/>
            <a:round/>
          </a:ln>
          <a:effectLst/>
        </c:spPr>
        <c:marker>
          <c:symbol val="none"/>
        </c:marker>
        <c:dLbl>
          <c:idx val="0"/>
          <c:delete val="1"/>
          <c:extLst>
            <c:ext xmlns:c15="http://schemas.microsoft.com/office/drawing/2012/chart" uri="{CE6537A1-D6FC-4f65-9D91-7224C49458BB}"/>
          </c:extLst>
        </c:dLbl>
      </c:pivotFmt>
      <c:pivotFmt>
        <c:idx val="21"/>
        <c:spPr>
          <a:effectLst/>
        </c:spPr>
        <c:marker>
          <c:symbol val="none"/>
        </c:marker>
        <c:dLbl>
          <c:idx val="0"/>
          <c:delete val="1"/>
          <c:extLst>
            <c:ext xmlns:c15="http://schemas.microsoft.com/office/drawing/2012/chart" uri="{CE6537A1-D6FC-4f65-9D91-7224C49458BB}"/>
          </c:extLst>
        </c:dLbl>
      </c:pivotFmt>
      <c:pivotFmt>
        <c:idx val="22"/>
        <c:spPr>
          <a:noFill/>
          <a:ln w="28575" cap="rnd">
            <a:noFill/>
            <a:round/>
          </a:ln>
          <a:effectLst/>
        </c:spPr>
        <c:marker>
          <c:symbol val="none"/>
        </c:marker>
        <c:dLbl>
          <c:idx val="0"/>
          <c:delete val="1"/>
          <c:extLst>
            <c:ext xmlns:c15="http://schemas.microsoft.com/office/drawing/2012/chart" uri="{CE6537A1-D6FC-4f65-9D91-7224C49458BB}"/>
          </c:extLst>
        </c:dLbl>
      </c:pivotFmt>
      <c:pivotFmt>
        <c:idx val="23"/>
        <c:spPr>
          <a:ln>
            <a:solidFill>
              <a:schemeClr val="tx2">
                <a:lumMod val="75000"/>
                <a:lumOff val="25000"/>
              </a:schemeClr>
            </a:solid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960838474368944E-2"/>
          <c:y val="4.8297591025958393E-3"/>
          <c:w val="0.96203920729881787"/>
          <c:h val="0.96704506888120845"/>
        </c:manualLayout>
      </c:layout>
      <c:barChart>
        <c:barDir val="col"/>
        <c:grouping val="clustered"/>
        <c:varyColors val="0"/>
        <c:ser>
          <c:idx val="1"/>
          <c:order val="1"/>
          <c:tx>
            <c:strRef>
              <c:f>Pivots!$O$32</c:f>
              <c:strCache>
                <c:ptCount val="1"/>
                <c:pt idx="0">
                  <c:v>Max of Month Index</c:v>
                </c:pt>
              </c:strCache>
            </c:strRef>
          </c:tx>
          <c:spPr>
            <a:noFill/>
            <a:ln w="28575" cap="rnd">
              <a:noFill/>
              <a:round/>
            </a:ln>
            <a:effectLst/>
          </c:spPr>
          <c:invertIfNegative val="0"/>
          <c:cat>
            <c:strRef>
              <c:f>Pivots!$M$33:$M$41</c:f>
              <c:strCache>
                <c:ptCount val="8"/>
                <c:pt idx="0">
                  <c:v>May</c:v>
                </c:pt>
                <c:pt idx="1">
                  <c:v>Jun</c:v>
                </c:pt>
                <c:pt idx="2">
                  <c:v>Jul</c:v>
                </c:pt>
                <c:pt idx="3">
                  <c:v>Aug</c:v>
                </c:pt>
                <c:pt idx="4">
                  <c:v>Sep</c:v>
                </c:pt>
                <c:pt idx="5">
                  <c:v>Oct</c:v>
                </c:pt>
                <c:pt idx="6">
                  <c:v>Nov</c:v>
                </c:pt>
                <c:pt idx="7">
                  <c:v>Dec</c:v>
                </c:pt>
              </c:strCache>
            </c:strRef>
          </c:cat>
          <c:val>
            <c:numRef>
              <c:f>Pivots!$O$33:$O$41</c:f>
              <c:numCache>
                <c:formatCode>General</c:formatCode>
                <c:ptCount val="8"/>
                <c:pt idx="0">
                  <c:v>5</c:v>
                </c:pt>
                <c:pt idx="1">
                  <c:v>6</c:v>
                </c:pt>
                <c:pt idx="2">
                  <c:v>7</c:v>
                </c:pt>
                <c:pt idx="3">
                  <c:v>8</c:v>
                </c:pt>
                <c:pt idx="4">
                  <c:v>9</c:v>
                </c:pt>
                <c:pt idx="5">
                  <c:v>10</c:v>
                </c:pt>
                <c:pt idx="6">
                  <c:v>11</c:v>
                </c:pt>
                <c:pt idx="7">
                  <c:v>12</c:v>
                </c:pt>
              </c:numCache>
            </c:numRef>
          </c:val>
          <c:extLst>
            <c:ext xmlns:c16="http://schemas.microsoft.com/office/drawing/2014/chart" uri="{C3380CC4-5D6E-409C-BE32-E72D297353CC}">
              <c16:uniqueId val="{00000000-522B-4C22-8211-081154DF9B0D}"/>
            </c:ext>
          </c:extLst>
        </c:ser>
        <c:dLbls>
          <c:showLegendKey val="0"/>
          <c:showVal val="0"/>
          <c:showCatName val="0"/>
          <c:showSerName val="0"/>
          <c:showPercent val="0"/>
          <c:showBubbleSize val="0"/>
        </c:dLbls>
        <c:gapWidth val="150"/>
        <c:axId val="692376400"/>
        <c:axId val="692374480"/>
      </c:barChart>
      <c:lineChart>
        <c:grouping val="standard"/>
        <c:varyColors val="0"/>
        <c:ser>
          <c:idx val="0"/>
          <c:order val="0"/>
          <c:tx>
            <c:strRef>
              <c:f>Pivots!$N$32</c:f>
              <c:strCache>
                <c:ptCount val="1"/>
                <c:pt idx="0">
                  <c:v>Sum of Units Sold</c:v>
                </c:pt>
              </c:strCache>
            </c:strRef>
          </c:tx>
          <c:spPr>
            <a:ln>
              <a:solidFill>
                <a:schemeClr val="tx2">
                  <a:lumMod val="75000"/>
                  <a:lumOff val="25000"/>
                </a:schemeClr>
              </a:solidFill>
            </a:ln>
            <a:effectLst/>
          </c:spPr>
          <c:marker>
            <c:symbol val="none"/>
          </c:marker>
          <c:trendline>
            <c:spPr>
              <a:ln w="19050" cap="rnd">
                <a:solidFill>
                  <a:schemeClr val="tx1">
                    <a:lumMod val="50000"/>
                    <a:lumOff val="50000"/>
                  </a:schemeClr>
                </a:solidFill>
                <a:prstDash val="sysDot"/>
              </a:ln>
              <a:effectLst/>
            </c:spPr>
            <c:trendlineType val="linear"/>
            <c:forward val="1"/>
            <c:dispRSqr val="0"/>
            <c:dispEq val="0"/>
          </c:trendline>
          <c:cat>
            <c:strRef>
              <c:f>Pivots!$M$33:$M$41</c:f>
              <c:strCache>
                <c:ptCount val="8"/>
                <c:pt idx="0">
                  <c:v>May</c:v>
                </c:pt>
                <c:pt idx="1">
                  <c:v>Jun</c:v>
                </c:pt>
                <c:pt idx="2">
                  <c:v>Jul</c:v>
                </c:pt>
                <c:pt idx="3">
                  <c:v>Aug</c:v>
                </c:pt>
                <c:pt idx="4">
                  <c:v>Sep</c:v>
                </c:pt>
                <c:pt idx="5">
                  <c:v>Oct</c:v>
                </c:pt>
                <c:pt idx="6">
                  <c:v>Nov</c:v>
                </c:pt>
                <c:pt idx="7">
                  <c:v>Dec</c:v>
                </c:pt>
              </c:strCache>
            </c:strRef>
          </c:cat>
          <c:val>
            <c:numRef>
              <c:f>Pivots!$N$33:$N$41</c:f>
              <c:numCache>
                <c:formatCode>General</c:formatCode>
                <c:ptCount val="8"/>
                <c:pt idx="0">
                  <c:v>1438</c:v>
                </c:pt>
                <c:pt idx="1">
                  <c:v>1401</c:v>
                </c:pt>
                <c:pt idx="2">
                  <c:v>1612</c:v>
                </c:pt>
                <c:pt idx="3">
                  <c:v>1409</c:v>
                </c:pt>
                <c:pt idx="4">
                  <c:v>1321</c:v>
                </c:pt>
                <c:pt idx="5">
                  <c:v>1474</c:v>
                </c:pt>
                <c:pt idx="6">
                  <c:v>1449</c:v>
                </c:pt>
                <c:pt idx="7">
                  <c:v>1233</c:v>
                </c:pt>
              </c:numCache>
            </c:numRef>
          </c:val>
          <c:smooth val="0"/>
          <c:extLst>
            <c:ext xmlns:c16="http://schemas.microsoft.com/office/drawing/2014/chart" uri="{C3380CC4-5D6E-409C-BE32-E72D297353CC}">
              <c16:uniqueId val="{00000002-522B-4C22-8211-081154DF9B0D}"/>
            </c:ext>
          </c:extLst>
        </c:ser>
        <c:dLbls>
          <c:showLegendKey val="0"/>
          <c:showVal val="0"/>
          <c:showCatName val="0"/>
          <c:showSerName val="0"/>
          <c:showPercent val="0"/>
          <c:showBubbleSize val="0"/>
        </c:dLbls>
        <c:marker val="1"/>
        <c:smooth val="0"/>
        <c:axId val="1981120800"/>
        <c:axId val="1981122720"/>
      </c:lineChart>
      <c:catAx>
        <c:axId val="1981120800"/>
        <c:scaling>
          <c:orientation val="minMax"/>
        </c:scaling>
        <c:delete val="1"/>
        <c:axPos val="b"/>
        <c:numFmt formatCode="General" sourceLinked="1"/>
        <c:majorTickMark val="none"/>
        <c:minorTickMark val="none"/>
        <c:tickLblPos val="nextTo"/>
        <c:crossAx val="1981122720"/>
        <c:crosses val="autoZero"/>
        <c:auto val="1"/>
        <c:lblAlgn val="ctr"/>
        <c:lblOffset val="100"/>
        <c:noMultiLvlLbl val="0"/>
      </c:catAx>
      <c:valAx>
        <c:axId val="1981122720"/>
        <c:scaling>
          <c:orientation val="minMax"/>
          <c:min val="13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81120800"/>
        <c:crosses val="autoZero"/>
        <c:crossBetween val="between"/>
      </c:valAx>
      <c:valAx>
        <c:axId val="692374480"/>
        <c:scaling>
          <c:orientation val="minMax"/>
        </c:scaling>
        <c:delete val="1"/>
        <c:axPos val="r"/>
        <c:numFmt formatCode="General" sourceLinked="1"/>
        <c:majorTickMark val="out"/>
        <c:minorTickMark val="none"/>
        <c:tickLblPos val="nextTo"/>
        <c:crossAx val="692376400"/>
        <c:crosses val="max"/>
        <c:crossBetween val="between"/>
      </c:valAx>
      <c:catAx>
        <c:axId val="692376400"/>
        <c:scaling>
          <c:orientation val="minMax"/>
        </c:scaling>
        <c:delete val="1"/>
        <c:axPos val="b"/>
        <c:numFmt formatCode="General" sourceLinked="1"/>
        <c:majorTickMark val="out"/>
        <c:minorTickMark val="none"/>
        <c:tickLblPos val="nextTo"/>
        <c:crossAx val="692374480"/>
        <c:crosses val="autoZero"/>
        <c:auto val="1"/>
        <c:lblAlgn val="ctr"/>
        <c:lblOffset val="100"/>
        <c:noMultiLvlLbl val="0"/>
      </c:catAx>
      <c:spPr>
        <a:noFill/>
        <a:ln w="25400">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Data.xlsx]Pivots!PivotTable5</c:name>
    <c:fmtId val="40"/>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no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no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no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no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no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no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noFill/>
          <a:ln>
            <a:noFill/>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noFill/>
          <a:effectLst/>
        </c:spPr>
        <c:marker>
          <c:symbol val="none"/>
        </c:marker>
        <c:dLbl>
          <c:idx val="0"/>
          <c:delete val="1"/>
          <c:extLst>
            <c:ext xmlns:c15="http://schemas.microsoft.com/office/drawing/2012/chart" uri="{CE6537A1-D6FC-4f65-9D91-7224C49458BB}"/>
          </c:extLst>
        </c:dLbl>
      </c:pivotFmt>
      <c:pivotFmt>
        <c:idx val="19"/>
        <c:spPr>
          <a:noFill/>
          <a:ln w="28575" cap="rnd">
            <a:noFill/>
            <a:round/>
          </a:ln>
          <a:effectLst/>
        </c:spPr>
        <c:marker>
          <c:symbol val="none"/>
        </c:marker>
        <c:dLbl>
          <c:idx val="0"/>
          <c:delete val="1"/>
          <c:extLst>
            <c:ext xmlns:c15="http://schemas.microsoft.com/office/drawing/2012/chart" uri="{CE6537A1-D6FC-4f65-9D91-7224C49458BB}"/>
          </c:extLst>
        </c:dLbl>
      </c:pivotFmt>
      <c:pivotFmt>
        <c:idx val="20"/>
        <c:spPr>
          <a:noFill/>
          <a:ln w="28575" cap="rnd">
            <a:noFill/>
            <a:round/>
          </a:ln>
          <a:effectLst/>
        </c:spPr>
        <c:marker>
          <c:symbol val="none"/>
        </c:marker>
        <c:dLbl>
          <c:idx val="0"/>
          <c:delete val="1"/>
          <c:extLst>
            <c:ext xmlns:c15="http://schemas.microsoft.com/office/drawing/2012/chart" uri="{CE6537A1-D6FC-4f65-9D91-7224C49458BB}"/>
          </c:extLst>
        </c:dLbl>
      </c:pivotFmt>
      <c:pivotFmt>
        <c:idx val="21"/>
        <c:spPr>
          <a:effectLst/>
        </c:spPr>
        <c:marker>
          <c:symbol val="none"/>
        </c:marker>
        <c:dLbl>
          <c:idx val="0"/>
          <c:delete val="1"/>
          <c:extLst>
            <c:ext xmlns:c15="http://schemas.microsoft.com/office/drawing/2012/chart" uri="{CE6537A1-D6FC-4f65-9D91-7224C49458BB}"/>
          </c:extLst>
        </c:dLbl>
      </c:pivotFmt>
      <c:pivotFmt>
        <c:idx val="22"/>
        <c:spPr>
          <a:noFill/>
          <a:ln w="28575" cap="rnd">
            <a:noFill/>
            <a:round/>
          </a:ln>
          <a:effectLst/>
        </c:spPr>
        <c:marker>
          <c:symbol val="none"/>
        </c:marker>
        <c:dLbl>
          <c:idx val="0"/>
          <c:delete val="1"/>
          <c:extLst>
            <c:ext xmlns:c15="http://schemas.microsoft.com/office/drawing/2012/chart" uri="{CE6537A1-D6FC-4f65-9D91-7224C49458BB}"/>
          </c:extLst>
        </c:dLbl>
      </c:pivotFmt>
      <c:pivotFmt>
        <c:idx val="23"/>
        <c:spPr>
          <a:effectLst/>
        </c:spPr>
        <c:marker>
          <c:symbol val="none"/>
        </c:marker>
        <c:dLbl>
          <c:idx val="0"/>
          <c:delete val="1"/>
          <c:extLst>
            <c:ext xmlns:c15="http://schemas.microsoft.com/office/drawing/2012/chart" uri="{CE6537A1-D6FC-4f65-9D91-7224C49458BB}"/>
          </c:extLst>
        </c:dLbl>
      </c:pivotFmt>
      <c:pivotFmt>
        <c:idx val="24"/>
        <c:spPr>
          <a:noFill/>
          <a:ln w="28575" cap="rnd">
            <a:noFill/>
            <a:round/>
          </a:ln>
          <a:effectLst/>
        </c:spPr>
        <c:marker>
          <c:symbol val="none"/>
        </c:marker>
        <c:dLbl>
          <c:idx val="0"/>
          <c:delete val="1"/>
          <c:extLst>
            <c:ext xmlns:c15="http://schemas.microsoft.com/office/drawing/2012/chart" uri="{CE6537A1-D6FC-4f65-9D91-7224C49458BB}"/>
          </c:extLst>
        </c:dLbl>
      </c:pivotFmt>
      <c:pivotFmt>
        <c:idx val="25"/>
        <c:spPr>
          <a:effectLst/>
        </c:spPr>
        <c:marker>
          <c:symbol val="none"/>
        </c:marker>
        <c:dLbl>
          <c:idx val="0"/>
          <c:delete val="1"/>
          <c:extLst>
            <c:ext xmlns:c15="http://schemas.microsoft.com/office/drawing/2012/chart" uri="{CE6537A1-D6FC-4f65-9D91-7224C49458BB}"/>
          </c:extLst>
        </c:dLbl>
      </c:pivotFmt>
      <c:pivotFmt>
        <c:idx val="26"/>
        <c:spPr>
          <a:noFill/>
          <a:ln w="28575" cap="rnd">
            <a:noFill/>
            <a:round/>
          </a:ln>
          <a:effectLst/>
        </c:spPr>
        <c:marker>
          <c:symbol val="none"/>
        </c:marker>
        <c:dLbl>
          <c:idx val="0"/>
          <c:delete val="1"/>
          <c:extLst>
            <c:ext xmlns:c15="http://schemas.microsoft.com/office/drawing/2012/chart" uri="{CE6537A1-D6FC-4f65-9D91-7224C49458BB}"/>
          </c:extLst>
        </c:dLbl>
      </c:pivotFmt>
      <c:pivotFmt>
        <c:idx val="27"/>
        <c:spPr>
          <a:effectLst/>
        </c:spPr>
        <c:marker>
          <c:symbol val="none"/>
        </c:marker>
        <c:dLbl>
          <c:idx val="0"/>
          <c:delete val="1"/>
          <c:extLst>
            <c:ext xmlns:c15="http://schemas.microsoft.com/office/drawing/2012/chart" uri="{CE6537A1-D6FC-4f65-9D91-7224C49458BB}"/>
          </c:extLst>
        </c:dLbl>
      </c:pivotFmt>
      <c:pivotFmt>
        <c:idx val="28"/>
        <c:spPr>
          <a:noFill/>
          <a:ln w="28575" cap="rnd">
            <a:noFill/>
            <a:round/>
          </a:ln>
          <a:effectLst/>
        </c:spPr>
        <c:marker>
          <c:symbol val="none"/>
        </c:marker>
        <c:dLbl>
          <c:idx val="0"/>
          <c:delete val="1"/>
          <c:extLst>
            <c:ext xmlns:c15="http://schemas.microsoft.com/office/drawing/2012/chart" uri="{CE6537A1-D6FC-4f65-9D91-7224C49458BB}"/>
          </c:extLst>
        </c:dLbl>
      </c:pivotFmt>
      <c:pivotFmt>
        <c:idx val="29"/>
        <c:spPr>
          <a:effectLst/>
        </c:spPr>
        <c:marker>
          <c:symbol val="none"/>
        </c:marker>
        <c:dLbl>
          <c:idx val="0"/>
          <c:delete val="1"/>
          <c:extLst>
            <c:ext xmlns:c15="http://schemas.microsoft.com/office/drawing/2012/chart" uri="{CE6537A1-D6FC-4f65-9D91-7224C49458BB}"/>
          </c:extLst>
        </c:dLbl>
      </c:pivotFmt>
      <c:pivotFmt>
        <c:idx val="30"/>
        <c:spPr>
          <a:noFill/>
          <a:ln w="28575" cap="rnd">
            <a:noFill/>
            <a:round/>
          </a:ln>
          <a:effectLst/>
        </c:spPr>
        <c:marker>
          <c:symbol val="none"/>
        </c:marker>
        <c:dLbl>
          <c:idx val="0"/>
          <c:delete val="1"/>
          <c:extLst>
            <c:ext xmlns:c15="http://schemas.microsoft.com/office/drawing/2012/chart" uri="{CE6537A1-D6FC-4f65-9D91-7224C49458BB}"/>
          </c:extLst>
        </c:dLbl>
      </c:pivotFmt>
      <c:pivotFmt>
        <c:idx val="31"/>
        <c:spPr>
          <a:effectLst/>
        </c:spPr>
        <c:marker>
          <c:symbol val="none"/>
        </c:marker>
        <c:dLbl>
          <c:idx val="0"/>
          <c:delete val="1"/>
          <c:extLst>
            <c:ext xmlns:c15="http://schemas.microsoft.com/office/drawing/2012/chart" uri="{CE6537A1-D6FC-4f65-9D91-7224C49458BB}"/>
          </c:extLst>
        </c:dLbl>
      </c:pivotFmt>
      <c:pivotFmt>
        <c:idx val="32"/>
        <c:spPr>
          <a:noFill/>
          <a:ln w="28575" cap="rnd">
            <a:noFill/>
            <a:round/>
          </a:ln>
          <a:effectLst/>
        </c:spPr>
        <c:marker>
          <c:symbol val="none"/>
        </c:marker>
        <c:dLbl>
          <c:idx val="0"/>
          <c:delete val="1"/>
          <c:extLst>
            <c:ext xmlns:c15="http://schemas.microsoft.com/office/drawing/2012/chart" uri="{CE6537A1-D6FC-4f65-9D91-7224C49458BB}"/>
          </c:extLst>
        </c:dLbl>
      </c:pivotFmt>
      <c:pivotFmt>
        <c:idx val="33"/>
        <c:spPr>
          <a:effectLst/>
        </c:spPr>
        <c:marker>
          <c:symbol val="none"/>
        </c:marker>
        <c:dLbl>
          <c:idx val="0"/>
          <c:delete val="1"/>
          <c:extLst>
            <c:ext xmlns:c15="http://schemas.microsoft.com/office/drawing/2012/chart" uri="{CE6537A1-D6FC-4f65-9D91-7224C49458BB}"/>
          </c:extLst>
        </c:dLbl>
      </c:pivotFmt>
      <c:pivotFmt>
        <c:idx val="34"/>
        <c:spPr>
          <a:noFill/>
          <a:ln w="28575" cap="rnd">
            <a:noFill/>
            <a:round/>
          </a:ln>
          <a:effectLst/>
        </c:spPr>
        <c:marker>
          <c:symbol val="none"/>
        </c:marker>
        <c:dLbl>
          <c:idx val="0"/>
          <c:delete val="1"/>
          <c:extLst>
            <c:ext xmlns:c15="http://schemas.microsoft.com/office/drawing/2012/chart" uri="{CE6537A1-D6FC-4f65-9D91-7224C49458BB}"/>
          </c:extLst>
        </c:dLbl>
      </c:pivotFmt>
      <c:pivotFmt>
        <c:idx val="35"/>
        <c:spPr>
          <a:effectLst/>
        </c:spPr>
        <c:marker>
          <c:symbol val="none"/>
        </c:marker>
        <c:dLbl>
          <c:idx val="0"/>
          <c:delete val="1"/>
          <c:extLst>
            <c:ext xmlns:c15="http://schemas.microsoft.com/office/drawing/2012/chart" uri="{CE6537A1-D6FC-4f65-9D91-7224C49458BB}"/>
          </c:extLst>
        </c:dLbl>
      </c:pivotFmt>
      <c:pivotFmt>
        <c:idx val="36"/>
        <c:spPr>
          <a:noFill/>
          <a:effectLst/>
        </c:spPr>
        <c:marker>
          <c:symbol val="none"/>
        </c:marker>
        <c:dLbl>
          <c:idx val="0"/>
          <c:delete val="1"/>
          <c:extLst>
            <c:ext xmlns:c15="http://schemas.microsoft.com/office/drawing/2012/chart" uri="{CE6537A1-D6FC-4f65-9D91-7224C49458BB}"/>
          </c:extLst>
        </c:dLbl>
      </c:pivotFmt>
      <c:pivotFmt>
        <c:idx val="37"/>
        <c:spPr>
          <a:effectLst/>
        </c:spPr>
        <c:marker>
          <c:symbol val="none"/>
        </c:marker>
        <c:dLbl>
          <c:idx val="0"/>
          <c:delete val="1"/>
          <c:extLst>
            <c:ext xmlns:c15="http://schemas.microsoft.com/office/drawing/2012/chart" uri="{CE6537A1-D6FC-4f65-9D91-7224C49458BB}"/>
          </c:extLst>
        </c:dLbl>
      </c:pivotFmt>
      <c:pivotFmt>
        <c:idx val="38"/>
        <c:spPr>
          <a:noFill/>
          <a:effectLst/>
        </c:spPr>
        <c:marker>
          <c:symbol val="none"/>
        </c:marker>
        <c:dLbl>
          <c:idx val="0"/>
          <c:delete val="1"/>
          <c:extLst>
            <c:ext xmlns:c15="http://schemas.microsoft.com/office/drawing/2012/chart" uri="{CE6537A1-D6FC-4f65-9D91-7224C49458BB}"/>
          </c:extLst>
        </c:dLbl>
      </c:pivotFmt>
      <c:pivotFmt>
        <c:idx val="39"/>
        <c:spPr>
          <a:effectLst/>
        </c:spPr>
        <c:marker>
          <c:symbol val="none"/>
        </c:marker>
        <c:dLbl>
          <c:idx val="0"/>
          <c:delete val="1"/>
          <c:extLst>
            <c:ext xmlns:c15="http://schemas.microsoft.com/office/drawing/2012/chart" uri="{CE6537A1-D6FC-4f65-9D91-7224C49458BB}"/>
          </c:extLst>
        </c:dLbl>
      </c:pivotFmt>
      <c:pivotFmt>
        <c:idx val="40"/>
        <c:spPr>
          <a:noFill/>
          <a:effectLst/>
        </c:spPr>
        <c:marker>
          <c:symbol val="none"/>
        </c:marker>
        <c:dLbl>
          <c:idx val="0"/>
          <c:delete val="1"/>
          <c:extLst>
            <c:ext xmlns:c15="http://schemas.microsoft.com/office/drawing/2012/chart" uri="{CE6537A1-D6FC-4f65-9D91-7224C49458BB}"/>
          </c:extLst>
        </c:dLbl>
      </c:pivotFmt>
      <c:pivotFmt>
        <c:idx val="41"/>
        <c:spPr>
          <a:ln>
            <a:solidFill>
              <a:schemeClr val="tx2">
                <a:lumMod val="75000"/>
                <a:lumOff val="25000"/>
              </a:schemeClr>
            </a:solid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960838474368944E-2"/>
          <c:y val="5.0597377856949871E-2"/>
          <c:w val="0.96203920729881787"/>
          <c:h val="0.92827344290221692"/>
        </c:manualLayout>
      </c:layout>
      <c:barChart>
        <c:barDir val="col"/>
        <c:grouping val="clustered"/>
        <c:varyColors val="0"/>
        <c:ser>
          <c:idx val="1"/>
          <c:order val="1"/>
          <c:tx>
            <c:strRef>
              <c:f>Pivots!$S$32</c:f>
              <c:strCache>
                <c:ptCount val="1"/>
                <c:pt idx="0">
                  <c:v>Max of Month Index</c:v>
                </c:pt>
              </c:strCache>
            </c:strRef>
          </c:tx>
          <c:spPr>
            <a:noFill/>
            <a:effectLst/>
          </c:spPr>
          <c:invertIfNegative val="0"/>
          <c:cat>
            <c:strRef>
              <c:f>Pivots!$Q$33:$Q$41</c:f>
              <c:strCache>
                <c:ptCount val="8"/>
                <c:pt idx="0">
                  <c:v>May</c:v>
                </c:pt>
                <c:pt idx="1">
                  <c:v>Jun</c:v>
                </c:pt>
                <c:pt idx="2">
                  <c:v>Jul</c:v>
                </c:pt>
                <c:pt idx="3">
                  <c:v>Aug</c:v>
                </c:pt>
                <c:pt idx="4">
                  <c:v>Sep</c:v>
                </c:pt>
                <c:pt idx="5">
                  <c:v>Oct</c:v>
                </c:pt>
                <c:pt idx="6">
                  <c:v>Nov</c:v>
                </c:pt>
                <c:pt idx="7">
                  <c:v>Dec</c:v>
                </c:pt>
              </c:strCache>
            </c:strRef>
          </c:cat>
          <c:val>
            <c:numRef>
              <c:f>Pivots!$S$33:$S$41</c:f>
              <c:numCache>
                <c:formatCode>General</c:formatCode>
                <c:ptCount val="8"/>
                <c:pt idx="0">
                  <c:v>5</c:v>
                </c:pt>
                <c:pt idx="1">
                  <c:v>6</c:v>
                </c:pt>
                <c:pt idx="2">
                  <c:v>7</c:v>
                </c:pt>
                <c:pt idx="3">
                  <c:v>8</c:v>
                </c:pt>
                <c:pt idx="4">
                  <c:v>9</c:v>
                </c:pt>
                <c:pt idx="5">
                  <c:v>10</c:v>
                </c:pt>
                <c:pt idx="6">
                  <c:v>11</c:v>
                </c:pt>
                <c:pt idx="7">
                  <c:v>12</c:v>
                </c:pt>
              </c:numCache>
            </c:numRef>
          </c:val>
          <c:extLst>
            <c:ext xmlns:c16="http://schemas.microsoft.com/office/drawing/2014/chart" uri="{C3380CC4-5D6E-409C-BE32-E72D297353CC}">
              <c16:uniqueId val="{00000000-30D2-4236-8C2C-68DC61D094D0}"/>
            </c:ext>
          </c:extLst>
        </c:ser>
        <c:dLbls>
          <c:showLegendKey val="0"/>
          <c:showVal val="0"/>
          <c:showCatName val="0"/>
          <c:showSerName val="0"/>
          <c:showPercent val="0"/>
          <c:showBubbleSize val="0"/>
        </c:dLbls>
        <c:gapWidth val="150"/>
        <c:axId val="928564480"/>
        <c:axId val="928563040"/>
      </c:barChart>
      <c:lineChart>
        <c:grouping val="standard"/>
        <c:varyColors val="0"/>
        <c:ser>
          <c:idx val="0"/>
          <c:order val="0"/>
          <c:tx>
            <c:strRef>
              <c:f>Pivots!$R$32</c:f>
              <c:strCache>
                <c:ptCount val="1"/>
                <c:pt idx="0">
                  <c:v>Count of Transaction ID</c:v>
                </c:pt>
              </c:strCache>
            </c:strRef>
          </c:tx>
          <c:spPr>
            <a:ln>
              <a:solidFill>
                <a:schemeClr val="tx2">
                  <a:lumMod val="75000"/>
                  <a:lumOff val="25000"/>
                </a:schemeClr>
              </a:solidFill>
            </a:ln>
            <a:effectLst/>
          </c:spPr>
          <c:marker>
            <c:symbol val="none"/>
          </c:marker>
          <c:trendline>
            <c:spPr>
              <a:ln w="19050" cap="rnd">
                <a:solidFill>
                  <a:schemeClr val="tx1">
                    <a:lumMod val="50000"/>
                    <a:lumOff val="50000"/>
                  </a:schemeClr>
                </a:solidFill>
                <a:prstDash val="sysDot"/>
              </a:ln>
              <a:effectLst/>
            </c:spPr>
            <c:trendlineType val="linear"/>
            <c:forward val="1"/>
            <c:dispRSqr val="0"/>
            <c:dispEq val="0"/>
          </c:trendline>
          <c:cat>
            <c:strRef>
              <c:f>Pivots!$Q$33:$Q$41</c:f>
              <c:strCache>
                <c:ptCount val="8"/>
                <c:pt idx="0">
                  <c:v>May</c:v>
                </c:pt>
                <c:pt idx="1">
                  <c:v>Jun</c:v>
                </c:pt>
                <c:pt idx="2">
                  <c:v>Jul</c:v>
                </c:pt>
                <c:pt idx="3">
                  <c:v>Aug</c:v>
                </c:pt>
                <c:pt idx="4">
                  <c:v>Sep</c:v>
                </c:pt>
                <c:pt idx="5">
                  <c:v>Oct</c:v>
                </c:pt>
                <c:pt idx="6">
                  <c:v>Nov</c:v>
                </c:pt>
                <c:pt idx="7">
                  <c:v>Dec</c:v>
                </c:pt>
              </c:strCache>
            </c:strRef>
          </c:cat>
          <c:val>
            <c:numRef>
              <c:f>Pivots!$R$33:$R$41</c:f>
              <c:numCache>
                <c:formatCode>General</c:formatCode>
                <c:ptCount val="8"/>
                <c:pt idx="0">
                  <c:v>488</c:v>
                </c:pt>
                <c:pt idx="1">
                  <c:v>473</c:v>
                </c:pt>
                <c:pt idx="2">
                  <c:v>515</c:v>
                </c:pt>
                <c:pt idx="3">
                  <c:v>476</c:v>
                </c:pt>
                <c:pt idx="4">
                  <c:v>441</c:v>
                </c:pt>
                <c:pt idx="5">
                  <c:v>490</c:v>
                </c:pt>
                <c:pt idx="6">
                  <c:v>489</c:v>
                </c:pt>
                <c:pt idx="7">
                  <c:v>397</c:v>
                </c:pt>
              </c:numCache>
            </c:numRef>
          </c:val>
          <c:smooth val="0"/>
          <c:extLst>
            <c:ext xmlns:c16="http://schemas.microsoft.com/office/drawing/2014/chart" uri="{C3380CC4-5D6E-409C-BE32-E72D297353CC}">
              <c16:uniqueId val="{00000002-30D2-4236-8C2C-68DC61D094D0}"/>
            </c:ext>
          </c:extLst>
        </c:ser>
        <c:dLbls>
          <c:showLegendKey val="0"/>
          <c:showVal val="0"/>
          <c:showCatName val="0"/>
          <c:showSerName val="0"/>
          <c:showPercent val="0"/>
          <c:showBubbleSize val="0"/>
        </c:dLbls>
        <c:marker val="1"/>
        <c:smooth val="0"/>
        <c:axId val="1981120800"/>
        <c:axId val="1981122720"/>
      </c:lineChart>
      <c:catAx>
        <c:axId val="1981120800"/>
        <c:scaling>
          <c:orientation val="minMax"/>
        </c:scaling>
        <c:delete val="1"/>
        <c:axPos val="b"/>
        <c:numFmt formatCode="General" sourceLinked="1"/>
        <c:majorTickMark val="none"/>
        <c:minorTickMark val="none"/>
        <c:tickLblPos val="nextTo"/>
        <c:crossAx val="1981122720"/>
        <c:crosses val="autoZero"/>
        <c:auto val="1"/>
        <c:lblAlgn val="ctr"/>
        <c:lblOffset val="100"/>
        <c:noMultiLvlLbl val="0"/>
      </c:catAx>
      <c:valAx>
        <c:axId val="1981122720"/>
        <c:scaling>
          <c:orientation val="minMax"/>
          <c:min val="44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81120800"/>
        <c:crosses val="autoZero"/>
        <c:crossBetween val="between"/>
      </c:valAx>
      <c:valAx>
        <c:axId val="928563040"/>
        <c:scaling>
          <c:orientation val="minMax"/>
        </c:scaling>
        <c:delete val="1"/>
        <c:axPos val="r"/>
        <c:numFmt formatCode="General" sourceLinked="1"/>
        <c:majorTickMark val="out"/>
        <c:minorTickMark val="none"/>
        <c:tickLblPos val="nextTo"/>
        <c:crossAx val="928564480"/>
        <c:crosses val="max"/>
        <c:crossBetween val="between"/>
      </c:valAx>
      <c:catAx>
        <c:axId val="928564480"/>
        <c:scaling>
          <c:orientation val="minMax"/>
        </c:scaling>
        <c:delete val="1"/>
        <c:axPos val="b"/>
        <c:numFmt formatCode="General" sourceLinked="1"/>
        <c:majorTickMark val="out"/>
        <c:minorTickMark val="none"/>
        <c:tickLblPos val="nextTo"/>
        <c:crossAx val="928563040"/>
        <c:crosses val="autoZero"/>
        <c:auto val="1"/>
        <c:lblAlgn val="ctr"/>
        <c:lblOffset val="100"/>
        <c:noMultiLvlLbl val="0"/>
      </c:catAx>
      <c:spPr>
        <a:noFill/>
        <a:ln w="25400">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Data.xlsx]Pivots!PivotTable1</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r>
              <a:rPr lang="en-US" sz="2400" b="1">
                <a:solidFill>
                  <a:schemeClr val="bg2">
                    <a:lumMod val="25000"/>
                  </a:schemeClr>
                </a:solidFill>
                <a:latin typeface="Trebuchet MS" panose="020B0603020202020204" pitchFamily="34" charset="0"/>
              </a:rPr>
              <a:t>Total Revenue Trend by Day of</a:t>
            </a:r>
            <a:r>
              <a:rPr lang="en-US" sz="2400" b="1" baseline="0">
                <a:solidFill>
                  <a:schemeClr val="bg2">
                    <a:lumMod val="25000"/>
                  </a:schemeClr>
                </a:solidFill>
                <a:latin typeface="Trebuchet MS" panose="020B0603020202020204" pitchFamily="34" charset="0"/>
              </a:rPr>
              <a:t> the Month</a:t>
            </a:r>
            <a:endParaRPr lang="en-US" sz="2400" b="1">
              <a:solidFill>
                <a:schemeClr val="bg2">
                  <a:lumMod val="25000"/>
                </a:schemeClr>
              </a:solidFill>
              <a:latin typeface="Trebuchet MS" panose="020B06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rgbClr val="BFD7D5"/>
            </a:solidFill>
            <a:ln w="9525">
              <a:solidFill>
                <a:schemeClr val="accent1"/>
              </a:solidFill>
            </a:ln>
            <a:effectLst/>
          </c:spPr>
        </c:marker>
        <c:dLbl>
          <c:idx val="0"/>
          <c:numFmt formatCode="&quot;$&quot;#,##0.0,&quot;K&quot;" sourceLinked="0"/>
          <c:spPr>
            <a:solidFill>
              <a:schemeClr val="bg1">
                <a:lumMod val="95000"/>
                <a:alpha val="50000"/>
              </a:schemeClr>
            </a:solidFill>
            <a:ln>
              <a:solidFill>
                <a:schemeClr val="tx1">
                  <a:lumMod val="15000"/>
                  <a:lumOff val="85000"/>
                </a:schemeClr>
              </a:solid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4C7B77"/>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98398679935448E-3"/>
          <c:y val="0.18398075629637978"/>
          <c:w val="0.98417889513158407"/>
          <c:h val="0.69407236702756858"/>
        </c:manualLayout>
      </c:layout>
      <c:lineChart>
        <c:grouping val="standard"/>
        <c:varyColors val="0"/>
        <c:ser>
          <c:idx val="0"/>
          <c:order val="0"/>
          <c:tx>
            <c:strRef>
              <c:f>Pivots!$B$68</c:f>
              <c:strCache>
                <c:ptCount val="1"/>
                <c:pt idx="0">
                  <c:v>Total</c:v>
                </c:pt>
              </c:strCache>
            </c:strRef>
          </c:tx>
          <c:spPr>
            <a:ln w="28575" cap="rnd">
              <a:solidFill>
                <a:schemeClr val="accent1"/>
              </a:solidFill>
              <a:round/>
            </a:ln>
            <a:effectLst/>
          </c:spPr>
          <c:marker>
            <c:symbol val="circle"/>
            <c:size val="7"/>
            <c:spPr>
              <a:solidFill>
                <a:srgbClr val="BFD7D5"/>
              </a:solidFill>
              <a:ln w="9525">
                <a:solidFill>
                  <a:schemeClr val="accent1"/>
                </a:solidFill>
              </a:ln>
              <a:effectLst/>
            </c:spPr>
          </c:marker>
          <c:dLbls>
            <c:numFmt formatCode="&quot;$&quot;#,##0.0,&quot;K&quot;" sourceLinked="0"/>
            <c:spPr>
              <a:solidFill>
                <a:schemeClr val="bg1">
                  <a:lumMod val="95000"/>
                  <a:alpha val="50000"/>
                </a:schemeClr>
              </a:solidFill>
              <a:ln>
                <a:solidFill>
                  <a:schemeClr val="tx1">
                    <a:lumMod val="15000"/>
                    <a:lumOff val="85000"/>
                  </a:schemeClr>
                </a:solid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4C7B77"/>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8575" cap="rnd">
                <a:solidFill>
                  <a:schemeClr val="tx1">
                    <a:lumMod val="50000"/>
                    <a:lumOff val="50000"/>
                    <a:alpha val="52000"/>
                  </a:schemeClr>
                </a:solidFill>
                <a:prstDash val="dash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Pivots!$A$69:$A$99</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Pivots!$B$69:$B$99</c:f>
              <c:numCache>
                <c:formatCode>"$"#,##0</c:formatCode>
                <c:ptCount val="30"/>
                <c:pt idx="0">
                  <c:v>6374.67</c:v>
                </c:pt>
                <c:pt idx="1">
                  <c:v>16162.81</c:v>
                </c:pt>
                <c:pt idx="2">
                  <c:v>4654.6499999999996</c:v>
                </c:pt>
                <c:pt idx="3">
                  <c:v>13818.779999999999</c:v>
                </c:pt>
                <c:pt idx="4">
                  <c:v>3817.7499999999995</c:v>
                </c:pt>
                <c:pt idx="5">
                  <c:v>11211.359999999999</c:v>
                </c:pt>
                <c:pt idx="6">
                  <c:v>6788.6</c:v>
                </c:pt>
                <c:pt idx="7">
                  <c:v>15795.269999999999</c:v>
                </c:pt>
                <c:pt idx="8">
                  <c:v>2409.94</c:v>
                </c:pt>
                <c:pt idx="9">
                  <c:v>3102.7400000000002</c:v>
                </c:pt>
                <c:pt idx="10">
                  <c:v>4394.8500000000004</c:v>
                </c:pt>
                <c:pt idx="11">
                  <c:v>2495.44</c:v>
                </c:pt>
                <c:pt idx="12">
                  <c:v>11851.83</c:v>
                </c:pt>
                <c:pt idx="13">
                  <c:v>9436.7800000000007</c:v>
                </c:pt>
                <c:pt idx="14">
                  <c:v>4626.75</c:v>
                </c:pt>
                <c:pt idx="15">
                  <c:v>2368.04</c:v>
                </c:pt>
                <c:pt idx="16">
                  <c:v>5080.8099999999995</c:v>
                </c:pt>
                <c:pt idx="17">
                  <c:v>3109.74</c:v>
                </c:pt>
                <c:pt idx="18">
                  <c:v>3014.7999999999993</c:v>
                </c:pt>
                <c:pt idx="19">
                  <c:v>6369.7399999999989</c:v>
                </c:pt>
                <c:pt idx="20">
                  <c:v>716.97</c:v>
                </c:pt>
                <c:pt idx="21">
                  <c:v>9519.23</c:v>
                </c:pt>
                <c:pt idx="22">
                  <c:v>2720.8500000000004</c:v>
                </c:pt>
                <c:pt idx="23">
                  <c:v>3996.7799999999993</c:v>
                </c:pt>
                <c:pt idx="24">
                  <c:v>2872.8100000000004</c:v>
                </c:pt>
                <c:pt idx="25">
                  <c:v>2268.88</c:v>
                </c:pt>
                <c:pt idx="26">
                  <c:v>3188.8300000000004</c:v>
                </c:pt>
                <c:pt idx="27">
                  <c:v>6478.5599999999995</c:v>
                </c:pt>
                <c:pt idx="28">
                  <c:v>4389.28</c:v>
                </c:pt>
                <c:pt idx="29">
                  <c:v>1401.8500000000001</c:v>
                </c:pt>
              </c:numCache>
            </c:numRef>
          </c:val>
          <c:smooth val="0"/>
          <c:extLst>
            <c:ext xmlns:c16="http://schemas.microsoft.com/office/drawing/2014/chart" uri="{C3380CC4-5D6E-409C-BE32-E72D297353CC}">
              <c16:uniqueId val="{00000000-F837-452C-A736-02297581AF8E}"/>
            </c:ext>
          </c:extLst>
        </c:ser>
        <c:dLbls>
          <c:dLblPos val="t"/>
          <c:showLegendKey val="0"/>
          <c:showVal val="1"/>
          <c:showCatName val="0"/>
          <c:showSerName val="0"/>
          <c:showPercent val="0"/>
          <c:showBubbleSize val="0"/>
        </c:dLbls>
        <c:dropLines>
          <c:spPr>
            <a:ln w="9525" cap="flat" cmpd="sng" algn="ctr">
              <a:gradFill>
                <a:gsLst>
                  <a:gs pos="0">
                    <a:srgbClr val="7DA8B5"/>
                  </a:gs>
                  <a:gs pos="34000">
                    <a:srgbClr val="4E7A88"/>
                  </a:gs>
                  <a:gs pos="63000">
                    <a:srgbClr val="4C7B77"/>
                  </a:gs>
                  <a:gs pos="87000">
                    <a:schemeClr val="bg1">
                      <a:lumMod val="95000"/>
                    </a:schemeClr>
                  </a:gs>
                </a:gsLst>
                <a:lin ang="5400000" scaled="1"/>
              </a:gradFill>
              <a:round/>
            </a:ln>
            <a:effectLst/>
          </c:spPr>
        </c:dropLines>
        <c:marker val="1"/>
        <c:smooth val="0"/>
        <c:axId val="1181203296"/>
        <c:axId val="1181203776"/>
      </c:lineChart>
      <c:catAx>
        <c:axId val="11812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1203776"/>
        <c:crosses val="autoZero"/>
        <c:auto val="1"/>
        <c:lblAlgn val="ctr"/>
        <c:lblOffset val="100"/>
        <c:noMultiLvlLbl val="0"/>
      </c:catAx>
      <c:valAx>
        <c:axId val="1181203776"/>
        <c:scaling>
          <c:orientation val="minMax"/>
        </c:scaling>
        <c:delete val="1"/>
        <c:axPos val="l"/>
        <c:numFmt formatCode="&quot;$&quot;#,##0" sourceLinked="1"/>
        <c:majorTickMark val="none"/>
        <c:minorTickMark val="none"/>
        <c:tickLblPos val="nextTo"/>
        <c:crossAx val="118120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50000"/>
          <a:lumOff val="50000"/>
        </a:schemeClr>
      </a:solidFill>
      <a:round/>
    </a:ln>
    <a:effectLst>
      <a:outerShdw blurRad="50800" dist="38100" dir="2700000" algn="tl"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7.svg"/><Relationship Id="rId26" Type="http://schemas.openxmlformats.org/officeDocument/2006/relationships/image" Target="../media/image22.png"/><Relationship Id="rId3" Type="http://schemas.openxmlformats.org/officeDocument/2006/relationships/image" Target="../media/image7.png"/><Relationship Id="rId21" Type="http://schemas.openxmlformats.org/officeDocument/2006/relationships/chart" Target="../charts/chart8.xml"/><Relationship Id="rId34" Type="http://schemas.openxmlformats.org/officeDocument/2006/relationships/image" Target="../media/image28.png"/><Relationship Id="rId7" Type="http://schemas.openxmlformats.org/officeDocument/2006/relationships/chart" Target="../charts/chart2.xml"/><Relationship Id="rId12" Type="http://schemas.openxmlformats.org/officeDocument/2006/relationships/chart" Target="../charts/chart4.xml"/><Relationship Id="rId17" Type="http://schemas.openxmlformats.org/officeDocument/2006/relationships/image" Target="../media/image16.png"/><Relationship Id="rId25" Type="http://schemas.openxmlformats.org/officeDocument/2006/relationships/image" Target="../media/image21.svg"/><Relationship Id="rId33" Type="http://schemas.openxmlformats.org/officeDocument/2006/relationships/chart" Target="../charts/chart11.xml"/><Relationship Id="rId2" Type="http://schemas.openxmlformats.org/officeDocument/2006/relationships/image" Target="../media/image6.svg"/><Relationship Id="rId16" Type="http://schemas.openxmlformats.org/officeDocument/2006/relationships/image" Target="../media/image15.png"/><Relationship Id="rId20" Type="http://schemas.openxmlformats.org/officeDocument/2006/relationships/image" Target="../media/image18.png"/><Relationship Id="rId29" Type="http://schemas.openxmlformats.org/officeDocument/2006/relationships/image" Target="../media/image25.svg"/><Relationship Id="rId1" Type="http://schemas.openxmlformats.org/officeDocument/2006/relationships/image" Target="../media/image5.png"/><Relationship Id="rId6" Type="http://schemas.openxmlformats.org/officeDocument/2006/relationships/image" Target="../media/image10.svg"/><Relationship Id="rId11" Type="http://schemas.openxmlformats.org/officeDocument/2006/relationships/image" Target="../media/image13.png"/><Relationship Id="rId24" Type="http://schemas.openxmlformats.org/officeDocument/2006/relationships/image" Target="../media/image20.png"/><Relationship Id="rId32" Type="http://schemas.openxmlformats.org/officeDocument/2006/relationships/chart" Target="../charts/chart10.xml"/><Relationship Id="rId5" Type="http://schemas.openxmlformats.org/officeDocument/2006/relationships/image" Target="../media/image9.png"/><Relationship Id="rId15" Type="http://schemas.openxmlformats.org/officeDocument/2006/relationships/chart" Target="../charts/chart6.xml"/><Relationship Id="rId23" Type="http://schemas.openxmlformats.org/officeDocument/2006/relationships/chart" Target="../charts/chart9.xml"/><Relationship Id="rId28" Type="http://schemas.openxmlformats.org/officeDocument/2006/relationships/image" Target="../media/image24.png"/><Relationship Id="rId10" Type="http://schemas.openxmlformats.org/officeDocument/2006/relationships/chart" Target="../charts/chart3.xml"/><Relationship Id="rId19" Type="http://schemas.openxmlformats.org/officeDocument/2006/relationships/chart" Target="../charts/chart7.xml"/><Relationship Id="rId31" Type="http://schemas.openxmlformats.org/officeDocument/2006/relationships/image" Target="../media/image27.svg"/><Relationship Id="rId4" Type="http://schemas.openxmlformats.org/officeDocument/2006/relationships/image" Target="../media/image8.svg"/><Relationship Id="rId9" Type="http://schemas.openxmlformats.org/officeDocument/2006/relationships/image" Target="../media/image12.svg"/><Relationship Id="rId14" Type="http://schemas.openxmlformats.org/officeDocument/2006/relationships/chart" Target="../charts/chart5.xml"/><Relationship Id="rId22" Type="http://schemas.openxmlformats.org/officeDocument/2006/relationships/image" Target="../media/image19.png"/><Relationship Id="rId27" Type="http://schemas.openxmlformats.org/officeDocument/2006/relationships/image" Target="../media/image23.svg"/><Relationship Id="rId30" Type="http://schemas.openxmlformats.org/officeDocument/2006/relationships/image" Target="../media/image26.png"/><Relationship Id="rId35" Type="http://schemas.microsoft.com/office/2007/relationships/hdphoto" Target="../media/hdphoto1.wdp"/><Relationship Id="rId8"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3</xdr:col>
      <xdr:colOff>106979</xdr:colOff>
      <xdr:row>6</xdr:row>
      <xdr:rowOff>126967</xdr:rowOff>
    </xdr:from>
    <xdr:to>
      <xdr:col>4</xdr:col>
      <xdr:colOff>628798</xdr:colOff>
      <xdr:row>15</xdr:row>
      <xdr:rowOff>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6D57DC11-E65A-49C0-EE8C-0A74792E568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39739" y="1224247"/>
              <a:ext cx="1473825" cy="1518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0</xdr:colOff>
      <xdr:row>35</xdr:row>
      <xdr:rowOff>0</xdr:rowOff>
    </xdr:from>
    <xdr:to>
      <xdr:col>24</xdr:col>
      <xdr:colOff>595314</xdr:colOff>
      <xdr:row>38</xdr:row>
      <xdr:rowOff>115198</xdr:rowOff>
    </xdr:to>
    <xdr:graphicFrame macro="">
      <xdr:nvGraphicFramePr>
        <xdr:cNvPr id="11" name="Chart 10">
          <a:extLst>
            <a:ext uri="{FF2B5EF4-FFF2-40B4-BE49-F238E27FC236}">
              <a16:creationId xmlns:a16="http://schemas.microsoft.com/office/drawing/2014/main" id="{47812E86-60A4-4CD1-B3E2-8D3C63E56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694148</xdr:colOff>
          <xdr:row>59</xdr:row>
          <xdr:rowOff>2469</xdr:rowOff>
        </xdr:from>
        <xdr:to>
          <xdr:col>2</xdr:col>
          <xdr:colOff>4163</xdr:colOff>
          <xdr:row>60</xdr:row>
          <xdr:rowOff>38227</xdr:rowOff>
        </xdr:to>
        <xdr:pic>
          <xdr:nvPicPr>
            <xdr:cNvPr id="2" name="Picture 1">
              <a:extLst>
                <a:ext uri="{FF2B5EF4-FFF2-40B4-BE49-F238E27FC236}">
                  <a16:creationId xmlns:a16="http://schemas.microsoft.com/office/drawing/2014/main" id="{AFC9C6DA-328E-A9AE-4954-026F22B351B0}"/>
                </a:ext>
              </a:extLst>
            </xdr:cNvPr>
            <xdr:cNvPicPr>
              <a:picLocks noChangeAspect="1" noChangeArrowheads="1"/>
              <a:extLst>
                <a:ext uri="{84589F7E-364E-4C9E-8A38-B11213B215E9}">
                  <a14:cameraTool cellRange="$B$59:$F$59" spid="_x0000_s1216"/>
                </a:ext>
              </a:extLst>
            </xdr:cNvPicPr>
          </xdr:nvPicPr>
          <xdr:blipFill rotWithShape="1">
            <a:blip xmlns:r="http://schemas.openxmlformats.org/officeDocument/2006/relationships" r:embed="rId2"/>
            <a:srcRect l="918" t="1" r="93832" b="-7635"/>
            <a:stretch>
              <a:fillRect/>
            </a:stretch>
          </xdr:blipFill>
          <xdr:spPr bwMode="auto">
            <a:xfrm>
              <a:off x="1608548" y="10766263"/>
              <a:ext cx="246186" cy="318787"/>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700404</xdr:colOff>
          <xdr:row>58</xdr:row>
          <xdr:rowOff>293495</xdr:rowOff>
        </xdr:from>
        <xdr:to>
          <xdr:col>2</xdr:col>
          <xdr:colOff>928770</xdr:colOff>
          <xdr:row>60</xdr:row>
          <xdr:rowOff>5844</xdr:rowOff>
        </xdr:to>
        <xdr:pic>
          <xdr:nvPicPr>
            <xdr:cNvPr id="5" name="Picture 4">
              <a:extLst>
                <a:ext uri="{FF2B5EF4-FFF2-40B4-BE49-F238E27FC236}">
                  <a16:creationId xmlns:a16="http://schemas.microsoft.com/office/drawing/2014/main" id="{BD7528D7-67FA-C896-AF14-4DFCD2CFCDF2}"/>
                </a:ext>
              </a:extLst>
            </xdr:cNvPr>
            <xdr:cNvPicPr>
              <a:picLocks noChangeAspect="1" noChangeArrowheads="1"/>
              <a:extLst>
                <a:ext uri="{84589F7E-364E-4C9E-8A38-B11213B215E9}">
                  <a14:cameraTool cellRange="$C$59" spid="_x0000_s1217"/>
                </a:ext>
              </a:extLst>
            </xdr:cNvPicPr>
          </xdr:nvPicPr>
          <xdr:blipFill rotWithShape="1">
            <a:blip xmlns:r="http://schemas.openxmlformats.org/officeDocument/2006/relationships" r:embed="rId3"/>
            <a:srcRect l="5158" t="997" r="70688" b="3475"/>
            <a:stretch>
              <a:fillRect/>
            </a:stretch>
          </xdr:blipFill>
          <xdr:spPr bwMode="auto">
            <a:xfrm>
              <a:off x="2552650" y="10703587"/>
              <a:ext cx="228366" cy="29264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637042</xdr:colOff>
          <xdr:row>58</xdr:row>
          <xdr:rowOff>287526</xdr:rowOff>
        </xdr:from>
        <xdr:to>
          <xdr:col>3</xdr:col>
          <xdr:colOff>865642</xdr:colOff>
          <xdr:row>60</xdr:row>
          <xdr:rowOff>6405</xdr:rowOff>
        </xdr:to>
        <xdr:pic>
          <xdr:nvPicPr>
            <xdr:cNvPr id="6" name="Picture 5">
              <a:extLst>
                <a:ext uri="{FF2B5EF4-FFF2-40B4-BE49-F238E27FC236}">
                  <a16:creationId xmlns:a16="http://schemas.microsoft.com/office/drawing/2014/main" id="{D804D4BB-9F65-8029-866C-0E96240490D4}"/>
                </a:ext>
              </a:extLst>
            </xdr:cNvPr>
            <xdr:cNvPicPr>
              <a:picLocks noChangeAspect="1" noChangeArrowheads="1"/>
              <a:extLst>
                <a:ext uri="{84589F7E-364E-4C9E-8A38-B11213B215E9}">
                  <a14:cameraTool cellRange="$D$59" spid="_x0000_s1218"/>
                </a:ext>
              </a:extLst>
            </xdr:cNvPicPr>
          </xdr:nvPicPr>
          <xdr:blipFill rotWithShape="1">
            <a:blip xmlns:r="http://schemas.openxmlformats.org/officeDocument/2006/relationships" r:embed="rId3"/>
            <a:srcRect l="5133" r="70688" b="1468"/>
            <a:stretch>
              <a:fillRect/>
            </a:stretch>
          </xdr:blipFill>
          <xdr:spPr bwMode="auto">
            <a:xfrm>
              <a:off x="3423785" y="10755229"/>
              <a:ext cx="228600" cy="29799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736388</xdr:colOff>
          <xdr:row>58</xdr:row>
          <xdr:rowOff>281308</xdr:rowOff>
        </xdr:from>
        <xdr:to>
          <xdr:col>6</xdr:col>
          <xdr:colOff>22721</xdr:colOff>
          <xdr:row>59</xdr:row>
          <xdr:rowOff>277803</xdr:rowOff>
        </xdr:to>
        <xdr:pic>
          <xdr:nvPicPr>
            <xdr:cNvPr id="8" name="Picture 7">
              <a:extLst>
                <a:ext uri="{FF2B5EF4-FFF2-40B4-BE49-F238E27FC236}">
                  <a16:creationId xmlns:a16="http://schemas.microsoft.com/office/drawing/2014/main" id="{B7AAF63D-7702-21B8-FCD4-7455ABE26074}"/>
                </a:ext>
              </a:extLst>
            </xdr:cNvPr>
            <xdr:cNvPicPr>
              <a:picLocks noChangeAspect="1" noChangeArrowheads="1"/>
              <a:extLst>
                <a:ext uri="{84589F7E-364E-4C9E-8A38-B11213B215E9}">
                  <a14:cameraTool cellRange="$F$59" spid="_x0000_s1219"/>
                </a:ext>
              </a:extLst>
            </xdr:cNvPicPr>
          </xdr:nvPicPr>
          <xdr:blipFill rotWithShape="1">
            <a:blip xmlns:r="http://schemas.openxmlformats.org/officeDocument/2006/relationships" r:embed="rId3"/>
            <a:srcRect l="5087" t="1" r="71364" b="3418"/>
            <a:stretch>
              <a:fillRect/>
            </a:stretch>
          </xdr:blipFill>
          <xdr:spPr bwMode="auto">
            <a:xfrm>
              <a:off x="5395474" y="10749011"/>
              <a:ext cx="222504" cy="29258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628357</xdr:colOff>
          <xdr:row>58</xdr:row>
          <xdr:rowOff>274320</xdr:rowOff>
        </xdr:from>
        <xdr:to>
          <xdr:col>4</xdr:col>
          <xdr:colOff>856957</xdr:colOff>
          <xdr:row>59</xdr:row>
          <xdr:rowOff>251460</xdr:rowOff>
        </xdr:to>
        <xdr:pic>
          <xdr:nvPicPr>
            <xdr:cNvPr id="1164" name="Picture 6">
              <a:extLst>
                <a:ext uri="{FF2B5EF4-FFF2-40B4-BE49-F238E27FC236}">
                  <a16:creationId xmlns:a16="http://schemas.microsoft.com/office/drawing/2014/main" id="{90BDECB9-5A5F-A1D5-8D25-E252D4F63535}"/>
                </a:ext>
              </a:extLst>
            </xdr:cNvPr>
            <xdr:cNvPicPr>
              <a:picLocks noChangeAspect="1" noChangeArrowheads="1"/>
              <a:extLst>
                <a:ext uri="{84589F7E-364E-4C9E-8A38-B11213B215E9}">
                  <a14:cameraTool cellRange="$E$59" spid="_x0000_s1220"/>
                </a:ext>
              </a:extLst>
            </xdr:cNvPicPr>
          </xdr:nvPicPr>
          <xdr:blipFill>
            <a:blip xmlns:r="http://schemas.openxmlformats.org/officeDocument/2006/relationships" r:embed="rId3"/>
            <a:srcRect l="4987" r="71143" b="10751"/>
            <a:stretch>
              <a:fillRect/>
            </a:stretch>
          </xdr:blipFill>
          <xdr:spPr bwMode="auto">
            <a:xfrm>
              <a:off x="4356295" y="10684412"/>
              <a:ext cx="228600" cy="27607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33</xdr:col>
      <xdr:colOff>346363</xdr:colOff>
      <xdr:row>37</xdr:row>
      <xdr:rowOff>107578</xdr:rowOff>
    </xdr:from>
    <xdr:to>
      <xdr:col>36</xdr:col>
      <xdr:colOff>346364</xdr:colOff>
      <xdr:row>54</xdr:row>
      <xdr:rowOff>173182</xdr:rowOff>
    </xdr:to>
    <xdr:sp macro="" textlink="">
      <xdr:nvSpPr>
        <xdr:cNvPr id="67" name="Rectangle 66">
          <a:extLst>
            <a:ext uri="{FF2B5EF4-FFF2-40B4-BE49-F238E27FC236}">
              <a16:creationId xmlns:a16="http://schemas.microsoft.com/office/drawing/2014/main" id="{A3EE8008-3CBD-4102-847F-8B3535902B2D}"/>
            </a:ext>
          </a:extLst>
        </xdr:cNvPr>
        <xdr:cNvSpPr/>
      </xdr:nvSpPr>
      <xdr:spPr>
        <a:xfrm>
          <a:off x="20158363" y="6771614"/>
          <a:ext cx="1828801" cy="3127459"/>
        </a:xfrm>
        <a:prstGeom prst="rect">
          <a:avLst/>
        </a:prstGeom>
        <a:solidFill>
          <a:schemeClr val="bg1"/>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endParaRPr lang="en-US" sz="3200" b="1" i="0" u="none" strike="noStrike" kern="1200">
            <a:solidFill>
              <a:schemeClr val="bg2">
                <a:lumMod val="25000"/>
              </a:schemeClr>
            </a:solidFill>
            <a:latin typeface="Trebuchet MS" panose="020B0603020202020204" pitchFamily="34" charset="0"/>
            <a:ea typeface="+mn-ea"/>
            <a:cs typeface="+mn-cs"/>
          </a:endParaRPr>
        </a:p>
      </xdr:txBody>
    </xdr:sp>
    <xdr:clientData/>
  </xdr:twoCellAnchor>
  <xdr:twoCellAnchor>
    <xdr:from>
      <xdr:col>28</xdr:col>
      <xdr:colOff>290944</xdr:colOff>
      <xdr:row>18</xdr:row>
      <xdr:rowOff>79666</xdr:rowOff>
    </xdr:from>
    <xdr:to>
      <xdr:col>36</xdr:col>
      <xdr:colOff>360217</xdr:colOff>
      <xdr:row>33</xdr:row>
      <xdr:rowOff>147043</xdr:rowOff>
    </xdr:to>
    <xdr:sp macro="" textlink="">
      <xdr:nvSpPr>
        <xdr:cNvPr id="16" name="Rectangle 15">
          <a:extLst>
            <a:ext uri="{FF2B5EF4-FFF2-40B4-BE49-F238E27FC236}">
              <a16:creationId xmlns:a16="http://schemas.microsoft.com/office/drawing/2014/main" id="{667BDE75-2BE6-4D2D-9210-6478494A4746}"/>
            </a:ext>
          </a:extLst>
        </xdr:cNvPr>
        <xdr:cNvSpPr/>
      </xdr:nvSpPr>
      <xdr:spPr>
        <a:xfrm>
          <a:off x="17054944" y="3508666"/>
          <a:ext cx="4946073" cy="2924877"/>
        </a:xfrm>
        <a:prstGeom prst="rect">
          <a:avLst/>
        </a:prstGeom>
        <a:solidFill>
          <a:schemeClr val="bg1"/>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endParaRPr lang="en-US" sz="3200" b="1" i="0" u="none" strike="noStrike" kern="1200">
            <a:solidFill>
              <a:schemeClr val="bg2">
                <a:lumMod val="25000"/>
              </a:schemeClr>
            </a:solidFill>
            <a:latin typeface="Trebuchet MS" panose="020B0603020202020204" pitchFamily="34" charset="0"/>
            <a:ea typeface="+mn-ea"/>
            <a:cs typeface="+mn-cs"/>
          </a:endParaRPr>
        </a:p>
      </xdr:txBody>
    </xdr:sp>
    <xdr:clientData/>
  </xdr:twoCellAnchor>
  <xdr:twoCellAnchor>
    <xdr:from>
      <xdr:col>28</xdr:col>
      <xdr:colOff>285750</xdr:colOff>
      <xdr:row>15</xdr:row>
      <xdr:rowOff>84908</xdr:rowOff>
    </xdr:from>
    <xdr:to>
      <xdr:col>36</xdr:col>
      <xdr:colOff>358588</xdr:colOff>
      <xdr:row>17</xdr:row>
      <xdr:rowOff>174172</xdr:rowOff>
    </xdr:to>
    <xdr:sp macro="" textlink="">
      <xdr:nvSpPr>
        <xdr:cNvPr id="47" name="Rectangle 46">
          <a:extLst>
            <a:ext uri="{FF2B5EF4-FFF2-40B4-BE49-F238E27FC236}">
              <a16:creationId xmlns:a16="http://schemas.microsoft.com/office/drawing/2014/main" id="{48DBB28D-F9D9-D6E3-7CDF-D481FCC28A97}"/>
            </a:ext>
          </a:extLst>
        </xdr:cNvPr>
        <xdr:cNvSpPr/>
      </xdr:nvSpPr>
      <xdr:spPr>
        <a:xfrm>
          <a:off x="17049750" y="2867865"/>
          <a:ext cx="4949638" cy="460324"/>
        </a:xfrm>
        <a:prstGeom prst="rect">
          <a:avLst/>
        </a:prstGeom>
        <a:solidFill>
          <a:schemeClr val="bg1"/>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3200" b="1" i="0" u="none" strike="noStrike" kern="1200">
              <a:solidFill>
                <a:schemeClr val="bg2">
                  <a:lumMod val="25000"/>
                </a:schemeClr>
              </a:solidFill>
              <a:latin typeface="Trebuchet MS" panose="020B0603020202020204" pitchFamily="34" charset="0"/>
              <a:ea typeface="+mn-ea"/>
              <a:cs typeface="+mn-cs"/>
            </a:rPr>
            <a:t>Most Profitable</a:t>
          </a:r>
          <a:r>
            <a:rPr lang="en-US" sz="3200" b="1" i="0" u="none" strike="noStrike" kern="1200" baseline="0">
              <a:solidFill>
                <a:schemeClr val="bg2">
                  <a:lumMod val="25000"/>
                </a:schemeClr>
              </a:solidFill>
              <a:latin typeface="Trebuchet MS" panose="020B0603020202020204" pitchFamily="34" charset="0"/>
              <a:ea typeface="+mn-ea"/>
              <a:cs typeface="+mn-cs"/>
            </a:rPr>
            <a:t> Region</a:t>
          </a:r>
          <a:endParaRPr lang="en-US" sz="3200" b="1" i="0" u="none" strike="noStrike" kern="1200">
            <a:solidFill>
              <a:schemeClr val="bg2">
                <a:lumMod val="25000"/>
              </a:schemeClr>
            </a:solidFill>
            <a:latin typeface="Trebuchet MS" panose="020B0603020202020204" pitchFamily="34" charset="0"/>
            <a:ea typeface="+mn-ea"/>
            <a:cs typeface="+mn-cs"/>
          </a:endParaRPr>
        </a:p>
      </xdr:txBody>
    </xdr:sp>
    <xdr:clientData/>
  </xdr:twoCellAnchor>
  <xdr:twoCellAnchor>
    <xdr:from>
      <xdr:col>31</xdr:col>
      <xdr:colOff>200349</xdr:colOff>
      <xdr:row>18</xdr:row>
      <xdr:rowOff>152973</xdr:rowOff>
    </xdr:from>
    <xdr:to>
      <xdr:col>33</xdr:col>
      <xdr:colOff>424289</xdr:colOff>
      <xdr:row>33</xdr:row>
      <xdr:rowOff>99063</xdr:rowOff>
    </xdr:to>
    <xdr:sp macro="" textlink="">
      <xdr:nvSpPr>
        <xdr:cNvPr id="91" name="Arrow: Pentagon 90">
          <a:extLst>
            <a:ext uri="{FF2B5EF4-FFF2-40B4-BE49-F238E27FC236}">
              <a16:creationId xmlns:a16="http://schemas.microsoft.com/office/drawing/2014/main" id="{722BBB49-8065-37EE-410E-1A61F2688927}"/>
            </a:ext>
          </a:extLst>
        </xdr:cNvPr>
        <xdr:cNvSpPr/>
      </xdr:nvSpPr>
      <xdr:spPr>
        <a:xfrm rot="5400000">
          <a:off x="18190856" y="3997230"/>
          <a:ext cx="2647726" cy="1443140"/>
        </a:xfrm>
        <a:prstGeom prst="homePlate">
          <a:avLst/>
        </a:prstGeom>
        <a:solidFill>
          <a:srgbClr val="D7D5BF"/>
        </a:solidFill>
        <a:ln>
          <a:solidFill>
            <a:schemeClr val="tx1">
              <a:lumMod val="50000"/>
              <a:lumOff val="50000"/>
            </a:schemeClr>
          </a:solidFill>
        </a:ln>
        <a:effectLst>
          <a:outerShdw blurRad="50800" dist="38100" dir="2700000" algn="tl" rotWithShape="0">
            <a:srgbClr val="6633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editAs="oneCell">
    <xdr:from>
      <xdr:col>33</xdr:col>
      <xdr:colOff>395290</xdr:colOff>
      <xdr:row>45</xdr:row>
      <xdr:rowOff>98965</xdr:rowOff>
    </xdr:from>
    <xdr:to>
      <xdr:col>34</xdr:col>
      <xdr:colOff>542655</xdr:colOff>
      <xdr:row>49</xdr:row>
      <xdr:rowOff>117560</xdr:rowOff>
    </xdr:to>
    <xdr:pic>
      <xdr:nvPicPr>
        <xdr:cNvPr id="3" name="Graphic 2" descr="Credit card with solid fill">
          <a:extLst>
            <a:ext uri="{FF2B5EF4-FFF2-40B4-BE49-F238E27FC236}">
              <a16:creationId xmlns:a16="http://schemas.microsoft.com/office/drawing/2014/main" id="{42CCC827-32AA-8B0F-B8CC-69E767D1218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207290" y="8375862"/>
          <a:ext cx="756965" cy="754319"/>
        </a:xfrm>
        <a:prstGeom prst="rect">
          <a:avLst/>
        </a:prstGeom>
      </xdr:spPr>
    </xdr:pic>
    <xdr:clientData/>
  </xdr:twoCellAnchor>
  <xdr:twoCellAnchor editAs="oneCell">
    <xdr:from>
      <xdr:col>33</xdr:col>
      <xdr:colOff>386392</xdr:colOff>
      <xdr:row>39</xdr:row>
      <xdr:rowOff>50274</xdr:rowOff>
    </xdr:from>
    <xdr:to>
      <xdr:col>34</xdr:col>
      <xdr:colOff>524386</xdr:colOff>
      <xdr:row>43</xdr:row>
      <xdr:rowOff>70286</xdr:rowOff>
    </xdr:to>
    <xdr:pic>
      <xdr:nvPicPr>
        <xdr:cNvPr id="9" name="Graphic 8" descr="Coins with solid fill">
          <a:extLst>
            <a:ext uri="{FF2B5EF4-FFF2-40B4-BE49-F238E27FC236}">
              <a16:creationId xmlns:a16="http://schemas.microsoft.com/office/drawing/2014/main" id="{57A6D28A-9ADC-820F-0BD8-DD1BC09249A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198392" y="7223584"/>
          <a:ext cx="747594" cy="755736"/>
        </a:xfrm>
        <a:prstGeom prst="rect">
          <a:avLst/>
        </a:prstGeom>
      </xdr:spPr>
    </xdr:pic>
    <xdr:clientData/>
  </xdr:twoCellAnchor>
  <xdr:twoCellAnchor editAs="oneCell">
    <xdr:from>
      <xdr:col>7</xdr:col>
      <xdr:colOff>167640</xdr:colOff>
      <xdr:row>0</xdr:row>
      <xdr:rowOff>0</xdr:rowOff>
    </xdr:from>
    <xdr:to>
      <xdr:col>8</xdr:col>
      <xdr:colOff>266700</xdr:colOff>
      <xdr:row>3</xdr:row>
      <xdr:rowOff>170783</xdr:rowOff>
    </xdr:to>
    <xdr:pic>
      <xdr:nvPicPr>
        <xdr:cNvPr id="25" name="Graphic 24" descr="Presentation with checklist with solid fill">
          <a:extLst>
            <a:ext uri="{FF2B5EF4-FFF2-40B4-BE49-F238E27FC236}">
              <a16:creationId xmlns:a16="http://schemas.microsoft.com/office/drawing/2014/main" id="{BFDA9622-4690-0ACC-3795-773B4FDEA3A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7640" y="0"/>
          <a:ext cx="708660" cy="717518"/>
        </a:xfrm>
        <a:prstGeom prst="rect">
          <a:avLst/>
        </a:prstGeom>
      </xdr:spPr>
    </xdr:pic>
    <xdr:clientData/>
  </xdr:twoCellAnchor>
  <xdr:twoCellAnchor>
    <xdr:from>
      <xdr:col>8</xdr:col>
      <xdr:colOff>205740</xdr:colOff>
      <xdr:row>0</xdr:row>
      <xdr:rowOff>0</xdr:rowOff>
    </xdr:from>
    <xdr:to>
      <xdr:col>17</xdr:col>
      <xdr:colOff>419100</xdr:colOff>
      <xdr:row>3</xdr:row>
      <xdr:rowOff>152400</xdr:rowOff>
    </xdr:to>
    <xdr:sp macro="" textlink="">
      <xdr:nvSpPr>
        <xdr:cNvPr id="29" name="TextBox 28">
          <a:extLst>
            <a:ext uri="{FF2B5EF4-FFF2-40B4-BE49-F238E27FC236}">
              <a16:creationId xmlns:a16="http://schemas.microsoft.com/office/drawing/2014/main" id="{E5CC04CB-6DAD-264B-31DC-2C2EF2B4136E}"/>
            </a:ext>
          </a:extLst>
        </xdr:cNvPr>
        <xdr:cNvSpPr txBox="1"/>
      </xdr:nvSpPr>
      <xdr:spPr>
        <a:xfrm>
          <a:off x="815340" y="0"/>
          <a:ext cx="569976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1" kern="1200">
              <a:latin typeface="Trebuchet MS" panose="020B0603020202020204" pitchFamily="34" charset="0"/>
              <a:ea typeface="Cambria" panose="02040503050406030204" pitchFamily="18" charset="0"/>
            </a:rPr>
            <a:t>Sales KPI</a:t>
          </a:r>
          <a:r>
            <a:rPr lang="en-US" sz="3600" b="1" kern="1200" baseline="0">
              <a:latin typeface="Trebuchet MS" panose="020B0603020202020204" pitchFamily="34" charset="0"/>
              <a:ea typeface="Cambria" panose="02040503050406030204" pitchFamily="18" charset="0"/>
            </a:rPr>
            <a:t> Dashboard</a:t>
          </a:r>
          <a:endParaRPr lang="en-US" sz="3600" b="1" kern="1200">
            <a:latin typeface="Trebuchet MS" panose="020B0603020202020204" pitchFamily="34" charset="0"/>
            <a:ea typeface="Cambria" panose="02040503050406030204" pitchFamily="18" charset="0"/>
          </a:endParaRPr>
        </a:p>
      </xdr:txBody>
    </xdr:sp>
    <xdr:clientData/>
  </xdr:twoCellAnchor>
  <xdr:twoCellAnchor editAs="oneCell">
    <xdr:from>
      <xdr:col>24</xdr:col>
      <xdr:colOff>6996</xdr:colOff>
      <xdr:row>0</xdr:row>
      <xdr:rowOff>10886</xdr:rowOff>
    </xdr:from>
    <xdr:to>
      <xdr:col>36</xdr:col>
      <xdr:colOff>468236</xdr:colOff>
      <xdr:row>3</xdr:row>
      <xdr:rowOff>110837</xdr:rowOff>
    </xdr:to>
    <mc:AlternateContent xmlns:mc="http://schemas.openxmlformats.org/markup-compatibility/2006">
      <mc:Choice xmlns:a14="http://schemas.microsoft.com/office/drawing/2010/main" Requires="a14">
        <xdr:graphicFrame macro="">
          <xdr:nvGraphicFramePr>
            <xdr:cNvPr id="6" name="Month 1">
              <a:extLst>
                <a:ext uri="{FF2B5EF4-FFF2-40B4-BE49-F238E27FC236}">
                  <a16:creationId xmlns:a16="http://schemas.microsoft.com/office/drawing/2014/main" id="{FF142EAD-54A1-4EF2-818C-057E2F3514F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278352" y="10886"/>
              <a:ext cx="7745443" cy="642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228497</xdr:colOff>
      <xdr:row>4</xdr:row>
      <xdr:rowOff>98558</xdr:rowOff>
    </xdr:from>
    <xdr:to>
      <xdr:col>18</xdr:col>
      <xdr:colOff>124254</xdr:colOff>
      <xdr:row>14</xdr:row>
      <xdr:rowOff>13280</xdr:rowOff>
    </xdr:to>
    <xdr:grpSp>
      <xdr:nvGrpSpPr>
        <xdr:cNvPr id="59" name="Group 58">
          <a:extLst>
            <a:ext uri="{FF2B5EF4-FFF2-40B4-BE49-F238E27FC236}">
              <a16:creationId xmlns:a16="http://schemas.microsoft.com/office/drawing/2014/main" id="{4D0FC7AB-7D57-165D-374B-C03455A6DCFE}"/>
            </a:ext>
          </a:extLst>
        </xdr:cNvPr>
        <xdr:cNvGrpSpPr/>
      </xdr:nvGrpSpPr>
      <xdr:grpSpPr>
        <a:xfrm>
          <a:off x="7822666" y="821812"/>
          <a:ext cx="2930842" cy="1722858"/>
          <a:chOff x="3685339" y="1028348"/>
          <a:chExt cx="2944029" cy="1662696"/>
        </a:xfrm>
      </xdr:grpSpPr>
      <xdr:sp macro="" textlink="Pivots!B4">
        <xdr:nvSpPr>
          <xdr:cNvPr id="33" name="Rectangle 32">
            <a:extLst>
              <a:ext uri="{FF2B5EF4-FFF2-40B4-BE49-F238E27FC236}">
                <a16:creationId xmlns:a16="http://schemas.microsoft.com/office/drawing/2014/main" id="{03286E34-04AE-488F-A669-A28854889618}"/>
              </a:ext>
            </a:extLst>
          </xdr:cNvPr>
          <xdr:cNvSpPr/>
        </xdr:nvSpPr>
        <xdr:spPr>
          <a:xfrm>
            <a:off x="3767974" y="1028348"/>
            <a:ext cx="2780877" cy="1643761"/>
          </a:xfrm>
          <a:prstGeom prst="rect">
            <a:avLst/>
          </a:prstGeom>
          <a:solidFill>
            <a:schemeClr val="bg1"/>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fld id="{35926863-3B06-47E0-84D1-7EA91959A64E}" type="TxLink">
              <a:rPr lang="en-US" sz="2800" b="1" i="0" u="none" strike="noStrike" kern="1200">
                <a:solidFill>
                  <a:schemeClr val="bg2">
                    <a:lumMod val="25000"/>
                  </a:schemeClr>
                </a:solidFill>
                <a:latin typeface="Trebuchet MS" panose="020B0603020202020204" pitchFamily="34" charset="0"/>
                <a:ea typeface="+mn-ea"/>
                <a:cs typeface="+mn-cs"/>
              </a:rPr>
              <a:pPr marL="0" indent="0" algn="l"/>
              <a:t>$104,157</a:t>
            </a:fld>
            <a:endParaRPr lang="en-US" sz="2800" b="1" i="0" u="none" strike="noStrike" kern="1200">
              <a:solidFill>
                <a:schemeClr val="bg2">
                  <a:lumMod val="25000"/>
                </a:schemeClr>
              </a:solidFill>
              <a:latin typeface="Trebuchet MS" panose="020B0603020202020204" pitchFamily="34" charset="0"/>
              <a:ea typeface="+mn-ea"/>
              <a:cs typeface="+mn-cs"/>
            </a:endParaRPr>
          </a:p>
        </xdr:txBody>
      </xdr:sp>
      <xdr:sp macro="" textlink="">
        <xdr:nvSpPr>
          <xdr:cNvPr id="50" name="TextBox 49">
            <a:extLst>
              <a:ext uri="{FF2B5EF4-FFF2-40B4-BE49-F238E27FC236}">
                <a16:creationId xmlns:a16="http://schemas.microsoft.com/office/drawing/2014/main" id="{0ACE1F36-16C3-4BA1-BB26-EE53AB8B1C54}"/>
              </a:ext>
            </a:extLst>
          </xdr:cNvPr>
          <xdr:cNvSpPr txBox="1"/>
        </xdr:nvSpPr>
        <xdr:spPr>
          <a:xfrm>
            <a:off x="3787990" y="1044632"/>
            <a:ext cx="2536806" cy="438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b="1" kern="1200">
                <a:solidFill>
                  <a:schemeClr val="bg2">
                    <a:lumMod val="25000"/>
                  </a:schemeClr>
                </a:solidFill>
                <a:latin typeface="Trebuchet MS" panose="020B0603020202020204" pitchFamily="34" charset="0"/>
                <a:ea typeface="Cambria" panose="02040503050406030204" pitchFamily="18" charset="0"/>
              </a:rPr>
              <a:t>Total Profit</a:t>
            </a:r>
          </a:p>
        </xdr:txBody>
      </xdr:sp>
      <xdr:cxnSp macro="">
        <xdr:nvCxnSpPr>
          <xdr:cNvPr id="51" name="Straight Connector 50">
            <a:extLst>
              <a:ext uri="{FF2B5EF4-FFF2-40B4-BE49-F238E27FC236}">
                <a16:creationId xmlns:a16="http://schemas.microsoft.com/office/drawing/2014/main" id="{6C3AB4EC-71B2-41BB-8DFD-D24FABFB109D}"/>
              </a:ext>
            </a:extLst>
          </xdr:cNvPr>
          <xdr:cNvCxnSpPr/>
        </xdr:nvCxnSpPr>
        <xdr:spPr>
          <a:xfrm>
            <a:off x="3801239" y="1474386"/>
            <a:ext cx="2732168"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sp macro="" textlink="Pivots!C58">
        <xdr:nvSpPr>
          <xdr:cNvPr id="24" name="TextBox 23">
            <a:extLst>
              <a:ext uri="{FF2B5EF4-FFF2-40B4-BE49-F238E27FC236}">
                <a16:creationId xmlns:a16="http://schemas.microsoft.com/office/drawing/2014/main" id="{F397ACDF-E115-485F-81DA-B0543AC791EE}"/>
              </a:ext>
            </a:extLst>
          </xdr:cNvPr>
          <xdr:cNvSpPr txBox="1"/>
        </xdr:nvSpPr>
        <xdr:spPr>
          <a:xfrm>
            <a:off x="5414613" y="1875179"/>
            <a:ext cx="1023615" cy="614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fld id="{C120ACA8-E231-4415-843E-020E2AB2A4EF}" type="TxLink">
              <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rPr>
              <a:pPr marL="0" indent="0" algn="l"/>
              <a:t>$100K</a:t>
            </a:fld>
            <a:endPar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endParaRPr>
          </a:p>
        </xdr:txBody>
      </xdr:sp>
      <xdr:sp macro="" textlink="">
        <xdr:nvSpPr>
          <xdr:cNvPr id="26" name="TextBox 25">
            <a:extLst>
              <a:ext uri="{FF2B5EF4-FFF2-40B4-BE49-F238E27FC236}">
                <a16:creationId xmlns:a16="http://schemas.microsoft.com/office/drawing/2014/main" id="{42874F92-D76A-4219-8371-8C14EB5A5DB0}"/>
              </a:ext>
            </a:extLst>
          </xdr:cNvPr>
          <xdr:cNvSpPr txBox="1"/>
        </xdr:nvSpPr>
        <xdr:spPr>
          <a:xfrm>
            <a:off x="5334751" y="2377014"/>
            <a:ext cx="1294617" cy="314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900" b="1" kern="1200">
                <a:solidFill>
                  <a:schemeClr val="bg2">
                    <a:lumMod val="25000"/>
                  </a:schemeClr>
                </a:solidFill>
                <a:latin typeface="Trebuchet MS" panose="020B0603020202020204" pitchFamily="34" charset="0"/>
                <a:ea typeface="Cambria" panose="02040503050406030204" pitchFamily="18" charset="0"/>
              </a:rPr>
              <a:t>vs AVG last 8 Month</a:t>
            </a:r>
          </a:p>
        </xdr:txBody>
      </xdr:sp>
      <xdr:graphicFrame macro="">
        <xdr:nvGraphicFramePr>
          <xdr:cNvPr id="14" name="Chart 13">
            <a:extLst>
              <a:ext uri="{FF2B5EF4-FFF2-40B4-BE49-F238E27FC236}">
                <a16:creationId xmlns:a16="http://schemas.microsoft.com/office/drawing/2014/main" id="{E0E1B32A-D037-4F77-AAEB-96953A7CA619}"/>
              </a:ext>
            </a:extLst>
          </xdr:cNvPr>
          <xdr:cNvGraphicFramePr>
            <a:graphicFrameLocks/>
          </xdr:cNvGraphicFramePr>
        </xdr:nvGraphicFramePr>
        <xdr:xfrm>
          <a:off x="3685339" y="2078584"/>
          <a:ext cx="2132070" cy="550316"/>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5" name="Graphic 4" descr="Money with solid fill">
            <a:extLst>
              <a:ext uri="{FF2B5EF4-FFF2-40B4-BE49-F238E27FC236}">
                <a16:creationId xmlns:a16="http://schemas.microsoft.com/office/drawing/2014/main" id="{2339C17C-E30F-D8DE-F96F-A00F8A507F3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840520" y="1044630"/>
            <a:ext cx="448947" cy="430711"/>
          </a:xfrm>
          <a:prstGeom prst="rect">
            <a:avLst/>
          </a:prstGeom>
        </xdr:spPr>
      </xdr:pic>
      <xdr:graphicFrame macro="">
        <xdr:nvGraphicFramePr>
          <xdr:cNvPr id="45" name="Chart 44">
            <a:extLst>
              <a:ext uri="{FF2B5EF4-FFF2-40B4-BE49-F238E27FC236}">
                <a16:creationId xmlns:a16="http://schemas.microsoft.com/office/drawing/2014/main" id="{AF648A19-D18D-465C-9FC7-EA4A8BCC0605}"/>
              </a:ext>
            </a:extLst>
          </xdr:cNvPr>
          <xdr:cNvGraphicFramePr>
            <a:graphicFrameLocks/>
          </xdr:cNvGraphicFramePr>
        </xdr:nvGraphicFramePr>
        <xdr:xfrm>
          <a:off x="3779645" y="2056352"/>
          <a:ext cx="1799284" cy="592184"/>
        </xdr:xfrm>
        <a:graphic>
          <a:graphicData uri="http://schemas.openxmlformats.org/drawingml/2006/chart">
            <c:chart xmlns:c="http://schemas.openxmlformats.org/drawingml/2006/chart" xmlns:r="http://schemas.openxmlformats.org/officeDocument/2006/relationships" r:id="rId10"/>
          </a:graphicData>
        </a:graphic>
      </xdr:graphicFrame>
      <mc:AlternateContent xmlns:mc="http://schemas.openxmlformats.org/markup-compatibility/2006" xmlns:a14="http://schemas.microsoft.com/office/drawing/2010/main">
        <mc:Choice Requires="a14">
          <xdr:pic>
            <xdr:nvPicPr>
              <xdr:cNvPr id="2321" name="Picture 15">
                <a:extLst>
                  <a:ext uri="{FF2B5EF4-FFF2-40B4-BE49-F238E27FC236}">
                    <a16:creationId xmlns:a16="http://schemas.microsoft.com/office/drawing/2014/main" id="{0DA13E6F-287E-CEDD-B6A1-E4657DF46F86}"/>
                  </a:ext>
                </a:extLst>
              </xdr:cNvPr>
              <xdr:cNvPicPr>
                <a:picLocks noChangeAspect="1" noChangeArrowheads="1"/>
                <a:extLst>
                  <a:ext uri="{84589F7E-364E-4C9E-8A38-B11213B215E9}">
                    <a14:cameraTool cellRange="Pivots!$C$60" spid="_x0000_s7441"/>
                  </a:ext>
                </a:extLst>
              </xdr:cNvPicPr>
            </xdr:nvPicPr>
            <xdr:blipFill>
              <a:blip xmlns:r="http://schemas.openxmlformats.org/officeDocument/2006/relationships" r:embed="rId11"/>
              <a:srcRect/>
              <a:stretch>
                <a:fillRect/>
              </a:stretch>
            </xdr:blipFill>
            <xdr:spPr bwMode="auto">
              <a:xfrm>
                <a:off x="5559879" y="1721576"/>
                <a:ext cx="926491" cy="288707"/>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212035</xdr:colOff>
      <xdr:row>4</xdr:row>
      <xdr:rowOff>104273</xdr:rowOff>
    </xdr:from>
    <xdr:to>
      <xdr:col>11</xdr:col>
      <xdr:colOff>555812</xdr:colOff>
      <xdr:row>14</xdr:row>
      <xdr:rowOff>16634</xdr:rowOff>
    </xdr:to>
    <xdr:grpSp>
      <xdr:nvGrpSpPr>
        <xdr:cNvPr id="60" name="Group 59">
          <a:extLst>
            <a:ext uri="{FF2B5EF4-FFF2-40B4-BE49-F238E27FC236}">
              <a16:creationId xmlns:a16="http://schemas.microsoft.com/office/drawing/2014/main" id="{EF0B61BF-DEB2-D0C4-89BB-5CD6773A6C3A}"/>
            </a:ext>
          </a:extLst>
        </xdr:cNvPr>
        <xdr:cNvGrpSpPr/>
      </xdr:nvGrpSpPr>
      <xdr:grpSpPr>
        <a:xfrm>
          <a:off x="3854137" y="827527"/>
          <a:ext cx="3081811" cy="1720497"/>
          <a:chOff x="208225" y="998764"/>
          <a:chExt cx="3092420" cy="1683195"/>
        </a:xfrm>
      </xdr:grpSpPr>
      <xdr:sp macro="" textlink="Pivots!A5">
        <xdr:nvSpPr>
          <xdr:cNvPr id="31" name="Rectangle 30">
            <a:extLst>
              <a:ext uri="{FF2B5EF4-FFF2-40B4-BE49-F238E27FC236}">
                <a16:creationId xmlns:a16="http://schemas.microsoft.com/office/drawing/2014/main" id="{13E886F9-3EC0-A301-80B3-4BE5BDADA5B1}"/>
              </a:ext>
            </a:extLst>
          </xdr:cNvPr>
          <xdr:cNvSpPr/>
        </xdr:nvSpPr>
        <xdr:spPr>
          <a:xfrm>
            <a:off x="470806" y="998764"/>
            <a:ext cx="2762486" cy="1632942"/>
          </a:xfrm>
          <a:prstGeom prst="rect">
            <a:avLst/>
          </a:prstGeom>
          <a:solidFill>
            <a:schemeClr val="bg1"/>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0633B38-6869-449B-B3D5-165A150E854F}" type="TxLink">
              <a:rPr lang="en-US" sz="2800" b="1" i="0" u="none" strike="noStrike" kern="1200">
                <a:solidFill>
                  <a:schemeClr val="bg2">
                    <a:lumMod val="25000"/>
                  </a:schemeClr>
                </a:solidFill>
                <a:latin typeface="Trebuchet MS" panose="020B0603020202020204" pitchFamily="34" charset="0"/>
              </a:rPr>
              <a:pPr algn="l"/>
              <a:t>$330,546</a:t>
            </a:fld>
            <a:endParaRPr lang="en-US" sz="2800" b="1" kern="1200">
              <a:solidFill>
                <a:schemeClr val="bg2">
                  <a:lumMod val="25000"/>
                </a:schemeClr>
              </a:solidFill>
              <a:latin typeface="Trebuchet MS" panose="020B0603020202020204" pitchFamily="34" charset="0"/>
            </a:endParaRPr>
          </a:p>
        </xdr:txBody>
      </xdr:sp>
      <xdr:sp macro="" textlink="">
        <xdr:nvSpPr>
          <xdr:cNvPr id="42" name="TextBox 41">
            <a:extLst>
              <a:ext uri="{FF2B5EF4-FFF2-40B4-BE49-F238E27FC236}">
                <a16:creationId xmlns:a16="http://schemas.microsoft.com/office/drawing/2014/main" id="{7DDC7183-04EB-4B8A-8395-A71D2BCFE769}"/>
              </a:ext>
            </a:extLst>
          </xdr:cNvPr>
          <xdr:cNvSpPr txBox="1"/>
        </xdr:nvSpPr>
        <xdr:spPr>
          <a:xfrm>
            <a:off x="467444" y="1016804"/>
            <a:ext cx="2550140" cy="447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b="1" kern="1200">
                <a:solidFill>
                  <a:schemeClr val="bg2">
                    <a:lumMod val="25000"/>
                  </a:schemeClr>
                </a:solidFill>
                <a:latin typeface="Trebuchet MS" panose="020B0603020202020204" pitchFamily="34" charset="0"/>
                <a:ea typeface="Cambria" panose="02040503050406030204" pitchFamily="18" charset="0"/>
              </a:rPr>
              <a:t>Total Revenue</a:t>
            </a:r>
          </a:p>
        </xdr:txBody>
      </xdr:sp>
      <xdr:cxnSp macro="">
        <xdr:nvCxnSpPr>
          <xdr:cNvPr id="44" name="Straight Connector 43">
            <a:extLst>
              <a:ext uri="{FF2B5EF4-FFF2-40B4-BE49-F238E27FC236}">
                <a16:creationId xmlns:a16="http://schemas.microsoft.com/office/drawing/2014/main" id="{D55ACE88-BCE8-23A6-6C2A-E50C3B231A36}"/>
              </a:ext>
            </a:extLst>
          </xdr:cNvPr>
          <xdr:cNvCxnSpPr/>
        </xdr:nvCxnSpPr>
        <xdr:spPr>
          <a:xfrm>
            <a:off x="483204" y="1474386"/>
            <a:ext cx="2743068"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graphicFrame macro="">
        <xdr:nvGraphicFramePr>
          <xdr:cNvPr id="2" name="Chart 1">
            <a:extLst>
              <a:ext uri="{FF2B5EF4-FFF2-40B4-BE49-F238E27FC236}">
                <a16:creationId xmlns:a16="http://schemas.microsoft.com/office/drawing/2014/main" id="{8DA0FC8C-37DB-4FAF-8C5E-E7A4126E2D82}"/>
              </a:ext>
            </a:extLst>
          </xdr:cNvPr>
          <xdr:cNvGraphicFramePr>
            <a:graphicFrameLocks/>
          </xdr:cNvGraphicFramePr>
        </xdr:nvGraphicFramePr>
        <xdr:xfrm>
          <a:off x="208225" y="2054275"/>
          <a:ext cx="2138735" cy="627684"/>
        </xdr:xfrm>
        <a:graphic>
          <a:graphicData uri="http://schemas.openxmlformats.org/drawingml/2006/chart">
            <c:chart xmlns:c="http://schemas.openxmlformats.org/drawingml/2006/chart" xmlns:r="http://schemas.openxmlformats.org/officeDocument/2006/relationships" r:id="rId12"/>
          </a:graphicData>
        </a:graphic>
      </xdr:graphicFrame>
      <xdr:sp macro="" textlink="Pivots!B58">
        <xdr:nvSpPr>
          <xdr:cNvPr id="4" name="TextBox 3">
            <a:extLst>
              <a:ext uri="{FF2B5EF4-FFF2-40B4-BE49-F238E27FC236}">
                <a16:creationId xmlns:a16="http://schemas.microsoft.com/office/drawing/2014/main" id="{6F5DF9C9-C34F-4FE8-BEE2-803CEAB9FC63}"/>
              </a:ext>
            </a:extLst>
          </xdr:cNvPr>
          <xdr:cNvSpPr txBox="1"/>
        </xdr:nvSpPr>
        <xdr:spPr>
          <a:xfrm>
            <a:off x="2098762" y="1848397"/>
            <a:ext cx="1023616" cy="622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fld id="{9CBF4CD9-87FB-4A6F-9164-B8153861BD15}" type="TxLink">
              <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rPr>
              <a:pPr marL="0" indent="0" algn="l"/>
              <a:t>$344K</a:t>
            </a:fld>
            <a:endPar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endParaRPr>
          </a:p>
        </xdr:txBody>
      </xdr:sp>
      <xdr:sp macro="" textlink="">
        <xdr:nvSpPr>
          <xdr:cNvPr id="8" name="TextBox 7">
            <a:extLst>
              <a:ext uri="{FF2B5EF4-FFF2-40B4-BE49-F238E27FC236}">
                <a16:creationId xmlns:a16="http://schemas.microsoft.com/office/drawing/2014/main" id="{EFAD7EA0-FA81-420B-BFD3-DF665805427A}"/>
              </a:ext>
            </a:extLst>
          </xdr:cNvPr>
          <xdr:cNvSpPr txBox="1"/>
        </xdr:nvSpPr>
        <xdr:spPr>
          <a:xfrm>
            <a:off x="2017457" y="2337441"/>
            <a:ext cx="1283188" cy="32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900" b="1" kern="1200">
                <a:solidFill>
                  <a:schemeClr val="bg2">
                    <a:lumMod val="25000"/>
                  </a:schemeClr>
                </a:solidFill>
                <a:latin typeface="Trebuchet MS" panose="020B0603020202020204" pitchFamily="34" charset="0"/>
                <a:ea typeface="Cambria" panose="02040503050406030204" pitchFamily="18" charset="0"/>
              </a:rPr>
              <a:t>vs</a:t>
            </a:r>
            <a:r>
              <a:rPr lang="en-US" sz="900" b="1" kern="1200" baseline="0">
                <a:solidFill>
                  <a:schemeClr val="bg2">
                    <a:lumMod val="25000"/>
                  </a:schemeClr>
                </a:solidFill>
                <a:latin typeface="Trebuchet MS" panose="020B0603020202020204" pitchFamily="34" charset="0"/>
                <a:ea typeface="Cambria" panose="02040503050406030204" pitchFamily="18" charset="0"/>
              </a:rPr>
              <a:t> AVG last 8 Month</a:t>
            </a:r>
            <a:endParaRPr lang="en-US" sz="900" b="1" kern="1200">
              <a:solidFill>
                <a:schemeClr val="bg2">
                  <a:lumMod val="25000"/>
                </a:schemeClr>
              </a:solidFill>
              <a:latin typeface="Trebuchet MS" panose="020B0603020202020204" pitchFamily="34" charset="0"/>
              <a:ea typeface="Cambria" panose="02040503050406030204" pitchFamily="18" charset="0"/>
            </a:endParaRPr>
          </a:p>
        </xdr:txBody>
      </xdr:sp>
      <mc:AlternateContent xmlns:mc="http://schemas.openxmlformats.org/markup-compatibility/2006" xmlns:a14="http://schemas.microsoft.com/office/drawing/2010/main">
        <mc:Choice Requires="a14">
          <xdr:pic>
            <xdr:nvPicPr>
              <xdr:cNvPr id="2322" name="Picture 76">
                <a:extLst>
                  <a:ext uri="{FF2B5EF4-FFF2-40B4-BE49-F238E27FC236}">
                    <a16:creationId xmlns:a16="http://schemas.microsoft.com/office/drawing/2014/main" id="{4634107D-8374-2328-DDF1-7873EEB10FE1}"/>
                  </a:ext>
                </a:extLst>
              </xdr:cNvPr>
              <xdr:cNvPicPr>
                <a:picLocks noChangeAspect="1" noChangeArrowheads="1"/>
                <a:extLst>
                  <a:ext uri="{84589F7E-364E-4C9E-8A38-B11213B215E9}">
                    <a14:cameraTool cellRange="Pivots!$B$60" spid="_x0000_s7442"/>
                  </a:ext>
                </a:extLst>
              </xdr:cNvPicPr>
            </xdr:nvPicPr>
            <xdr:blipFill>
              <a:blip xmlns:r="http://schemas.openxmlformats.org/officeDocument/2006/relationships" r:embed="rId13"/>
              <a:srcRect/>
              <a:stretch>
                <a:fillRect/>
              </a:stretch>
            </xdr:blipFill>
            <xdr:spPr bwMode="auto">
              <a:xfrm>
                <a:off x="2277291" y="1683476"/>
                <a:ext cx="941103" cy="28845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19</xdr:col>
      <xdr:colOff>403546</xdr:colOff>
      <xdr:row>4</xdr:row>
      <xdr:rowOff>94632</xdr:rowOff>
    </xdr:from>
    <xdr:to>
      <xdr:col>24</xdr:col>
      <xdr:colOff>286018</xdr:colOff>
      <xdr:row>14</xdr:row>
      <xdr:rowOff>11164</xdr:rowOff>
    </xdr:to>
    <xdr:grpSp>
      <xdr:nvGrpSpPr>
        <xdr:cNvPr id="52" name="Group 51">
          <a:extLst>
            <a:ext uri="{FF2B5EF4-FFF2-40B4-BE49-F238E27FC236}">
              <a16:creationId xmlns:a16="http://schemas.microsoft.com/office/drawing/2014/main" id="{27C4FFC7-C402-9A95-0137-D04630FC4B45}"/>
            </a:ext>
          </a:extLst>
        </xdr:cNvPr>
        <xdr:cNvGrpSpPr/>
      </xdr:nvGrpSpPr>
      <xdr:grpSpPr>
        <a:xfrm>
          <a:off x="11639817" y="817886"/>
          <a:ext cx="2917557" cy="1724668"/>
          <a:chOff x="6993511" y="1020278"/>
          <a:chExt cx="2938316" cy="1668198"/>
        </a:xfrm>
      </xdr:grpSpPr>
      <xdr:sp macro="" textlink="Pivots!C4">
        <xdr:nvSpPr>
          <xdr:cNvPr id="34" name="Rectangle 33">
            <a:extLst>
              <a:ext uri="{FF2B5EF4-FFF2-40B4-BE49-F238E27FC236}">
                <a16:creationId xmlns:a16="http://schemas.microsoft.com/office/drawing/2014/main" id="{46F4DB8D-C24E-46DC-95A7-3314C21A93BE}"/>
              </a:ext>
            </a:extLst>
          </xdr:cNvPr>
          <xdr:cNvSpPr/>
        </xdr:nvSpPr>
        <xdr:spPr>
          <a:xfrm>
            <a:off x="7084953" y="1020278"/>
            <a:ext cx="2763028" cy="1653016"/>
          </a:xfrm>
          <a:prstGeom prst="rect">
            <a:avLst/>
          </a:prstGeom>
          <a:solidFill>
            <a:schemeClr val="bg1"/>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fld id="{DD1E82EA-A3AA-4FE1-8630-1949E802ABC8}" type="TxLink">
              <a:rPr lang="en-US" sz="3200" b="1" i="0" u="none" strike="noStrike" kern="1200">
                <a:solidFill>
                  <a:schemeClr val="bg2">
                    <a:lumMod val="25000"/>
                  </a:schemeClr>
                </a:solidFill>
                <a:latin typeface="Trebuchet MS" panose="020B0603020202020204" pitchFamily="34" charset="0"/>
                <a:ea typeface="+mn-ea"/>
                <a:cs typeface="+mn-cs"/>
              </a:rPr>
              <a:pPr marL="0" indent="0" algn="l"/>
              <a:t>31.5%</a:t>
            </a:fld>
            <a:endParaRPr lang="en-US" sz="3200" b="1" i="0" u="none" strike="noStrike" kern="1200">
              <a:solidFill>
                <a:schemeClr val="bg2">
                  <a:lumMod val="25000"/>
                </a:schemeClr>
              </a:solidFill>
              <a:latin typeface="Trebuchet MS" panose="020B0603020202020204" pitchFamily="34" charset="0"/>
              <a:ea typeface="+mn-ea"/>
              <a:cs typeface="+mn-cs"/>
            </a:endParaRPr>
          </a:p>
        </xdr:txBody>
      </xdr:sp>
      <xdr:sp macro="" textlink="">
        <xdr:nvSpPr>
          <xdr:cNvPr id="53" name="TextBox 52">
            <a:extLst>
              <a:ext uri="{FF2B5EF4-FFF2-40B4-BE49-F238E27FC236}">
                <a16:creationId xmlns:a16="http://schemas.microsoft.com/office/drawing/2014/main" id="{A64CF3EA-6532-4617-8C44-33A47D5010B9}"/>
              </a:ext>
            </a:extLst>
          </xdr:cNvPr>
          <xdr:cNvSpPr txBox="1"/>
        </xdr:nvSpPr>
        <xdr:spPr>
          <a:xfrm>
            <a:off x="7094050" y="1048284"/>
            <a:ext cx="2535166" cy="42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b="1" kern="1200">
                <a:solidFill>
                  <a:schemeClr val="bg2">
                    <a:lumMod val="25000"/>
                  </a:schemeClr>
                </a:solidFill>
                <a:latin typeface="Trebuchet MS" panose="020B0603020202020204" pitchFamily="34" charset="0"/>
                <a:ea typeface="Cambria" panose="02040503050406030204" pitchFamily="18" charset="0"/>
              </a:rPr>
              <a:t>% Profit</a:t>
            </a:r>
          </a:p>
        </xdr:txBody>
      </xdr:sp>
      <xdr:cxnSp macro="">
        <xdr:nvCxnSpPr>
          <xdr:cNvPr id="54" name="Straight Connector 53">
            <a:extLst>
              <a:ext uri="{FF2B5EF4-FFF2-40B4-BE49-F238E27FC236}">
                <a16:creationId xmlns:a16="http://schemas.microsoft.com/office/drawing/2014/main" id="{D2F06E4A-7F27-42C4-BBAA-1C53D915B0A6}"/>
              </a:ext>
            </a:extLst>
          </xdr:cNvPr>
          <xdr:cNvCxnSpPr/>
        </xdr:nvCxnSpPr>
        <xdr:spPr>
          <a:xfrm>
            <a:off x="7108590" y="1469182"/>
            <a:ext cx="2725061"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sp macro="" textlink="Pivots!D58">
        <xdr:nvSpPr>
          <xdr:cNvPr id="30" name="TextBox 29">
            <a:extLst>
              <a:ext uri="{FF2B5EF4-FFF2-40B4-BE49-F238E27FC236}">
                <a16:creationId xmlns:a16="http://schemas.microsoft.com/office/drawing/2014/main" id="{E28B8108-9986-420D-B261-B022EDA53823}"/>
              </a:ext>
            </a:extLst>
          </xdr:cNvPr>
          <xdr:cNvSpPr txBox="1"/>
        </xdr:nvSpPr>
        <xdr:spPr>
          <a:xfrm>
            <a:off x="8734994" y="1867869"/>
            <a:ext cx="1017240" cy="62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fld id="{9A609303-6EAF-4FC8-8559-65EABC3F8CC3}" type="TxLink">
              <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rPr>
              <a:pPr marL="0" indent="0" algn="l"/>
              <a:t>29.2%</a:t>
            </a:fld>
            <a:endPar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endParaRPr>
          </a:p>
        </xdr:txBody>
      </xdr:sp>
      <xdr:sp macro="" textlink="">
        <xdr:nvSpPr>
          <xdr:cNvPr id="32" name="TextBox 31">
            <a:extLst>
              <a:ext uri="{FF2B5EF4-FFF2-40B4-BE49-F238E27FC236}">
                <a16:creationId xmlns:a16="http://schemas.microsoft.com/office/drawing/2014/main" id="{CB07E16A-FA57-404D-91C1-467F002E90B7}"/>
              </a:ext>
            </a:extLst>
          </xdr:cNvPr>
          <xdr:cNvSpPr txBox="1"/>
        </xdr:nvSpPr>
        <xdr:spPr>
          <a:xfrm>
            <a:off x="8653279" y="2374087"/>
            <a:ext cx="1278548" cy="314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900" b="1" kern="1200">
                <a:solidFill>
                  <a:schemeClr val="bg2">
                    <a:lumMod val="25000"/>
                  </a:schemeClr>
                </a:solidFill>
                <a:latin typeface="Trebuchet MS" panose="020B0603020202020204" pitchFamily="34" charset="0"/>
                <a:ea typeface="Cambria" panose="02040503050406030204" pitchFamily="18" charset="0"/>
              </a:rPr>
              <a:t>vs AVG last 8 Month</a:t>
            </a:r>
          </a:p>
        </xdr:txBody>
      </xdr:sp>
      <xdr:graphicFrame macro="">
        <xdr:nvGraphicFramePr>
          <xdr:cNvPr id="39" name="Chart 38">
            <a:extLst>
              <a:ext uri="{FF2B5EF4-FFF2-40B4-BE49-F238E27FC236}">
                <a16:creationId xmlns:a16="http://schemas.microsoft.com/office/drawing/2014/main" id="{ADBAFB1F-5838-450F-A266-EC4A48B5911B}"/>
              </a:ext>
            </a:extLst>
          </xdr:cNvPr>
          <xdr:cNvGraphicFramePr>
            <a:graphicFrameLocks/>
          </xdr:cNvGraphicFramePr>
        </xdr:nvGraphicFramePr>
        <xdr:xfrm>
          <a:off x="6993511" y="2079125"/>
          <a:ext cx="2126880" cy="547136"/>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40" name="Chart 39">
            <a:extLst>
              <a:ext uri="{FF2B5EF4-FFF2-40B4-BE49-F238E27FC236}">
                <a16:creationId xmlns:a16="http://schemas.microsoft.com/office/drawing/2014/main" id="{0EEEF4A9-A78E-45AB-A582-4BC8A14BA9AA}"/>
              </a:ext>
            </a:extLst>
          </xdr:cNvPr>
          <xdr:cNvGraphicFramePr>
            <a:graphicFrameLocks/>
          </xdr:cNvGraphicFramePr>
        </xdr:nvGraphicFramePr>
        <xdr:xfrm>
          <a:off x="7089261" y="1999463"/>
          <a:ext cx="1843396" cy="670503"/>
        </xdr:xfrm>
        <a:graphic>
          <a:graphicData uri="http://schemas.openxmlformats.org/drawingml/2006/chart">
            <c:chart xmlns:c="http://schemas.openxmlformats.org/drawingml/2006/chart" xmlns:r="http://schemas.openxmlformats.org/officeDocument/2006/relationships" r:id="rId15"/>
          </a:graphicData>
        </a:graphic>
      </xdr:graphicFrame>
      <mc:AlternateContent xmlns:mc="http://schemas.openxmlformats.org/markup-compatibility/2006" xmlns:a14="http://schemas.microsoft.com/office/drawing/2010/main">
        <mc:Choice Requires="a14">
          <xdr:pic>
            <xdr:nvPicPr>
              <xdr:cNvPr id="2323" name="Picture 73">
                <a:extLst>
                  <a:ext uri="{FF2B5EF4-FFF2-40B4-BE49-F238E27FC236}">
                    <a16:creationId xmlns:a16="http://schemas.microsoft.com/office/drawing/2014/main" id="{C50E3C36-1CE1-A16A-FE7D-962F71FD2738}"/>
                  </a:ext>
                </a:extLst>
              </xdr:cNvPr>
              <xdr:cNvPicPr>
                <a:picLocks noChangeAspect="1" noChangeArrowheads="1"/>
                <a:extLst>
                  <a:ext uri="{84589F7E-364E-4C9E-8A38-B11213B215E9}">
                    <a14:cameraTool cellRange="Pivots!$D$60" spid="_x0000_s7443"/>
                  </a:ext>
                </a:extLst>
              </xdr:cNvPicPr>
            </xdr:nvPicPr>
            <xdr:blipFill>
              <a:blip xmlns:r="http://schemas.openxmlformats.org/officeDocument/2006/relationships" r:embed="rId16"/>
              <a:srcRect/>
              <a:stretch>
                <a:fillRect/>
              </a:stretch>
            </xdr:blipFill>
            <xdr:spPr bwMode="auto">
              <a:xfrm>
                <a:off x="8843174" y="1718559"/>
                <a:ext cx="928267" cy="28935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25</xdr:col>
      <xdr:colOff>565260</xdr:colOff>
      <xdr:row>4</xdr:row>
      <xdr:rowOff>104273</xdr:rowOff>
    </xdr:from>
    <xdr:to>
      <xdr:col>30</xdr:col>
      <xdr:colOff>375097</xdr:colOff>
      <xdr:row>13</xdr:row>
      <xdr:rowOff>161320</xdr:rowOff>
    </xdr:to>
    <xdr:grpSp>
      <xdr:nvGrpSpPr>
        <xdr:cNvPr id="49" name="Group 48">
          <a:extLst>
            <a:ext uri="{FF2B5EF4-FFF2-40B4-BE49-F238E27FC236}">
              <a16:creationId xmlns:a16="http://schemas.microsoft.com/office/drawing/2014/main" id="{490C714C-7FEC-9B8E-CF08-CB00550F3FD3}"/>
            </a:ext>
          </a:extLst>
        </xdr:cNvPr>
        <xdr:cNvGrpSpPr/>
      </xdr:nvGrpSpPr>
      <xdr:grpSpPr>
        <a:xfrm>
          <a:off x="15443633" y="827527"/>
          <a:ext cx="2844922" cy="1684369"/>
          <a:chOff x="10385985" y="1036864"/>
          <a:chExt cx="2858109" cy="1652892"/>
        </a:xfrm>
      </xdr:grpSpPr>
      <xdr:sp macro="" textlink="Pivots!D4">
        <xdr:nvSpPr>
          <xdr:cNvPr id="35" name="Rectangle 34">
            <a:extLst>
              <a:ext uri="{FF2B5EF4-FFF2-40B4-BE49-F238E27FC236}">
                <a16:creationId xmlns:a16="http://schemas.microsoft.com/office/drawing/2014/main" id="{E2CB1304-E3E5-42F7-AD2C-3EE63402202D}"/>
              </a:ext>
            </a:extLst>
          </xdr:cNvPr>
          <xdr:cNvSpPr/>
        </xdr:nvSpPr>
        <xdr:spPr>
          <a:xfrm>
            <a:off x="10385985" y="1056474"/>
            <a:ext cx="2759863" cy="1617701"/>
          </a:xfrm>
          <a:prstGeom prst="rect">
            <a:avLst/>
          </a:prstGeom>
          <a:solidFill>
            <a:schemeClr val="bg1"/>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fld id="{5F69D8D7-7F39-4F51-BCD0-DF8F8EDC6CC7}" type="TxLink">
              <a:rPr lang="en-US" sz="3200" b="1" i="0" u="none" strike="noStrike" kern="1200">
                <a:solidFill>
                  <a:schemeClr val="bg2">
                    <a:lumMod val="25000"/>
                  </a:schemeClr>
                </a:solidFill>
                <a:latin typeface="Trebuchet MS" panose="020B0603020202020204" pitchFamily="34" charset="0"/>
                <a:ea typeface="+mn-ea"/>
                <a:cs typeface="+mn-cs"/>
              </a:rPr>
              <a:pPr marL="0" indent="0" algn="l"/>
              <a:t>1,449</a:t>
            </a:fld>
            <a:endParaRPr lang="en-US" sz="3200" b="1" i="0" u="none" strike="noStrike" kern="1200">
              <a:solidFill>
                <a:schemeClr val="bg2">
                  <a:lumMod val="25000"/>
                </a:schemeClr>
              </a:solidFill>
              <a:latin typeface="Trebuchet MS" panose="020B0603020202020204" pitchFamily="34" charset="0"/>
              <a:ea typeface="+mn-ea"/>
              <a:cs typeface="+mn-cs"/>
            </a:endParaRPr>
          </a:p>
        </xdr:txBody>
      </xdr:sp>
      <xdr:sp macro="" textlink="">
        <xdr:nvSpPr>
          <xdr:cNvPr id="55" name="TextBox 54">
            <a:extLst>
              <a:ext uri="{FF2B5EF4-FFF2-40B4-BE49-F238E27FC236}">
                <a16:creationId xmlns:a16="http://schemas.microsoft.com/office/drawing/2014/main" id="{C34A0873-6696-446D-BDDA-7671EAEB0E77}"/>
              </a:ext>
            </a:extLst>
          </xdr:cNvPr>
          <xdr:cNvSpPr txBox="1"/>
        </xdr:nvSpPr>
        <xdr:spPr>
          <a:xfrm>
            <a:off x="10401326" y="1036864"/>
            <a:ext cx="2519661" cy="46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b="1" kern="1200">
                <a:solidFill>
                  <a:schemeClr val="bg2">
                    <a:lumMod val="25000"/>
                  </a:schemeClr>
                </a:solidFill>
                <a:latin typeface="Trebuchet MS" panose="020B0603020202020204" pitchFamily="34" charset="0"/>
                <a:ea typeface="Cambria" panose="02040503050406030204" pitchFamily="18" charset="0"/>
              </a:rPr>
              <a:t>Units Sold </a:t>
            </a:r>
          </a:p>
        </xdr:txBody>
      </xdr:sp>
      <xdr:cxnSp macro="">
        <xdr:nvCxnSpPr>
          <xdr:cNvPr id="56" name="Straight Connector 55">
            <a:extLst>
              <a:ext uri="{FF2B5EF4-FFF2-40B4-BE49-F238E27FC236}">
                <a16:creationId xmlns:a16="http://schemas.microsoft.com/office/drawing/2014/main" id="{8BCBFDF1-4D0C-4D75-B84D-AE032FD2B46A}"/>
              </a:ext>
            </a:extLst>
          </xdr:cNvPr>
          <xdr:cNvCxnSpPr/>
        </xdr:nvCxnSpPr>
        <xdr:spPr>
          <a:xfrm>
            <a:off x="10409553" y="1474386"/>
            <a:ext cx="2708819"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pic>
        <xdr:nvPicPr>
          <xdr:cNvPr id="13" name="Graphic 12" descr="Search Inventory with solid fill">
            <a:extLst>
              <a:ext uri="{FF2B5EF4-FFF2-40B4-BE49-F238E27FC236}">
                <a16:creationId xmlns:a16="http://schemas.microsoft.com/office/drawing/2014/main" id="{9AC2F678-37EA-D60C-739E-0BE83C69C6C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473201" y="1038670"/>
            <a:ext cx="469643" cy="472049"/>
          </a:xfrm>
          <a:prstGeom prst="rect">
            <a:avLst/>
          </a:prstGeom>
        </xdr:spPr>
      </xdr:pic>
      <xdr:sp macro="" textlink="Pivots!E58">
        <xdr:nvSpPr>
          <xdr:cNvPr id="79" name="TextBox 78">
            <a:extLst>
              <a:ext uri="{FF2B5EF4-FFF2-40B4-BE49-F238E27FC236}">
                <a16:creationId xmlns:a16="http://schemas.microsoft.com/office/drawing/2014/main" id="{F67C1D52-16C6-4CC5-AE59-80DCBB9FBCB3}"/>
              </a:ext>
            </a:extLst>
          </xdr:cNvPr>
          <xdr:cNvSpPr txBox="1"/>
        </xdr:nvSpPr>
        <xdr:spPr>
          <a:xfrm>
            <a:off x="12029338" y="1873891"/>
            <a:ext cx="1030420" cy="614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fld id="{500779E9-DC8F-433C-BA64-7BBAA3058427}" type="TxLink">
              <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rPr>
              <a:pPr marL="0" indent="0" algn="l"/>
              <a:t>1,443</a:t>
            </a:fld>
            <a:endPar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endParaRPr>
          </a:p>
        </xdr:txBody>
      </xdr:sp>
      <xdr:sp macro="" textlink="">
        <xdr:nvSpPr>
          <xdr:cNvPr id="80" name="TextBox 79">
            <a:extLst>
              <a:ext uri="{FF2B5EF4-FFF2-40B4-BE49-F238E27FC236}">
                <a16:creationId xmlns:a16="http://schemas.microsoft.com/office/drawing/2014/main" id="{5A46EDB9-935E-4859-983E-CA6DF68A913F}"/>
              </a:ext>
            </a:extLst>
          </xdr:cNvPr>
          <xdr:cNvSpPr txBox="1"/>
        </xdr:nvSpPr>
        <xdr:spPr>
          <a:xfrm>
            <a:off x="11951381" y="2375726"/>
            <a:ext cx="1292713" cy="314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900" b="1" kern="1200">
                <a:solidFill>
                  <a:schemeClr val="bg2">
                    <a:lumMod val="25000"/>
                  </a:schemeClr>
                </a:solidFill>
                <a:latin typeface="Trebuchet MS" panose="020B0603020202020204" pitchFamily="34" charset="0"/>
                <a:ea typeface="Cambria" panose="02040503050406030204" pitchFamily="18" charset="0"/>
              </a:rPr>
              <a:t>vs AVG last 8 Month</a:t>
            </a:r>
          </a:p>
        </xdr:txBody>
      </xdr:sp>
      <xdr:graphicFrame macro="">
        <xdr:nvGraphicFramePr>
          <xdr:cNvPr id="84" name="Chart 83">
            <a:extLst>
              <a:ext uri="{FF2B5EF4-FFF2-40B4-BE49-F238E27FC236}">
                <a16:creationId xmlns:a16="http://schemas.microsoft.com/office/drawing/2014/main" id="{8197D31D-8DB0-40C6-B9A4-2F35EAEEA379}"/>
              </a:ext>
            </a:extLst>
          </xdr:cNvPr>
          <xdr:cNvGraphicFramePr>
            <a:graphicFrameLocks/>
          </xdr:cNvGraphicFramePr>
        </xdr:nvGraphicFramePr>
        <xdr:xfrm>
          <a:off x="10401299" y="2052773"/>
          <a:ext cx="1742668" cy="619670"/>
        </xdr:xfrm>
        <a:graphic>
          <a:graphicData uri="http://schemas.openxmlformats.org/drawingml/2006/chart">
            <c:chart xmlns:c="http://schemas.openxmlformats.org/drawingml/2006/chart" xmlns:r="http://schemas.openxmlformats.org/officeDocument/2006/relationships" r:id="rId19"/>
          </a:graphicData>
        </a:graphic>
      </xdr:graphicFrame>
      <mc:AlternateContent xmlns:mc="http://schemas.openxmlformats.org/markup-compatibility/2006">
        <mc:Choice xmlns:a14="http://schemas.microsoft.com/office/drawing/2010/main" Requires="a14">
          <xdr:pic>
            <xdr:nvPicPr>
              <xdr:cNvPr id="2324" name="Picture 74">
                <a:extLst>
                  <a:ext uri="{FF2B5EF4-FFF2-40B4-BE49-F238E27FC236}">
                    <a16:creationId xmlns:a16="http://schemas.microsoft.com/office/drawing/2014/main" id="{6B0EACCD-221E-9C46-BD81-1F600440F9BC}"/>
                  </a:ext>
                </a:extLst>
              </xdr:cNvPr>
              <xdr:cNvPicPr>
                <a:picLocks noChangeAspect="1" noChangeArrowheads="1"/>
                <a:extLst>
                  <a:ext uri="{84589F7E-364E-4C9E-8A38-B11213B215E9}">
                    <a14:cameraTool cellRange="Pivots!$E$60" spid="_x0000_s7444"/>
                  </a:ext>
                </a:extLst>
              </xdr:cNvPicPr>
            </xdr:nvPicPr>
            <xdr:blipFill>
              <a:blip xmlns:r="http://schemas.openxmlformats.org/officeDocument/2006/relationships" r:embed="rId20"/>
              <a:srcRect/>
              <a:stretch>
                <a:fillRect/>
              </a:stretch>
            </xdr:blipFill>
            <xdr:spPr bwMode="auto">
              <a:xfrm>
                <a:off x="12136939" y="1696228"/>
                <a:ext cx="933482" cy="288455"/>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32</xdr:col>
      <xdr:colOff>55322</xdr:colOff>
      <xdr:row>4</xdr:row>
      <xdr:rowOff>98558</xdr:rowOff>
    </xdr:from>
    <xdr:to>
      <xdr:col>36</xdr:col>
      <xdr:colOff>475808</xdr:colOff>
      <xdr:row>13</xdr:row>
      <xdr:rowOff>169023</xdr:rowOff>
    </xdr:to>
    <xdr:grpSp>
      <xdr:nvGrpSpPr>
        <xdr:cNvPr id="48" name="Group 47">
          <a:extLst>
            <a:ext uri="{FF2B5EF4-FFF2-40B4-BE49-F238E27FC236}">
              <a16:creationId xmlns:a16="http://schemas.microsoft.com/office/drawing/2014/main" id="{0E07FCD6-3210-D87B-8B68-E01D2AE3E357}"/>
            </a:ext>
          </a:extLst>
        </xdr:cNvPr>
        <xdr:cNvGrpSpPr/>
      </xdr:nvGrpSpPr>
      <xdr:grpSpPr>
        <a:xfrm>
          <a:off x="19182814" y="821812"/>
          <a:ext cx="2848553" cy="1697787"/>
          <a:chOff x="15660891" y="1063150"/>
          <a:chExt cx="2875403" cy="1647260"/>
        </a:xfrm>
      </xdr:grpSpPr>
      <xdr:sp macro="" textlink="Pivots!E4">
        <xdr:nvSpPr>
          <xdr:cNvPr id="36" name="Rectangle 35">
            <a:extLst>
              <a:ext uri="{FF2B5EF4-FFF2-40B4-BE49-F238E27FC236}">
                <a16:creationId xmlns:a16="http://schemas.microsoft.com/office/drawing/2014/main" id="{E927B8CF-2157-4014-B5D9-D1A93E8FDFD0}"/>
              </a:ext>
            </a:extLst>
          </xdr:cNvPr>
          <xdr:cNvSpPr/>
        </xdr:nvSpPr>
        <xdr:spPr>
          <a:xfrm>
            <a:off x="15662168" y="1063150"/>
            <a:ext cx="2757418" cy="1637486"/>
          </a:xfrm>
          <a:prstGeom prst="rect">
            <a:avLst/>
          </a:prstGeom>
          <a:solidFill>
            <a:schemeClr val="bg1"/>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fld id="{52632A55-5A50-4C3C-88F5-9A23D4AAED90}" type="TxLink">
              <a:rPr lang="en-US" sz="3200" b="1" i="0" u="none" strike="noStrike" kern="1200">
                <a:solidFill>
                  <a:schemeClr val="bg2">
                    <a:lumMod val="25000"/>
                  </a:schemeClr>
                </a:solidFill>
                <a:latin typeface="Trebuchet MS" panose="020B0603020202020204" pitchFamily="34" charset="0"/>
                <a:ea typeface="+mn-ea"/>
                <a:cs typeface="+mn-cs"/>
              </a:rPr>
              <a:pPr marL="0" indent="0" algn="l"/>
              <a:t>489</a:t>
            </a:fld>
            <a:endParaRPr lang="en-US" sz="3200" b="1" i="0" u="none" strike="noStrike" kern="1200">
              <a:solidFill>
                <a:schemeClr val="bg2">
                  <a:lumMod val="25000"/>
                </a:schemeClr>
              </a:solidFill>
              <a:latin typeface="Trebuchet MS" panose="020B0603020202020204" pitchFamily="34" charset="0"/>
              <a:ea typeface="+mn-ea"/>
              <a:cs typeface="+mn-cs"/>
            </a:endParaRPr>
          </a:p>
        </xdr:txBody>
      </xdr:sp>
      <xdr:sp macro="" textlink="">
        <xdr:nvSpPr>
          <xdr:cNvPr id="57" name="TextBox 56">
            <a:extLst>
              <a:ext uri="{FF2B5EF4-FFF2-40B4-BE49-F238E27FC236}">
                <a16:creationId xmlns:a16="http://schemas.microsoft.com/office/drawing/2014/main" id="{A72B2AE8-EA3D-4899-A1F1-63F5A0259168}"/>
              </a:ext>
            </a:extLst>
          </xdr:cNvPr>
          <xdr:cNvSpPr txBox="1"/>
        </xdr:nvSpPr>
        <xdr:spPr>
          <a:xfrm>
            <a:off x="15672276" y="1083229"/>
            <a:ext cx="2508829" cy="38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000" b="1" kern="1200">
                <a:solidFill>
                  <a:schemeClr val="bg2">
                    <a:lumMod val="25000"/>
                  </a:schemeClr>
                </a:solidFill>
                <a:latin typeface="Trebuchet MS" panose="020B0603020202020204" pitchFamily="34" charset="0"/>
                <a:ea typeface="Cambria" panose="02040503050406030204" pitchFamily="18" charset="0"/>
              </a:rPr>
              <a:t>Total Transactions</a:t>
            </a:r>
          </a:p>
        </xdr:txBody>
      </xdr:sp>
      <xdr:cxnSp macro="">
        <xdr:nvCxnSpPr>
          <xdr:cNvPr id="58" name="Straight Connector 57">
            <a:extLst>
              <a:ext uri="{FF2B5EF4-FFF2-40B4-BE49-F238E27FC236}">
                <a16:creationId xmlns:a16="http://schemas.microsoft.com/office/drawing/2014/main" id="{9EDF6641-40D2-4B37-A476-1F66D06C32C9}"/>
              </a:ext>
            </a:extLst>
          </xdr:cNvPr>
          <xdr:cNvCxnSpPr/>
        </xdr:nvCxnSpPr>
        <xdr:spPr>
          <a:xfrm>
            <a:off x="15660891" y="1475328"/>
            <a:ext cx="2758664"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sp macro="" textlink="Pivots!F58">
        <xdr:nvSpPr>
          <xdr:cNvPr id="85" name="TextBox 84">
            <a:extLst>
              <a:ext uri="{FF2B5EF4-FFF2-40B4-BE49-F238E27FC236}">
                <a16:creationId xmlns:a16="http://schemas.microsoft.com/office/drawing/2014/main" id="{E1F8632C-9A80-4480-B58B-993E90406355}"/>
              </a:ext>
            </a:extLst>
          </xdr:cNvPr>
          <xdr:cNvSpPr txBox="1"/>
        </xdr:nvSpPr>
        <xdr:spPr>
          <a:xfrm>
            <a:off x="17382346" y="1900345"/>
            <a:ext cx="1039736" cy="617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fld id="{561795F1-1527-4530-B15F-C1A4520B41F3}" type="TxLink">
              <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rPr>
              <a:pPr marL="0" indent="0" algn="l"/>
              <a:t>482</a:t>
            </a:fld>
            <a:endParaRPr lang="en-US" sz="2000" b="1" kern="1200">
              <a:solidFill>
                <a:schemeClr val="tx2">
                  <a:lumMod val="75000"/>
                  <a:lumOff val="25000"/>
                </a:schemeClr>
              </a:solidFill>
              <a:latin typeface="Trebuchet MS" panose="020B0603020202020204" pitchFamily="34" charset="0"/>
              <a:ea typeface="Cambria" panose="02040503050406030204" pitchFamily="18" charset="0"/>
              <a:cs typeface="+mn-cs"/>
            </a:endParaRPr>
          </a:p>
        </xdr:txBody>
      </xdr:sp>
      <xdr:sp macro="" textlink="">
        <xdr:nvSpPr>
          <xdr:cNvPr id="86" name="TextBox 85">
            <a:extLst>
              <a:ext uri="{FF2B5EF4-FFF2-40B4-BE49-F238E27FC236}">
                <a16:creationId xmlns:a16="http://schemas.microsoft.com/office/drawing/2014/main" id="{A5BB0D3E-A88E-47E9-8D03-27B774C259DF}"/>
              </a:ext>
            </a:extLst>
          </xdr:cNvPr>
          <xdr:cNvSpPr txBox="1"/>
        </xdr:nvSpPr>
        <xdr:spPr>
          <a:xfrm>
            <a:off x="17234395" y="2397563"/>
            <a:ext cx="1301899" cy="31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900" b="1" kern="1200">
                <a:solidFill>
                  <a:schemeClr val="bg2">
                    <a:lumMod val="25000"/>
                  </a:schemeClr>
                </a:solidFill>
                <a:latin typeface="Trebuchet MS" panose="020B0603020202020204" pitchFamily="34" charset="0"/>
                <a:ea typeface="Cambria" panose="02040503050406030204" pitchFamily="18" charset="0"/>
              </a:rPr>
              <a:t>vs AVG last 8 Month</a:t>
            </a:r>
          </a:p>
        </xdr:txBody>
      </xdr:sp>
      <xdr:graphicFrame macro="">
        <xdr:nvGraphicFramePr>
          <xdr:cNvPr id="90" name="Chart 89">
            <a:extLst>
              <a:ext uri="{FF2B5EF4-FFF2-40B4-BE49-F238E27FC236}">
                <a16:creationId xmlns:a16="http://schemas.microsoft.com/office/drawing/2014/main" id="{F46868B0-F900-4339-A386-63E893EBD315}"/>
              </a:ext>
            </a:extLst>
          </xdr:cNvPr>
          <xdr:cNvGraphicFramePr>
            <a:graphicFrameLocks/>
          </xdr:cNvGraphicFramePr>
        </xdr:nvGraphicFramePr>
        <xdr:xfrm>
          <a:off x="15675890" y="2059488"/>
          <a:ext cx="1748506" cy="615198"/>
        </xdr:xfrm>
        <a:graphic>
          <a:graphicData uri="http://schemas.openxmlformats.org/drawingml/2006/chart">
            <c:chart xmlns:c="http://schemas.openxmlformats.org/drawingml/2006/chart" xmlns:r="http://schemas.openxmlformats.org/officeDocument/2006/relationships" r:id="rId21"/>
          </a:graphicData>
        </a:graphic>
      </xdr:graphicFrame>
      <mc:AlternateContent xmlns:mc="http://schemas.openxmlformats.org/markup-compatibility/2006" xmlns:a14="http://schemas.microsoft.com/office/drawing/2010/main">
        <mc:Choice Requires="a14">
          <xdr:pic>
            <xdr:nvPicPr>
              <xdr:cNvPr id="2325" name="Picture 75">
                <a:extLst>
                  <a:ext uri="{FF2B5EF4-FFF2-40B4-BE49-F238E27FC236}">
                    <a16:creationId xmlns:a16="http://schemas.microsoft.com/office/drawing/2014/main" id="{9301C2A0-7FD1-C362-B3F5-FC6B5D8F0756}"/>
                  </a:ext>
                </a:extLst>
              </xdr:cNvPr>
              <xdr:cNvPicPr>
                <a:picLocks noChangeAspect="1" noChangeArrowheads="1"/>
                <a:extLst>
                  <a:ext uri="{84589F7E-364E-4C9E-8A38-B11213B215E9}">
                    <a14:cameraTool cellRange="Pivots!$F$60" spid="_x0000_s7445"/>
                  </a:ext>
                </a:extLst>
              </xdr:cNvPicPr>
            </xdr:nvPicPr>
            <xdr:blipFill>
              <a:blip xmlns:r="http://schemas.openxmlformats.org/officeDocument/2006/relationships" r:embed="rId22"/>
              <a:srcRect/>
              <a:stretch>
                <a:fillRect/>
              </a:stretch>
            </xdr:blipFill>
            <xdr:spPr bwMode="auto">
              <a:xfrm>
                <a:off x="17385174" y="1726909"/>
                <a:ext cx="931913" cy="290011"/>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7</xdr:col>
      <xdr:colOff>181731</xdr:colOff>
      <xdr:row>15</xdr:row>
      <xdr:rowOff>87630</xdr:rowOff>
    </xdr:from>
    <xdr:to>
      <xdr:col>28</xdr:col>
      <xdr:colOff>40823</xdr:colOff>
      <xdr:row>33</xdr:row>
      <xdr:rowOff>147042</xdr:rowOff>
    </xdr:to>
    <xdr:graphicFrame macro="">
      <xdr:nvGraphicFramePr>
        <xdr:cNvPr id="18" name="Chart 17">
          <a:extLst>
            <a:ext uri="{FF2B5EF4-FFF2-40B4-BE49-F238E27FC236}">
              <a16:creationId xmlns:a16="http://schemas.microsoft.com/office/drawing/2014/main" id="{9B76755A-5EE1-41CB-98FD-E21078070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33</xdr:col>
      <xdr:colOff>597744</xdr:colOff>
      <xdr:row>18</xdr:row>
      <xdr:rowOff>152965</xdr:rowOff>
    </xdr:from>
    <xdr:to>
      <xdr:col>36</xdr:col>
      <xdr:colOff>265144</xdr:colOff>
      <xdr:row>30</xdr:row>
      <xdr:rowOff>91443</xdr:rowOff>
    </xdr:to>
    <xdr:sp macro="" textlink="">
      <xdr:nvSpPr>
        <xdr:cNvPr id="37" name="Arrow: Pentagon 36">
          <a:extLst>
            <a:ext uri="{FF2B5EF4-FFF2-40B4-BE49-F238E27FC236}">
              <a16:creationId xmlns:a16="http://schemas.microsoft.com/office/drawing/2014/main" id="{04A446D2-477D-4903-8829-420865803A47}"/>
            </a:ext>
          </a:extLst>
        </xdr:cNvPr>
        <xdr:cNvSpPr/>
      </xdr:nvSpPr>
      <xdr:spPr>
        <a:xfrm rot="5400000">
          <a:off x="20091325" y="3763224"/>
          <a:ext cx="2133038" cy="1496200"/>
        </a:xfrm>
        <a:prstGeom prst="homePlate">
          <a:avLst/>
        </a:prstGeom>
        <a:solidFill>
          <a:srgbClr val="BFD7D5"/>
        </a:solidFill>
        <a:ln>
          <a:solidFill>
            <a:schemeClr val="tx1">
              <a:lumMod val="50000"/>
              <a:lumOff val="50000"/>
            </a:schemeClr>
          </a:solidFill>
        </a:ln>
        <a:effectLst>
          <a:outerShdw blurRad="50800" dist="38100" dir="2700000" algn="tl" rotWithShape="0">
            <a:srgbClr val="4C7B77">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28</xdr:col>
      <xdr:colOff>392562</xdr:colOff>
      <xdr:row>18</xdr:row>
      <xdr:rowOff>152965</xdr:rowOff>
    </xdr:from>
    <xdr:to>
      <xdr:col>31</xdr:col>
      <xdr:colOff>26893</xdr:colOff>
      <xdr:row>31</xdr:row>
      <xdr:rowOff>106680</xdr:rowOff>
    </xdr:to>
    <xdr:sp macro="" textlink="">
      <xdr:nvSpPr>
        <xdr:cNvPr id="41" name="Arrow: Pentagon 40">
          <a:extLst>
            <a:ext uri="{FF2B5EF4-FFF2-40B4-BE49-F238E27FC236}">
              <a16:creationId xmlns:a16="http://schemas.microsoft.com/office/drawing/2014/main" id="{A2D0BFB8-E0C5-44F8-A45D-F57A2F859351}"/>
            </a:ext>
          </a:extLst>
        </xdr:cNvPr>
        <xdr:cNvSpPr/>
      </xdr:nvSpPr>
      <xdr:spPr>
        <a:xfrm rot="5400000">
          <a:off x="16722550" y="3878817"/>
          <a:ext cx="2331155" cy="1463131"/>
        </a:xfrm>
        <a:prstGeom prst="homePlate">
          <a:avLst/>
        </a:prstGeom>
        <a:solidFill>
          <a:srgbClr val="BFBFD7"/>
        </a:solidFill>
        <a:ln>
          <a:solidFill>
            <a:schemeClr val="tx1">
              <a:lumMod val="50000"/>
              <a:lumOff val="50000"/>
            </a:schemeClr>
          </a:solidFill>
        </a:ln>
        <a:effectLst>
          <a:outerShdw blurRad="50800" dist="38100" dir="2700000" algn="tl" rotWithShape="0">
            <a:srgbClr val="33333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290944</xdr:colOff>
      <xdr:row>18</xdr:row>
      <xdr:rowOff>38101</xdr:rowOff>
    </xdr:from>
    <xdr:to>
      <xdr:col>27</xdr:col>
      <xdr:colOff>41031</xdr:colOff>
      <xdr:row>18</xdr:row>
      <xdr:rowOff>38101</xdr:rowOff>
    </xdr:to>
    <xdr:cxnSp macro="">
      <xdr:nvCxnSpPr>
        <xdr:cNvPr id="10" name="Straight Connector 9">
          <a:extLst>
            <a:ext uri="{FF2B5EF4-FFF2-40B4-BE49-F238E27FC236}">
              <a16:creationId xmlns:a16="http://schemas.microsoft.com/office/drawing/2014/main" id="{08F2F9F0-354C-413F-A4E6-9F82A4514B59}"/>
            </a:ext>
          </a:extLst>
        </xdr:cNvPr>
        <xdr:cNvCxnSpPr/>
      </xdr:nvCxnSpPr>
      <xdr:spPr>
        <a:xfrm>
          <a:off x="4253344" y="3467101"/>
          <a:ext cx="11942087"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29</xdr:col>
      <xdr:colOff>57150</xdr:colOff>
      <xdr:row>25</xdr:row>
      <xdr:rowOff>97544</xdr:rowOff>
    </xdr:from>
    <xdr:to>
      <xdr:col>30</xdr:col>
      <xdr:colOff>361950</xdr:colOff>
      <xdr:row>30</xdr:row>
      <xdr:rowOff>69457</xdr:rowOff>
    </xdr:to>
    <xdr:pic>
      <xdr:nvPicPr>
        <xdr:cNvPr id="12" name="Graphic 11" descr="Ribbon with solid fill">
          <a:extLst>
            <a:ext uri="{FF2B5EF4-FFF2-40B4-BE49-F238E27FC236}">
              <a16:creationId xmlns:a16="http://schemas.microsoft.com/office/drawing/2014/main" id="{F15156A8-594C-4E13-A859-4302EFD766E9}"/>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7430750" y="4669544"/>
          <a:ext cx="914400" cy="886313"/>
        </a:xfrm>
        <a:prstGeom prst="rect">
          <a:avLst/>
        </a:prstGeom>
      </xdr:spPr>
    </xdr:pic>
    <xdr:clientData/>
  </xdr:twoCellAnchor>
  <xdr:twoCellAnchor editAs="oneCell">
    <xdr:from>
      <xdr:col>34</xdr:col>
      <xdr:colOff>279170</xdr:colOff>
      <xdr:row>24</xdr:row>
      <xdr:rowOff>96218</xdr:rowOff>
    </xdr:from>
    <xdr:to>
      <xdr:col>35</xdr:col>
      <xdr:colOff>583970</xdr:colOff>
      <xdr:row>29</xdr:row>
      <xdr:rowOff>65738</xdr:rowOff>
    </xdr:to>
    <xdr:pic>
      <xdr:nvPicPr>
        <xdr:cNvPr id="15" name="Graphic 14" descr="Ribbon with solid fill">
          <a:extLst>
            <a:ext uri="{FF2B5EF4-FFF2-40B4-BE49-F238E27FC236}">
              <a16:creationId xmlns:a16="http://schemas.microsoft.com/office/drawing/2014/main" id="{ECF32759-9DC8-4979-AA11-882DC54650B4}"/>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20700770" y="4485338"/>
          <a:ext cx="914400" cy="883920"/>
        </a:xfrm>
        <a:prstGeom prst="rect">
          <a:avLst/>
        </a:prstGeom>
      </xdr:spPr>
    </xdr:pic>
    <xdr:clientData/>
  </xdr:twoCellAnchor>
  <xdr:twoCellAnchor editAs="oneCell">
    <xdr:from>
      <xdr:col>21</xdr:col>
      <xdr:colOff>347630</xdr:colOff>
      <xdr:row>0</xdr:row>
      <xdr:rowOff>0</xdr:rowOff>
    </xdr:from>
    <xdr:to>
      <xdr:col>23</xdr:col>
      <xdr:colOff>540306</xdr:colOff>
      <xdr:row>3</xdr:row>
      <xdr:rowOff>112644</xdr:rowOff>
    </xdr:to>
    <mc:AlternateContent xmlns:mc="http://schemas.openxmlformats.org/markup-compatibility/2006" xmlns:a14="http://schemas.microsoft.com/office/drawing/2010/main">
      <mc:Choice Requires="a14">
        <xdr:graphicFrame macro="">
          <xdr:nvGraphicFramePr>
            <xdr:cNvPr id="22" name="Years (Date)">
              <a:extLst>
                <a:ext uri="{FF2B5EF4-FFF2-40B4-BE49-F238E27FC236}">
                  <a16:creationId xmlns:a16="http://schemas.microsoft.com/office/drawing/2014/main" id="{AD1CBCB4-0C99-43E6-AF80-FECDABB8F382}"/>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2844430" y="0"/>
              <a:ext cx="1411876" cy="652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515548</xdr:colOff>
      <xdr:row>26</xdr:row>
      <xdr:rowOff>159442</xdr:rowOff>
    </xdr:from>
    <xdr:to>
      <xdr:col>33</xdr:col>
      <xdr:colOff>133597</xdr:colOff>
      <xdr:row>31</xdr:row>
      <xdr:rowOff>52954</xdr:rowOff>
    </xdr:to>
    <xdr:pic>
      <xdr:nvPicPr>
        <xdr:cNvPr id="11" name="Graphic 10" descr="Trophy with solid fill">
          <a:extLst>
            <a:ext uri="{FF2B5EF4-FFF2-40B4-BE49-F238E27FC236}">
              <a16:creationId xmlns:a16="http://schemas.microsoft.com/office/drawing/2014/main" id="{24A558CE-FBB3-B0DC-BA0E-503070139ED1}"/>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19108348" y="4914322"/>
          <a:ext cx="837249" cy="807912"/>
        </a:xfrm>
        <a:prstGeom prst="rect">
          <a:avLst/>
        </a:prstGeom>
      </xdr:spPr>
    </xdr:pic>
    <xdr:clientData/>
  </xdr:twoCellAnchor>
  <xdr:twoCellAnchor editAs="oneCell">
    <xdr:from>
      <xdr:col>26</xdr:col>
      <xdr:colOff>601814</xdr:colOff>
      <xdr:row>15</xdr:row>
      <xdr:rowOff>66203</xdr:rowOff>
    </xdr:from>
    <xdr:to>
      <xdr:col>28</xdr:col>
      <xdr:colOff>55851</xdr:colOff>
      <xdr:row>19</xdr:row>
      <xdr:rowOff>10885</xdr:rowOff>
    </xdr:to>
    <xdr:pic>
      <xdr:nvPicPr>
        <xdr:cNvPr id="21" name="Graphic 20" descr="Upward trend with solid fill">
          <a:extLst>
            <a:ext uri="{FF2B5EF4-FFF2-40B4-BE49-F238E27FC236}">
              <a16:creationId xmlns:a16="http://schemas.microsoft.com/office/drawing/2014/main" id="{01DD9657-FA65-9830-C8F0-D26C2315FE59}"/>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16146614" y="2923703"/>
          <a:ext cx="673237" cy="706682"/>
        </a:xfrm>
        <a:prstGeom prst="rect">
          <a:avLst/>
        </a:prstGeom>
      </xdr:spPr>
    </xdr:pic>
    <xdr:clientData/>
  </xdr:twoCellAnchor>
  <xdr:twoCellAnchor>
    <xdr:from>
      <xdr:col>7</xdr:col>
      <xdr:colOff>194855</xdr:colOff>
      <xdr:row>34</xdr:row>
      <xdr:rowOff>116542</xdr:rowOff>
    </xdr:from>
    <xdr:to>
      <xdr:col>19</xdr:col>
      <xdr:colOff>368300</xdr:colOff>
      <xdr:row>54</xdr:row>
      <xdr:rowOff>129539</xdr:rowOff>
    </xdr:to>
    <xdr:graphicFrame macro="">
      <xdr:nvGraphicFramePr>
        <xdr:cNvPr id="23" name="Chart 22">
          <a:extLst>
            <a:ext uri="{FF2B5EF4-FFF2-40B4-BE49-F238E27FC236}">
              <a16:creationId xmlns:a16="http://schemas.microsoft.com/office/drawing/2014/main" id="{BEFFB051-6488-49BD-B33A-745A36CBF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15</xdr:col>
      <xdr:colOff>512619</xdr:colOff>
      <xdr:row>0</xdr:row>
      <xdr:rowOff>1</xdr:rowOff>
    </xdr:from>
    <xdr:to>
      <xdr:col>21</xdr:col>
      <xdr:colOff>304801</xdr:colOff>
      <xdr:row>3</xdr:row>
      <xdr:rowOff>110837</xdr:rowOff>
    </xdr:to>
    <mc:AlternateContent xmlns:mc="http://schemas.openxmlformats.org/markup-compatibility/2006" xmlns:a14="http://schemas.microsoft.com/office/drawing/2010/main">
      <mc:Choice Requires="a14">
        <xdr:graphicFrame macro="">
          <xdr:nvGraphicFramePr>
            <xdr:cNvPr id="63" name="Region 1">
              <a:extLst>
                <a:ext uri="{FF2B5EF4-FFF2-40B4-BE49-F238E27FC236}">
                  <a16:creationId xmlns:a16="http://schemas.microsoft.com/office/drawing/2014/main" id="{A3992261-9A98-436C-B3E1-41A71B569C1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351819" y="1"/>
              <a:ext cx="3449782" cy="651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27709</xdr:colOff>
      <xdr:row>34</xdr:row>
      <xdr:rowOff>116543</xdr:rowOff>
    </xdr:from>
    <xdr:to>
      <xdr:col>33</xdr:col>
      <xdr:colOff>166255</xdr:colOff>
      <xdr:row>54</xdr:row>
      <xdr:rowOff>148326</xdr:rowOff>
    </xdr:to>
    <xdr:graphicFrame macro="">
      <xdr:nvGraphicFramePr>
        <xdr:cNvPr id="64" name="Chart 63">
          <a:extLst>
            <a:ext uri="{FF2B5EF4-FFF2-40B4-BE49-F238E27FC236}">
              <a16:creationId xmlns:a16="http://schemas.microsoft.com/office/drawing/2014/main" id="{762551C4-0E68-44C3-8A41-118650848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20</xdr:col>
      <xdr:colOff>110836</xdr:colOff>
      <xdr:row>37</xdr:row>
      <xdr:rowOff>100041</xdr:rowOff>
    </xdr:from>
    <xdr:to>
      <xdr:col>33</xdr:col>
      <xdr:colOff>110836</xdr:colOff>
      <xdr:row>37</xdr:row>
      <xdr:rowOff>100041</xdr:rowOff>
    </xdr:to>
    <xdr:cxnSp macro="">
      <xdr:nvCxnSpPr>
        <xdr:cNvPr id="65" name="Straight Connector 64">
          <a:extLst>
            <a:ext uri="{FF2B5EF4-FFF2-40B4-BE49-F238E27FC236}">
              <a16:creationId xmlns:a16="http://schemas.microsoft.com/office/drawing/2014/main" id="{2E5B8E92-684D-4AED-BDAD-CC4E6771FD78}"/>
            </a:ext>
          </a:extLst>
        </xdr:cNvPr>
        <xdr:cNvCxnSpPr/>
      </xdr:nvCxnSpPr>
      <xdr:spPr>
        <a:xfrm>
          <a:off x="11998036" y="6777932"/>
          <a:ext cx="7924800"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337457</xdr:colOff>
      <xdr:row>34</xdr:row>
      <xdr:rowOff>116543</xdr:rowOff>
    </xdr:from>
    <xdr:to>
      <xdr:col>36</xdr:col>
      <xdr:colOff>358588</xdr:colOff>
      <xdr:row>37</xdr:row>
      <xdr:rowOff>7944</xdr:rowOff>
    </xdr:to>
    <xdr:sp macro="" textlink="">
      <xdr:nvSpPr>
        <xdr:cNvPr id="68" name="Rectangle 67">
          <a:extLst>
            <a:ext uri="{FF2B5EF4-FFF2-40B4-BE49-F238E27FC236}">
              <a16:creationId xmlns:a16="http://schemas.microsoft.com/office/drawing/2014/main" id="{744E5F35-1BE6-4671-BDF3-24E628027447}"/>
            </a:ext>
          </a:extLst>
        </xdr:cNvPr>
        <xdr:cNvSpPr/>
      </xdr:nvSpPr>
      <xdr:spPr>
        <a:xfrm>
          <a:off x="20149457" y="6334463"/>
          <a:ext cx="1849931" cy="440041"/>
        </a:xfrm>
        <a:prstGeom prst="rect">
          <a:avLst/>
        </a:prstGeom>
        <a:solidFill>
          <a:schemeClr val="bg1"/>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400" b="1" i="0" u="none" strike="noStrike" kern="1200">
            <a:solidFill>
              <a:schemeClr val="bg2">
                <a:lumMod val="25000"/>
              </a:schemeClr>
            </a:solidFill>
            <a:latin typeface="Trebuchet MS" panose="020B0603020202020204" pitchFamily="34" charset="0"/>
            <a:ea typeface="+mn-ea"/>
            <a:cs typeface="+mn-cs"/>
          </a:endParaRPr>
        </a:p>
      </xdr:txBody>
    </xdr:sp>
    <xdr:clientData/>
  </xdr:twoCellAnchor>
  <xdr:twoCellAnchor>
    <xdr:from>
      <xdr:col>33</xdr:col>
      <xdr:colOff>306220</xdr:colOff>
      <xdr:row>37</xdr:row>
      <xdr:rowOff>101757</xdr:rowOff>
    </xdr:from>
    <xdr:to>
      <xdr:col>35</xdr:col>
      <xdr:colOff>78828</xdr:colOff>
      <xdr:row>39</xdr:row>
      <xdr:rowOff>183196</xdr:rowOff>
    </xdr:to>
    <xdr:sp macro="" textlink="">
      <xdr:nvSpPr>
        <xdr:cNvPr id="69" name="TextBox 68">
          <a:extLst>
            <a:ext uri="{FF2B5EF4-FFF2-40B4-BE49-F238E27FC236}">
              <a16:creationId xmlns:a16="http://schemas.microsoft.com/office/drawing/2014/main" id="{AB9FE979-1762-41F8-82EF-F713EE5A6C12}"/>
            </a:ext>
          </a:extLst>
        </xdr:cNvPr>
        <xdr:cNvSpPr txBox="1"/>
      </xdr:nvSpPr>
      <xdr:spPr>
        <a:xfrm>
          <a:off x="20118220" y="7150257"/>
          <a:ext cx="991808" cy="462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b="1" kern="1200">
              <a:solidFill>
                <a:schemeClr val="bg2">
                  <a:lumMod val="25000"/>
                </a:schemeClr>
              </a:solidFill>
              <a:latin typeface="Trebuchet MS" panose="020B0603020202020204" pitchFamily="34" charset="0"/>
              <a:ea typeface="Cambria" panose="02040503050406030204" pitchFamily="18" charset="0"/>
            </a:rPr>
            <a:t>Cash</a:t>
          </a:r>
        </a:p>
      </xdr:txBody>
    </xdr:sp>
    <xdr:clientData/>
  </xdr:twoCellAnchor>
  <xdr:twoCellAnchor>
    <xdr:from>
      <xdr:col>33</xdr:col>
      <xdr:colOff>306220</xdr:colOff>
      <xdr:row>43</xdr:row>
      <xdr:rowOff>41890</xdr:rowOff>
    </xdr:from>
    <xdr:to>
      <xdr:col>36</xdr:col>
      <xdr:colOff>344557</xdr:colOff>
      <xdr:row>45</xdr:row>
      <xdr:rowOff>120206</xdr:rowOff>
    </xdr:to>
    <xdr:sp macro="" textlink="">
      <xdr:nvSpPr>
        <xdr:cNvPr id="70" name="TextBox 69">
          <a:extLst>
            <a:ext uri="{FF2B5EF4-FFF2-40B4-BE49-F238E27FC236}">
              <a16:creationId xmlns:a16="http://schemas.microsoft.com/office/drawing/2014/main" id="{86D99541-666A-4CDC-9A63-29F8146A2AA4}"/>
            </a:ext>
          </a:extLst>
        </xdr:cNvPr>
        <xdr:cNvSpPr txBox="1"/>
      </xdr:nvSpPr>
      <xdr:spPr>
        <a:xfrm>
          <a:off x="20118220" y="7905730"/>
          <a:ext cx="1867137" cy="444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b="1" kern="1200">
              <a:solidFill>
                <a:schemeClr val="bg2">
                  <a:lumMod val="25000"/>
                </a:schemeClr>
              </a:solidFill>
              <a:latin typeface="Trebuchet MS" panose="020B0603020202020204" pitchFamily="34" charset="0"/>
              <a:ea typeface="Cambria" panose="02040503050406030204" pitchFamily="18" charset="0"/>
            </a:rPr>
            <a:t>Credit Card</a:t>
          </a:r>
        </a:p>
      </xdr:txBody>
    </xdr:sp>
    <xdr:clientData/>
  </xdr:twoCellAnchor>
  <xdr:twoCellAnchor>
    <xdr:from>
      <xdr:col>33</xdr:col>
      <xdr:colOff>306220</xdr:colOff>
      <xdr:row>49</xdr:row>
      <xdr:rowOff>112170</xdr:rowOff>
    </xdr:from>
    <xdr:to>
      <xdr:col>35</xdr:col>
      <xdr:colOff>191589</xdr:colOff>
      <xdr:row>52</xdr:row>
      <xdr:rowOff>7606</xdr:rowOff>
    </xdr:to>
    <xdr:sp macro="" textlink="">
      <xdr:nvSpPr>
        <xdr:cNvPr id="71" name="TextBox 70">
          <a:extLst>
            <a:ext uri="{FF2B5EF4-FFF2-40B4-BE49-F238E27FC236}">
              <a16:creationId xmlns:a16="http://schemas.microsoft.com/office/drawing/2014/main" id="{A8748612-B604-4270-8CC9-6EE0716F417A}"/>
            </a:ext>
          </a:extLst>
        </xdr:cNvPr>
        <xdr:cNvSpPr txBox="1"/>
      </xdr:nvSpPr>
      <xdr:spPr>
        <a:xfrm>
          <a:off x="20118220" y="9073290"/>
          <a:ext cx="1104569" cy="444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b="1" kern="1200">
              <a:solidFill>
                <a:schemeClr val="bg2">
                  <a:lumMod val="25000"/>
                </a:schemeClr>
              </a:solidFill>
              <a:latin typeface="Trebuchet MS" panose="020B0603020202020204" pitchFamily="34" charset="0"/>
              <a:ea typeface="Cambria" panose="02040503050406030204" pitchFamily="18" charset="0"/>
            </a:rPr>
            <a:t>PayPal</a:t>
          </a:r>
        </a:p>
      </xdr:txBody>
    </xdr:sp>
    <xdr:clientData/>
  </xdr:twoCellAnchor>
  <xdr:twoCellAnchor editAs="oneCell">
    <xdr:from>
      <xdr:col>33</xdr:col>
      <xdr:colOff>424070</xdr:colOff>
      <xdr:row>51</xdr:row>
      <xdr:rowOff>92767</xdr:rowOff>
    </xdr:from>
    <xdr:to>
      <xdr:col>34</xdr:col>
      <xdr:colOff>482067</xdr:colOff>
      <xdr:row>55</xdr:row>
      <xdr:rowOff>19881</xdr:rowOff>
    </xdr:to>
    <xdr:pic>
      <xdr:nvPicPr>
        <xdr:cNvPr id="72" name="Picture 71" descr="Paypal png imágenes | PNGWing">
          <a:extLst>
            <a:ext uri="{FF2B5EF4-FFF2-40B4-BE49-F238E27FC236}">
              <a16:creationId xmlns:a16="http://schemas.microsoft.com/office/drawing/2014/main" id="{5E7EA285-4CD9-2D9C-368F-90CD4530A3B5}"/>
            </a:ext>
          </a:extLst>
        </xdr:cNvPr>
        <xdr:cNvPicPr>
          <a:picLocks noChangeAspect="1" noChangeArrowheads="1"/>
        </xdr:cNvPicPr>
      </xdr:nvPicPr>
      <xdr:blipFill>
        <a:blip xmlns:r="http://schemas.openxmlformats.org/officeDocument/2006/relationships" r:embed="rId34" cstate="print">
          <a:extLst>
            <a:ext uri="{BEBA8EAE-BF5A-486C-A8C5-ECC9F3942E4B}">
              <a14:imgProps xmlns:a14="http://schemas.microsoft.com/office/drawing/2010/main">
                <a14:imgLayer r:embed="rId35">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20236070" y="9554819"/>
          <a:ext cx="667597" cy="6758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344557</xdr:colOff>
      <xdr:row>34</xdr:row>
      <xdr:rowOff>34788</xdr:rowOff>
    </xdr:from>
    <xdr:to>
      <xdr:col>36</xdr:col>
      <xdr:colOff>357809</xdr:colOff>
      <xdr:row>37</xdr:row>
      <xdr:rowOff>81171</xdr:rowOff>
    </xdr:to>
    <xdr:sp macro="" textlink="">
      <xdr:nvSpPr>
        <xdr:cNvPr id="75" name="TextBox 74">
          <a:extLst>
            <a:ext uri="{FF2B5EF4-FFF2-40B4-BE49-F238E27FC236}">
              <a16:creationId xmlns:a16="http://schemas.microsoft.com/office/drawing/2014/main" id="{7AA86F20-E59D-B9A2-A736-6733F0E863CD}"/>
            </a:ext>
          </a:extLst>
        </xdr:cNvPr>
        <xdr:cNvSpPr txBox="1"/>
      </xdr:nvSpPr>
      <xdr:spPr>
        <a:xfrm>
          <a:off x="20156557" y="6252708"/>
          <a:ext cx="1842052" cy="59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bg2">
                  <a:lumMod val="25000"/>
                </a:schemeClr>
              </a:solidFill>
              <a:effectLst/>
              <a:latin typeface="Trebuchet MS" panose="020B0603020202020204" pitchFamily="34" charset="0"/>
              <a:ea typeface="+mn-ea"/>
              <a:cs typeface="+mn-cs"/>
            </a:rPr>
            <a:t>Top Payment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bg2">
                  <a:lumMod val="25000"/>
                </a:schemeClr>
              </a:solidFill>
              <a:effectLst/>
              <a:latin typeface="Trebuchet MS" panose="020B0603020202020204" pitchFamily="34" charset="0"/>
              <a:ea typeface="+mn-ea"/>
              <a:cs typeface="+mn-cs"/>
            </a:rPr>
            <a:t>Method</a:t>
          </a:r>
          <a:endParaRPr lang="en-US" sz="1600">
            <a:solidFill>
              <a:schemeClr val="bg2">
                <a:lumMod val="25000"/>
              </a:schemeClr>
            </a:solidFill>
            <a:effectLst/>
            <a:latin typeface="Trebuchet MS" panose="020B0603020202020204" pitchFamily="34" charset="0"/>
          </a:endParaRPr>
        </a:p>
        <a:p>
          <a:pPr algn="ctr"/>
          <a:endParaRPr lang="en-US" sz="1200" kern="1200"/>
        </a:p>
      </xdr:txBody>
    </xdr:sp>
    <xdr:clientData/>
  </xdr:twoCellAnchor>
  <xdr:twoCellAnchor>
    <xdr:from>
      <xdr:col>33</xdr:col>
      <xdr:colOff>381306</xdr:colOff>
      <xdr:row>43</xdr:row>
      <xdr:rowOff>108300</xdr:rowOff>
    </xdr:from>
    <xdr:to>
      <xdr:col>36</xdr:col>
      <xdr:colOff>280716</xdr:colOff>
      <xdr:row>43</xdr:row>
      <xdr:rowOff>108300</xdr:rowOff>
    </xdr:to>
    <xdr:cxnSp macro="">
      <xdr:nvCxnSpPr>
        <xdr:cNvPr id="78" name="Straight Connector 77">
          <a:extLst>
            <a:ext uri="{FF2B5EF4-FFF2-40B4-BE49-F238E27FC236}">
              <a16:creationId xmlns:a16="http://schemas.microsoft.com/office/drawing/2014/main" id="{05D40F0D-4499-4E82-959E-03A4978E9F64}"/>
            </a:ext>
          </a:extLst>
        </xdr:cNvPr>
        <xdr:cNvCxnSpPr/>
      </xdr:nvCxnSpPr>
      <xdr:spPr>
        <a:xfrm>
          <a:off x="20193306" y="7972140"/>
          <a:ext cx="1728210"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390014</xdr:colOff>
      <xdr:row>49</xdr:row>
      <xdr:rowOff>166263</xdr:rowOff>
    </xdr:from>
    <xdr:to>
      <xdr:col>36</xdr:col>
      <xdr:colOff>289424</xdr:colOff>
      <xdr:row>49</xdr:row>
      <xdr:rowOff>166263</xdr:rowOff>
    </xdr:to>
    <xdr:cxnSp macro="">
      <xdr:nvCxnSpPr>
        <xdr:cNvPr id="81" name="Straight Connector 80">
          <a:extLst>
            <a:ext uri="{FF2B5EF4-FFF2-40B4-BE49-F238E27FC236}">
              <a16:creationId xmlns:a16="http://schemas.microsoft.com/office/drawing/2014/main" id="{5278E756-77F4-4861-8C76-483A7066284E}"/>
            </a:ext>
          </a:extLst>
        </xdr:cNvPr>
        <xdr:cNvCxnSpPr/>
      </xdr:nvCxnSpPr>
      <xdr:spPr>
        <a:xfrm>
          <a:off x="20202014" y="9127383"/>
          <a:ext cx="1728210"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405119</xdr:colOff>
      <xdr:row>38</xdr:row>
      <xdr:rowOff>3113</xdr:rowOff>
    </xdr:from>
    <xdr:to>
      <xdr:col>36</xdr:col>
      <xdr:colOff>304529</xdr:colOff>
      <xdr:row>38</xdr:row>
      <xdr:rowOff>3113</xdr:rowOff>
    </xdr:to>
    <xdr:cxnSp macro="">
      <xdr:nvCxnSpPr>
        <xdr:cNvPr id="82" name="Straight Connector 81">
          <a:extLst>
            <a:ext uri="{FF2B5EF4-FFF2-40B4-BE49-F238E27FC236}">
              <a16:creationId xmlns:a16="http://schemas.microsoft.com/office/drawing/2014/main" id="{E55B3736-0A35-479A-8CCD-83971E9AF624}"/>
            </a:ext>
          </a:extLst>
        </xdr:cNvPr>
        <xdr:cNvCxnSpPr/>
      </xdr:nvCxnSpPr>
      <xdr:spPr>
        <a:xfrm>
          <a:off x="20217119" y="6880163"/>
          <a:ext cx="1728210" cy="0"/>
        </a:xfrm>
        <a:prstGeom prst="line">
          <a:avLst/>
        </a:prstGeom>
        <a:ln w="12700">
          <a:solidFill>
            <a:schemeClr val="tx1">
              <a:lumMod val="50000"/>
              <a:lumOff val="50000"/>
            </a:schemeClr>
          </a:solidFill>
          <a:prstDash val="sys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34</xdr:col>
      <xdr:colOff>604796</xdr:colOff>
      <xdr:row>39</xdr:row>
      <xdr:rowOff>165597</xdr:rowOff>
    </xdr:from>
    <xdr:to>
      <xdr:col>36</xdr:col>
      <xdr:colOff>239035</xdr:colOff>
      <xdr:row>42</xdr:row>
      <xdr:rowOff>47263</xdr:rowOff>
    </xdr:to>
    <xdr:sp macro="" textlink="Pivots!S4">
      <xdr:nvSpPr>
        <xdr:cNvPr id="83" name="Rectangle 82">
          <a:extLst>
            <a:ext uri="{FF2B5EF4-FFF2-40B4-BE49-F238E27FC236}">
              <a16:creationId xmlns:a16="http://schemas.microsoft.com/office/drawing/2014/main" id="{86FCE7E8-00B7-490C-A015-6005AA694319}"/>
            </a:ext>
          </a:extLst>
        </xdr:cNvPr>
        <xdr:cNvSpPr/>
      </xdr:nvSpPr>
      <xdr:spPr>
        <a:xfrm>
          <a:off x="21026396" y="7158068"/>
          <a:ext cx="853439" cy="419548"/>
        </a:xfrm>
        <a:prstGeom prst="rect">
          <a:avLst/>
        </a:prstGeom>
        <a:noFill/>
        <a:ln w="9525">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F59270A0-AF09-4FD1-B59A-8983776FF2C9}" type="TxLink">
            <a:rPr lang="en-US" sz="1600" b="1" i="0" u="none" strike="noStrike" kern="1200">
              <a:solidFill>
                <a:schemeClr val="bg2">
                  <a:lumMod val="25000"/>
                </a:schemeClr>
              </a:solidFill>
              <a:latin typeface="Trebuchet MS" panose="020B0603020202020204" pitchFamily="34" charset="0"/>
              <a:ea typeface="+mn-ea"/>
              <a:cs typeface="+mn-cs"/>
            </a:rPr>
            <a:pPr marL="0" indent="0" algn="ctr"/>
            <a:t>$93K</a:t>
          </a:fld>
          <a:endParaRPr lang="en-US" sz="2800" b="1" i="0" u="none" strike="noStrike" kern="1200">
            <a:solidFill>
              <a:schemeClr val="bg2">
                <a:lumMod val="25000"/>
              </a:schemeClr>
            </a:solidFill>
            <a:latin typeface="Trebuchet MS" panose="020B0603020202020204" pitchFamily="34" charset="0"/>
            <a:ea typeface="+mn-ea"/>
            <a:cs typeface="+mn-cs"/>
          </a:endParaRPr>
        </a:p>
      </xdr:txBody>
    </xdr:sp>
    <xdr:clientData/>
  </xdr:twoCellAnchor>
  <xdr:twoCellAnchor>
    <xdr:from>
      <xdr:col>34</xdr:col>
      <xdr:colOff>438255</xdr:colOff>
      <xdr:row>39</xdr:row>
      <xdr:rowOff>106946</xdr:rowOff>
    </xdr:from>
    <xdr:to>
      <xdr:col>36</xdr:col>
      <xdr:colOff>386331</xdr:colOff>
      <xdr:row>40</xdr:row>
      <xdr:rowOff>139715</xdr:rowOff>
    </xdr:to>
    <xdr:sp macro="" textlink="">
      <xdr:nvSpPr>
        <xdr:cNvPr id="87" name="TextBox 86">
          <a:extLst>
            <a:ext uri="{FF2B5EF4-FFF2-40B4-BE49-F238E27FC236}">
              <a16:creationId xmlns:a16="http://schemas.microsoft.com/office/drawing/2014/main" id="{4737F7D1-9C1E-440B-9AC1-15F0521E3E6B}"/>
            </a:ext>
          </a:extLst>
        </xdr:cNvPr>
        <xdr:cNvSpPr txBox="1"/>
      </xdr:nvSpPr>
      <xdr:spPr>
        <a:xfrm>
          <a:off x="20859855" y="7099417"/>
          <a:ext cx="1167276" cy="212063"/>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200" b="1" kern="1200">
              <a:solidFill>
                <a:srgbClr val="37555F"/>
              </a:solidFill>
              <a:latin typeface="Trebuchet MS" panose="020B0603020202020204" pitchFamily="34" charset="0"/>
              <a:ea typeface="Cambria" panose="02040503050406030204" pitchFamily="18" charset="0"/>
            </a:rPr>
            <a:t>Total Income</a:t>
          </a:r>
        </a:p>
      </xdr:txBody>
    </xdr:sp>
    <xdr:clientData/>
  </xdr:twoCellAnchor>
  <xdr:twoCellAnchor>
    <xdr:from>
      <xdr:col>34</xdr:col>
      <xdr:colOff>595187</xdr:colOff>
      <xdr:row>46</xdr:row>
      <xdr:rowOff>162419</xdr:rowOff>
    </xdr:from>
    <xdr:to>
      <xdr:col>36</xdr:col>
      <xdr:colOff>229426</xdr:colOff>
      <xdr:row>49</xdr:row>
      <xdr:rowOff>39448</xdr:rowOff>
    </xdr:to>
    <xdr:sp macro="" textlink="Pivots!S5">
      <xdr:nvSpPr>
        <xdr:cNvPr id="97" name="Rectangle 96">
          <a:extLst>
            <a:ext uri="{FF2B5EF4-FFF2-40B4-BE49-F238E27FC236}">
              <a16:creationId xmlns:a16="http://schemas.microsoft.com/office/drawing/2014/main" id="{04DA6EE2-0A25-4A30-8975-1F5D45A0FEAB}"/>
            </a:ext>
          </a:extLst>
        </xdr:cNvPr>
        <xdr:cNvSpPr/>
      </xdr:nvSpPr>
      <xdr:spPr>
        <a:xfrm>
          <a:off x="21016787" y="8623247"/>
          <a:ext cx="853439" cy="428822"/>
        </a:xfrm>
        <a:prstGeom prst="rect">
          <a:avLst/>
        </a:prstGeom>
        <a:noFill/>
        <a:ln w="9525">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D6E6C74A-0381-4979-9924-17F91AB5AE68}" type="TxLink">
            <a:rPr lang="en-US" sz="1600" b="1" i="0" u="none" strike="noStrike" kern="1200">
              <a:solidFill>
                <a:schemeClr val="bg2">
                  <a:lumMod val="25000"/>
                </a:schemeClr>
              </a:solidFill>
              <a:latin typeface="Trebuchet MS" panose="020B0603020202020204" pitchFamily="34" charset="0"/>
              <a:ea typeface="+mn-ea"/>
              <a:cs typeface="+mn-cs"/>
            </a:rPr>
            <a:pPr marL="0" indent="0" algn="ctr"/>
            <a:t>$111K</a:t>
          </a:fld>
          <a:endParaRPr lang="en-US" sz="1600" b="1" i="0" u="none" strike="noStrike" kern="1200">
            <a:solidFill>
              <a:schemeClr val="bg2">
                <a:lumMod val="25000"/>
              </a:schemeClr>
            </a:solidFill>
            <a:latin typeface="Trebuchet MS" panose="020B0603020202020204" pitchFamily="34" charset="0"/>
            <a:ea typeface="+mn-ea"/>
            <a:cs typeface="+mn-cs"/>
          </a:endParaRPr>
        </a:p>
      </xdr:txBody>
    </xdr:sp>
    <xdr:clientData/>
  </xdr:twoCellAnchor>
  <xdr:twoCellAnchor>
    <xdr:from>
      <xdr:col>34</xdr:col>
      <xdr:colOff>428646</xdr:colOff>
      <xdr:row>46</xdr:row>
      <xdr:rowOff>99131</xdr:rowOff>
    </xdr:from>
    <xdr:to>
      <xdr:col>36</xdr:col>
      <xdr:colOff>376722</xdr:colOff>
      <xdr:row>47</xdr:row>
      <xdr:rowOff>136537</xdr:rowOff>
    </xdr:to>
    <xdr:sp macro="" textlink="">
      <xdr:nvSpPr>
        <xdr:cNvPr id="98" name="TextBox 97">
          <a:extLst>
            <a:ext uri="{FF2B5EF4-FFF2-40B4-BE49-F238E27FC236}">
              <a16:creationId xmlns:a16="http://schemas.microsoft.com/office/drawing/2014/main" id="{FECF7783-B50F-4DC1-BB11-AD37775C2A14}"/>
            </a:ext>
          </a:extLst>
        </xdr:cNvPr>
        <xdr:cNvSpPr txBox="1"/>
      </xdr:nvSpPr>
      <xdr:spPr>
        <a:xfrm>
          <a:off x="20850246" y="8559959"/>
          <a:ext cx="1167276" cy="22133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200" b="1" kern="1200">
              <a:solidFill>
                <a:srgbClr val="37555F"/>
              </a:solidFill>
              <a:latin typeface="Trebuchet MS" panose="020B0603020202020204" pitchFamily="34" charset="0"/>
              <a:ea typeface="Cambria" panose="02040503050406030204" pitchFamily="18" charset="0"/>
            </a:rPr>
            <a:t>Total Income</a:t>
          </a:r>
        </a:p>
      </xdr:txBody>
    </xdr:sp>
    <xdr:clientData/>
  </xdr:twoCellAnchor>
  <xdr:twoCellAnchor>
    <xdr:from>
      <xdr:col>35</xdr:col>
      <xdr:colOff>18769</xdr:colOff>
      <xdr:row>52</xdr:row>
      <xdr:rowOff>15274</xdr:rowOff>
    </xdr:from>
    <xdr:to>
      <xdr:col>36</xdr:col>
      <xdr:colOff>262608</xdr:colOff>
      <xdr:row>54</xdr:row>
      <xdr:rowOff>76234</xdr:rowOff>
    </xdr:to>
    <xdr:sp macro="" textlink="Pivots!S6">
      <xdr:nvSpPr>
        <xdr:cNvPr id="101" name="Rectangle 100">
          <a:extLst>
            <a:ext uri="{FF2B5EF4-FFF2-40B4-BE49-F238E27FC236}">
              <a16:creationId xmlns:a16="http://schemas.microsoft.com/office/drawing/2014/main" id="{A4710A43-CCD8-4165-A1B7-4FA0241E2B30}"/>
            </a:ext>
          </a:extLst>
        </xdr:cNvPr>
        <xdr:cNvSpPr/>
      </xdr:nvSpPr>
      <xdr:spPr>
        <a:xfrm>
          <a:off x="21049969" y="9579688"/>
          <a:ext cx="853439" cy="428822"/>
        </a:xfrm>
        <a:prstGeom prst="rect">
          <a:avLst/>
        </a:prstGeom>
        <a:noFill/>
        <a:ln w="9525">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2029690D-1260-4FB2-9638-D2434EC31605}" type="TxLink">
            <a:rPr lang="en-US" sz="1600" b="1" i="0" u="none" strike="noStrike" kern="1200">
              <a:solidFill>
                <a:schemeClr val="bg2">
                  <a:lumMod val="25000"/>
                </a:schemeClr>
              </a:solidFill>
              <a:latin typeface="Trebuchet MS" panose="020B0603020202020204" pitchFamily="34" charset="0"/>
              <a:ea typeface="+mn-ea"/>
              <a:cs typeface="+mn-cs"/>
            </a:rPr>
            <a:pPr marL="0" indent="0" algn="ctr"/>
            <a:t>$127K</a:t>
          </a:fld>
          <a:endParaRPr lang="en-US" sz="1600" b="1" i="0" u="none" strike="noStrike" kern="1200">
            <a:solidFill>
              <a:schemeClr val="bg2">
                <a:lumMod val="25000"/>
              </a:schemeClr>
            </a:solidFill>
            <a:latin typeface="Trebuchet MS" panose="020B0603020202020204" pitchFamily="34" charset="0"/>
            <a:ea typeface="+mn-ea"/>
            <a:cs typeface="+mn-cs"/>
          </a:endParaRPr>
        </a:p>
      </xdr:txBody>
    </xdr:sp>
    <xdr:clientData/>
  </xdr:twoCellAnchor>
  <xdr:twoCellAnchor>
    <xdr:from>
      <xdr:col>34</xdr:col>
      <xdr:colOff>461828</xdr:colOff>
      <xdr:row>51</xdr:row>
      <xdr:rowOff>135917</xdr:rowOff>
    </xdr:from>
    <xdr:to>
      <xdr:col>36</xdr:col>
      <xdr:colOff>409904</xdr:colOff>
      <xdr:row>52</xdr:row>
      <xdr:rowOff>173323</xdr:rowOff>
    </xdr:to>
    <xdr:sp macro="" textlink="">
      <xdr:nvSpPr>
        <xdr:cNvPr id="102" name="TextBox 101">
          <a:extLst>
            <a:ext uri="{FF2B5EF4-FFF2-40B4-BE49-F238E27FC236}">
              <a16:creationId xmlns:a16="http://schemas.microsoft.com/office/drawing/2014/main" id="{29B44C83-7B54-4FF2-8F38-05ED20EE14CD}"/>
            </a:ext>
          </a:extLst>
        </xdr:cNvPr>
        <xdr:cNvSpPr txBox="1"/>
      </xdr:nvSpPr>
      <xdr:spPr>
        <a:xfrm>
          <a:off x="20883428" y="9516400"/>
          <a:ext cx="1167276" cy="22133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200" b="1" kern="1200">
              <a:solidFill>
                <a:srgbClr val="37555F"/>
              </a:solidFill>
              <a:latin typeface="Trebuchet MS" panose="020B0603020202020204" pitchFamily="34" charset="0"/>
              <a:ea typeface="Cambria" panose="02040503050406030204" pitchFamily="18" charset="0"/>
            </a:rPr>
            <a:t>Total Income</a:t>
          </a:r>
        </a:p>
      </xdr:txBody>
    </xdr:sp>
    <xdr:clientData/>
  </xdr:twoCellAnchor>
  <xdr:twoCellAnchor>
    <xdr:from>
      <xdr:col>28</xdr:col>
      <xdr:colOff>381195</xdr:colOff>
      <xdr:row>18</xdr:row>
      <xdr:rowOff>92763</xdr:rowOff>
    </xdr:from>
    <xdr:to>
      <xdr:col>31</xdr:col>
      <xdr:colOff>13642</xdr:colOff>
      <xdr:row>21</xdr:row>
      <xdr:rowOff>178905</xdr:rowOff>
    </xdr:to>
    <xdr:sp macro="" textlink="Pivots!N5">
      <xdr:nvSpPr>
        <xdr:cNvPr id="38" name="Rectangle 37">
          <a:extLst>
            <a:ext uri="{FF2B5EF4-FFF2-40B4-BE49-F238E27FC236}">
              <a16:creationId xmlns:a16="http://schemas.microsoft.com/office/drawing/2014/main" id="{669DA533-917F-4548-A9A5-1A273BBA2CA7}"/>
            </a:ext>
          </a:extLst>
        </xdr:cNvPr>
        <xdr:cNvSpPr/>
      </xdr:nvSpPr>
      <xdr:spPr>
        <a:xfrm>
          <a:off x="17145195" y="3432311"/>
          <a:ext cx="1461247" cy="642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FA42104-E939-490F-9B23-FC43378CD955}" type="TxLink">
            <a:rPr lang="en-US" sz="2400" b="1" kern="1200">
              <a:solidFill>
                <a:schemeClr val="bg2">
                  <a:lumMod val="25000"/>
                </a:schemeClr>
              </a:solidFill>
              <a:latin typeface="Trebuchet MS" panose="020B0603020202020204" pitchFamily="34" charset="0"/>
              <a:ea typeface="Cambria" panose="02040503050406030204" pitchFamily="18" charset="0"/>
              <a:cs typeface="+mn-cs"/>
            </a:rPr>
            <a:pPr marL="0" indent="0" algn="ctr"/>
            <a:t>Europe</a:t>
          </a:fld>
          <a:endParaRPr lang="en-US" sz="2400" b="1" kern="1200">
            <a:solidFill>
              <a:schemeClr val="bg2">
                <a:lumMod val="25000"/>
              </a:schemeClr>
            </a:solidFill>
            <a:latin typeface="Trebuchet MS" panose="020B0603020202020204" pitchFamily="34" charset="0"/>
            <a:ea typeface="Cambria" panose="02040503050406030204" pitchFamily="18" charset="0"/>
            <a:cs typeface="+mn-cs"/>
          </a:endParaRPr>
        </a:p>
      </xdr:txBody>
    </xdr:sp>
    <xdr:clientData/>
  </xdr:twoCellAnchor>
  <xdr:twoCellAnchor>
    <xdr:from>
      <xdr:col>31</xdr:col>
      <xdr:colOff>166042</xdr:colOff>
      <xdr:row>18</xdr:row>
      <xdr:rowOff>92763</xdr:rowOff>
    </xdr:from>
    <xdr:to>
      <xdr:col>33</xdr:col>
      <xdr:colOff>417053</xdr:colOff>
      <xdr:row>21</xdr:row>
      <xdr:rowOff>178905</xdr:rowOff>
    </xdr:to>
    <xdr:sp macro="" textlink="Pivots!N4">
      <xdr:nvSpPr>
        <xdr:cNvPr id="43" name="Rectangle 42">
          <a:extLst>
            <a:ext uri="{FF2B5EF4-FFF2-40B4-BE49-F238E27FC236}">
              <a16:creationId xmlns:a16="http://schemas.microsoft.com/office/drawing/2014/main" id="{56F5F45E-F6D9-89EC-B516-500BE481CDAA}"/>
            </a:ext>
          </a:extLst>
        </xdr:cNvPr>
        <xdr:cNvSpPr/>
      </xdr:nvSpPr>
      <xdr:spPr>
        <a:xfrm>
          <a:off x="18758842" y="3432311"/>
          <a:ext cx="1470211" cy="642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748F1E-9F64-483A-BA0F-8729A2487C5C}" type="TxLink">
            <a:rPr lang="en-US" sz="2400" b="1" kern="1200">
              <a:solidFill>
                <a:schemeClr val="bg2">
                  <a:lumMod val="25000"/>
                </a:schemeClr>
              </a:solidFill>
              <a:latin typeface="Trebuchet MS" panose="020B0603020202020204" pitchFamily="34" charset="0"/>
              <a:ea typeface="Cambria" panose="02040503050406030204" pitchFamily="18" charset="0"/>
              <a:cs typeface="+mn-cs"/>
            </a:rPr>
            <a:pPr marL="0" indent="0" algn="ctr"/>
            <a:t>Asia</a:t>
          </a:fld>
          <a:endParaRPr lang="en-US" sz="2400" b="1" kern="1200">
            <a:solidFill>
              <a:schemeClr val="bg2">
                <a:lumMod val="25000"/>
              </a:schemeClr>
            </a:solidFill>
            <a:latin typeface="Trebuchet MS" panose="020B0603020202020204" pitchFamily="34" charset="0"/>
            <a:ea typeface="Cambria" panose="02040503050406030204" pitchFamily="18" charset="0"/>
            <a:cs typeface="+mn-cs"/>
          </a:endParaRPr>
        </a:p>
      </xdr:txBody>
    </xdr:sp>
    <xdr:clientData/>
  </xdr:twoCellAnchor>
  <xdr:twoCellAnchor>
    <xdr:from>
      <xdr:col>33</xdr:col>
      <xdr:colOff>578419</xdr:colOff>
      <xdr:row>18</xdr:row>
      <xdr:rowOff>92763</xdr:rowOff>
    </xdr:from>
    <xdr:to>
      <xdr:col>36</xdr:col>
      <xdr:colOff>255689</xdr:colOff>
      <xdr:row>21</xdr:row>
      <xdr:rowOff>178905</xdr:rowOff>
    </xdr:to>
    <xdr:sp macro="" textlink="Pivots!N6">
      <xdr:nvSpPr>
        <xdr:cNvPr id="46" name="Rectangle 45">
          <a:extLst>
            <a:ext uri="{FF2B5EF4-FFF2-40B4-BE49-F238E27FC236}">
              <a16:creationId xmlns:a16="http://schemas.microsoft.com/office/drawing/2014/main" id="{3898357D-F3AE-5490-5C4F-B71EE49E8E3C}"/>
            </a:ext>
          </a:extLst>
        </xdr:cNvPr>
        <xdr:cNvSpPr/>
      </xdr:nvSpPr>
      <xdr:spPr>
        <a:xfrm>
          <a:off x="20390419" y="3432311"/>
          <a:ext cx="1506070" cy="642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2873F3-DC95-43D6-AE39-524774EE861A}" type="TxLink">
            <a:rPr lang="en-US" sz="2400" b="1" kern="1200">
              <a:solidFill>
                <a:schemeClr val="bg2">
                  <a:lumMod val="25000"/>
                </a:schemeClr>
              </a:solidFill>
              <a:latin typeface="Trebuchet MS" panose="020B0603020202020204" pitchFamily="34" charset="0"/>
              <a:ea typeface="Cambria" panose="02040503050406030204" pitchFamily="18" charset="0"/>
              <a:cs typeface="+mn-cs"/>
            </a:rPr>
            <a:pPr marL="0" indent="0" algn="ctr"/>
            <a:t>America</a:t>
          </a:fld>
          <a:endParaRPr lang="en-US" sz="2400" b="1" kern="1200">
            <a:solidFill>
              <a:schemeClr val="bg2">
                <a:lumMod val="25000"/>
              </a:schemeClr>
            </a:solidFill>
            <a:latin typeface="Trebuchet MS" panose="020B0603020202020204" pitchFamily="34" charset="0"/>
            <a:ea typeface="Cambria" panose="02040503050406030204" pitchFamily="18" charset="0"/>
            <a:cs typeface="+mn-cs"/>
          </a:endParaRPr>
        </a:p>
      </xdr:txBody>
    </xdr:sp>
    <xdr:clientData/>
  </xdr:twoCellAnchor>
  <xdr:twoCellAnchor>
    <xdr:from>
      <xdr:col>31</xdr:col>
      <xdr:colOff>212035</xdr:colOff>
      <xdr:row>21</xdr:row>
      <xdr:rowOff>92764</xdr:rowOff>
    </xdr:from>
    <xdr:to>
      <xdr:col>33</xdr:col>
      <xdr:colOff>417443</xdr:colOff>
      <xdr:row>23</xdr:row>
      <xdr:rowOff>151547</xdr:rowOff>
    </xdr:to>
    <xdr:sp macro="" textlink="Pivots!P4">
      <xdr:nvSpPr>
        <xdr:cNvPr id="61" name="Rectangle 60">
          <a:extLst>
            <a:ext uri="{FF2B5EF4-FFF2-40B4-BE49-F238E27FC236}">
              <a16:creationId xmlns:a16="http://schemas.microsoft.com/office/drawing/2014/main" id="{7593B834-852E-4665-854F-896A72271233}"/>
            </a:ext>
          </a:extLst>
        </xdr:cNvPr>
        <xdr:cNvSpPr/>
      </xdr:nvSpPr>
      <xdr:spPr>
        <a:xfrm>
          <a:off x="18804835" y="3933244"/>
          <a:ext cx="1424608" cy="424543"/>
        </a:xfrm>
        <a:prstGeom prst="rect">
          <a:avLst/>
        </a:prstGeom>
        <a:solidFill>
          <a:srgbClr val="65613F"/>
        </a:solidFill>
        <a:ln w="9525">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8E551AFD-6C56-43AD-84AE-6316C3827BB2}" type="TxLink">
            <a:rPr lang="en-US" sz="2000" b="1" i="0" u="none" strike="noStrike" kern="1200">
              <a:solidFill>
                <a:schemeClr val="accent3">
                  <a:lumMod val="20000"/>
                  <a:lumOff val="80000"/>
                </a:schemeClr>
              </a:solidFill>
              <a:latin typeface="Trebuchet MS" panose="020B0603020202020204" pitchFamily="34" charset="0"/>
              <a:ea typeface="+mn-ea"/>
              <a:cs typeface="+mn-cs"/>
            </a:rPr>
            <a:pPr marL="0" indent="0" algn="ctr"/>
            <a:t>$127K</a:t>
          </a:fld>
          <a:endParaRPr lang="en-US" sz="2000" b="1" i="0" u="none" strike="noStrike" kern="1200">
            <a:solidFill>
              <a:schemeClr val="accent3">
                <a:lumMod val="20000"/>
                <a:lumOff val="80000"/>
              </a:schemeClr>
            </a:solidFill>
            <a:latin typeface="Trebuchet MS" panose="020B0603020202020204" pitchFamily="34" charset="0"/>
            <a:ea typeface="+mn-ea"/>
            <a:cs typeface="+mn-cs"/>
          </a:endParaRPr>
        </a:p>
      </xdr:txBody>
    </xdr:sp>
    <xdr:clientData/>
  </xdr:twoCellAnchor>
  <xdr:twoCellAnchor>
    <xdr:from>
      <xdr:col>34</xdr:col>
      <xdr:colOff>1</xdr:colOff>
      <xdr:row>21</xdr:row>
      <xdr:rowOff>92764</xdr:rowOff>
    </xdr:from>
    <xdr:to>
      <xdr:col>36</xdr:col>
      <xdr:colOff>256479</xdr:colOff>
      <xdr:row>23</xdr:row>
      <xdr:rowOff>153724</xdr:rowOff>
    </xdr:to>
    <xdr:sp macro="" textlink="Pivots!P6">
      <xdr:nvSpPr>
        <xdr:cNvPr id="62" name="Rectangle 61">
          <a:extLst>
            <a:ext uri="{FF2B5EF4-FFF2-40B4-BE49-F238E27FC236}">
              <a16:creationId xmlns:a16="http://schemas.microsoft.com/office/drawing/2014/main" id="{356107E4-F546-6AE8-EBF5-B6E9BE17B634}"/>
            </a:ext>
          </a:extLst>
        </xdr:cNvPr>
        <xdr:cNvSpPr/>
      </xdr:nvSpPr>
      <xdr:spPr>
        <a:xfrm>
          <a:off x="20421601" y="3933244"/>
          <a:ext cx="1475678" cy="426720"/>
        </a:xfrm>
        <a:prstGeom prst="rect">
          <a:avLst/>
        </a:prstGeom>
        <a:solidFill>
          <a:srgbClr val="385A57"/>
        </a:solidFill>
        <a:ln w="9525">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D55F7AB5-D7CB-49C1-BECA-0F27AA354F3C}" type="TxLink">
            <a:rPr lang="en-US" sz="2000" b="1" i="0" u="none" strike="noStrike" kern="1200">
              <a:solidFill>
                <a:schemeClr val="bg1">
                  <a:lumMod val="85000"/>
                </a:schemeClr>
              </a:solidFill>
              <a:latin typeface="Trebuchet MS" panose="020B0603020202020204" pitchFamily="34" charset="0"/>
              <a:ea typeface="+mn-ea"/>
              <a:cs typeface="+mn-cs"/>
            </a:rPr>
            <a:pPr marL="0" indent="0" algn="ctr"/>
            <a:t>$81K</a:t>
          </a:fld>
          <a:endParaRPr lang="en-US" sz="2000" b="1" i="0" u="none" strike="noStrike" kern="1200">
            <a:solidFill>
              <a:schemeClr val="bg1">
                <a:lumMod val="85000"/>
              </a:schemeClr>
            </a:solidFill>
            <a:latin typeface="Trebuchet MS" panose="020B0603020202020204" pitchFamily="34" charset="0"/>
            <a:ea typeface="+mn-ea"/>
            <a:cs typeface="+mn-cs"/>
          </a:endParaRPr>
        </a:p>
      </xdr:txBody>
    </xdr:sp>
    <xdr:clientData/>
  </xdr:twoCellAnchor>
  <xdr:twoCellAnchor>
    <xdr:from>
      <xdr:col>28</xdr:col>
      <xdr:colOff>404192</xdr:colOff>
      <xdr:row>21</xdr:row>
      <xdr:rowOff>92764</xdr:rowOff>
    </xdr:from>
    <xdr:to>
      <xdr:col>31</xdr:col>
      <xdr:colOff>18586</xdr:colOff>
      <xdr:row>23</xdr:row>
      <xdr:rowOff>154896</xdr:rowOff>
    </xdr:to>
    <xdr:sp macro="" textlink="Pivots!P5">
      <xdr:nvSpPr>
        <xdr:cNvPr id="74" name="Rectangle 73">
          <a:extLst>
            <a:ext uri="{FF2B5EF4-FFF2-40B4-BE49-F238E27FC236}">
              <a16:creationId xmlns:a16="http://schemas.microsoft.com/office/drawing/2014/main" id="{03FFFF17-F09E-D71F-6D8F-71C24F25176B}"/>
            </a:ext>
          </a:extLst>
        </xdr:cNvPr>
        <xdr:cNvSpPr/>
      </xdr:nvSpPr>
      <xdr:spPr>
        <a:xfrm>
          <a:off x="17168192" y="3933244"/>
          <a:ext cx="1443194" cy="427892"/>
        </a:xfrm>
        <a:prstGeom prst="rect">
          <a:avLst/>
        </a:prstGeom>
        <a:solidFill>
          <a:srgbClr val="3E3E64"/>
        </a:solidFill>
        <a:ln w="9525">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05FCD065-42EE-47F4-948C-91805F7CB0FD}" type="TxLink">
            <a:rPr lang="en-US" sz="2000" b="1" i="0" u="none" strike="noStrike" kern="1200">
              <a:solidFill>
                <a:schemeClr val="bg1">
                  <a:lumMod val="85000"/>
                </a:schemeClr>
              </a:solidFill>
              <a:latin typeface="Trebuchet MS" panose="020B0603020202020204" pitchFamily="34" charset="0"/>
              <a:ea typeface="+mn-ea"/>
              <a:cs typeface="+mn-cs"/>
            </a:rPr>
            <a:pPr marL="0" indent="0" algn="ctr"/>
            <a:t>$123K</a:t>
          </a:fld>
          <a:endParaRPr lang="en-US" sz="2000" b="1" i="0" u="none" strike="noStrike" kern="1200">
            <a:solidFill>
              <a:schemeClr val="bg1">
                <a:lumMod val="85000"/>
              </a:schemeClr>
            </a:solidFill>
            <a:latin typeface="Trebuchet MS" panose="020B0603020202020204"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on Munoz" refreshedDate="45626.441339467594" createdVersion="8" refreshedVersion="8" minRefreshableVersion="3" recordCount="5672" xr:uid="{284BBD26-2795-4E32-9819-FC0CA361398A}">
  <cacheSource type="worksheet">
    <worksheetSource name="Table1"/>
  </cacheSource>
  <cacheFields count="16">
    <cacheField name="Transaction ID" numFmtId="0">
      <sharedItems containsSemiMixedTypes="0" containsString="0" containsNumber="1" containsInteger="1" minValue="10001" maxValue="15760"/>
    </cacheField>
    <cacheField name="Date" numFmtId="14">
      <sharedItems containsSemiMixedTypes="0" containsNonDate="0" containsDate="1" containsString="0" minDate="2023-01-01T00:00:00" maxDate="2025-01-01T00:00:00" count="731">
        <d v="2023-08-23T00:00:00"/>
        <d v="2024-05-05T00:00:00"/>
        <d v="2024-07-12T00:00:00"/>
        <d v="2024-10-16T00:00:00"/>
        <d v="2023-02-08T00:00:00"/>
        <d v="2023-08-08T00:00:00"/>
        <d v="2023-07-28T00:00:00"/>
        <d v="2024-03-30T00:00:00"/>
        <d v="2023-07-08T00:00:00"/>
        <d v="2024-02-18T00:00:00"/>
        <d v="2024-04-13T00:00:00"/>
        <d v="2023-07-20T00:00:00"/>
        <d v="2023-10-27T00:00:00"/>
        <d v="2023-01-12T00:00:00"/>
        <d v="2024-08-11T00:00:00"/>
        <d v="2023-07-01T00:00:00"/>
        <d v="2023-12-13T00:00:00"/>
        <d v="2024-11-19T00:00:00"/>
        <d v="2023-09-26T00:00:00"/>
        <d v="2023-06-28T00:00:00"/>
        <d v="2023-05-30T00:00:00"/>
        <d v="2024-12-09T00:00:00"/>
        <d v="2024-11-23T00:00:00"/>
        <d v="2024-10-04T00:00:00"/>
        <d v="2023-05-10T00:00:00"/>
        <d v="2024-08-24T00:00:00"/>
        <d v="2024-04-17T00:00:00"/>
        <d v="2024-04-09T00:00:00"/>
        <d v="2023-06-27T00:00:00"/>
        <d v="2024-02-19T00:00:00"/>
        <d v="2024-11-25T00:00:00"/>
        <d v="2023-04-27T00:00:00"/>
        <d v="2024-04-25T00:00:00"/>
        <d v="2024-12-05T00:00:00"/>
        <d v="2024-07-29T00:00:00"/>
        <d v="2023-08-28T00:00:00"/>
        <d v="2024-02-26T00:00:00"/>
        <d v="2023-11-13T00:00:00"/>
        <d v="2023-06-18T00:00:00"/>
        <d v="2024-10-17T00:00:00"/>
        <d v="2023-06-19T00:00:00"/>
        <d v="2023-06-29T00:00:00"/>
        <d v="2023-02-06T00:00:00"/>
        <d v="2024-03-03T00:00:00"/>
        <d v="2024-03-17T00:00:00"/>
        <d v="2023-06-06T00:00:00"/>
        <d v="2024-08-16T00:00:00"/>
        <d v="2024-09-23T00:00:00"/>
        <d v="2024-02-22T00:00:00"/>
        <d v="2024-01-22T00:00:00"/>
        <d v="2024-09-19T00:00:00"/>
        <d v="2023-11-07T00:00:00"/>
        <d v="2023-03-30T00:00:00"/>
        <d v="2024-09-13T00:00:00"/>
        <d v="2024-12-01T00:00:00"/>
        <d v="2024-10-01T00:00:00"/>
        <d v="2023-01-20T00:00:00"/>
        <d v="2024-07-09T00:00:00"/>
        <d v="2023-04-19T00:00:00"/>
        <d v="2023-08-10T00:00:00"/>
        <d v="2024-04-24T00:00:00"/>
        <d v="2024-06-30T00:00:00"/>
        <d v="2024-09-02T00:00:00"/>
        <d v="2024-08-22T00:00:00"/>
        <d v="2024-04-10T00:00:00"/>
        <d v="2023-04-18T00:00:00"/>
        <d v="2024-05-10T00:00:00"/>
        <d v="2023-04-15T00:00:00"/>
        <d v="2024-10-06T00:00:00"/>
        <d v="2024-08-21T00:00:00"/>
        <d v="2024-04-16T00:00:00"/>
        <d v="2023-06-23T00:00:00"/>
        <d v="2023-02-23T00:00:00"/>
        <d v="2023-07-12T00:00:00"/>
        <d v="2024-07-14T00:00:00"/>
        <d v="2023-08-04T00:00:00"/>
        <d v="2023-12-10T00:00:00"/>
        <d v="2024-03-23T00:00:00"/>
        <d v="2024-02-20T00:00:00"/>
        <d v="2023-11-05T00:00:00"/>
        <d v="2023-06-12T00:00:00"/>
        <d v="2023-10-19T00:00:00"/>
        <d v="2024-06-11T00:00:00"/>
        <d v="2024-01-13T00:00:00"/>
        <d v="2023-07-15T00:00:00"/>
        <d v="2024-03-07T00:00:00"/>
        <d v="2024-04-28T00:00:00"/>
        <d v="2023-06-01T00:00:00"/>
        <d v="2023-05-02T00:00:00"/>
        <d v="2023-03-17T00:00:00"/>
        <d v="2024-12-13T00:00:00"/>
        <d v="2023-02-11T00:00:00"/>
        <d v="2024-08-18T00:00:00"/>
        <d v="2024-02-08T00:00:00"/>
        <d v="2023-08-01T00:00:00"/>
        <d v="2023-03-03T00:00:00"/>
        <d v="2023-01-03T00:00:00"/>
        <d v="2024-07-16T00:00:00"/>
        <d v="2023-01-28T00:00:00"/>
        <d v="2024-01-15T00:00:00"/>
        <d v="2024-05-25T00:00:00"/>
        <d v="2023-04-12T00:00:00"/>
        <d v="2023-10-21T00:00:00"/>
        <d v="2024-10-27T00:00:00"/>
        <d v="2023-11-04T00:00:00"/>
        <d v="2024-08-17T00:00:00"/>
        <d v="2024-08-26T00:00:00"/>
        <d v="2023-04-26T00:00:00"/>
        <d v="2023-03-11T00:00:00"/>
        <d v="2024-04-14T00:00:00"/>
        <d v="2023-09-07T00:00:00"/>
        <d v="2023-12-01T00:00:00"/>
        <d v="2023-06-30T00:00:00"/>
        <d v="2024-05-26T00:00:00"/>
        <d v="2023-03-31T00:00:00"/>
        <d v="2023-10-31T00:00:00"/>
        <d v="2024-09-01T00:00:00"/>
        <d v="2023-05-08T00:00:00"/>
        <d v="2023-08-18T00:00:00"/>
        <d v="2024-06-19T00:00:00"/>
        <d v="2024-12-16T00:00:00"/>
        <d v="2023-07-07T00:00:00"/>
        <d v="2023-06-15T00:00:00"/>
        <d v="2023-12-30T00:00:00"/>
        <d v="2024-09-10T00:00:00"/>
        <d v="2023-11-01T00:00:00"/>
        <d v="2023-11-29T00:00:00"/>
        <d v="2023-03-10T00:00:00"/>
        <d v="2023-02-16T00:00:00"/>
        <d v="2024-10-12T00:00:00"/>
        <d v="2023-12-02T00:00:00"/>
        <d v="2023-02-03T00:00:00"/>
        <d v="2023-09-22T00:00:00"/>
        <d v="2023-05-31T00:00:00"/>
        <d v="2024-03-27T00:00:00"/>
        <d v="2024-08-25T00:00:00"/>
        <d v="2023-05-17T00:00:00"/>
        <d v="2024-11-07T00:00:00"/>
        <d v="2023-04-13T00:00:00"/>
        <d v="2024-05-07T00:00:00"/>
        <d v="2023-12-24T00:00:00"/>
        <d v="2023-06-11T00:00:00"/>
        <d v="2024-07-24T00:00:00"/>
        <d v="2023-06-14T00:00:00"/>
        <d v="2024-01-30T00:00:00"/>
        <d v="2024-12-17T00:00:00"/>
        <d v="2023-12-16T00:00:00"/>
        <d v="2024-11-16T00:00:00"/>
        <d v="2024-01-25T00:00:00"/>
        <d v="2024-05-02T00:00:00"/>
        <d v="2024-06-23T00:00:00"/>
        <d v="2023-03-06T00:00:00"/>
        <d v="2024-09-12T00:00:00"/>
        <d v="2024-08-20T00:00:00"/>
        <d v="2023-02-18T00:00:00"/>
        <d v="2024-07-31T00:00:00"/>
        <d v="2023-08-13T00:00:00"/>
        <d v="2024-11-06T00:00:00"/>
        <d v="2023-10-10T00:00:00"/>
        <d v="2024-05-23T00:00:00"/>
        <d v="2023-07-03T00:00:00"/>
        <d v="2024-11-22T00:00:00"/>
        <d v="2024-08-10T00:00:00"/>
        <d v="2023-11-14T00:00:00"/>
        <d v="2023-01-16T00:00:00"/>
        <d v="2023-07-14T00:00:00"/>
        <d v="2024-03-15T00:00:00"/>
        <d v="2024-06-29T00:00:00"/>
        <d v="2024-07-11T00:00:00"/>
        <d v="2024-07-06T00:00:00"/>
        <d v="2024-05-20T00:00:00"/>
        <d v="2024-09-28T00:00:00"/>
        <d v="2023-08-20T00:00:00"/>
        <d v="2023-11-30T00:00:00"/>
        <d v="2023-08-17T00:00:00"/>
        <d v="2023-11-18T00:00:00"/>
        <d v="2023-07-10T00:00:00"/>
        <d v="2024-06-26T00:00:00"/>
        <d v="2024-05-15T00:00:00"/>
        <d v="2023-08-25T00:00:00"/>
        <d v="2024-11-04T00:00:00"/>
        <d v="2023-12-03T00:00:00"/>
        <d v="2023-10-30T00:00:00"/>
        <d v="2024-11-01T00:00:00"/>
        <d v="2024-02-07T00:00:00"/>
        <d v="2024-06-09T00:00:00"/>
        <d v="2023-09-12T00:00:00"/>
        <d v="2023-01-29T00:00:00"/>
        <d v="2024-10-29T00:00:00"/>
        <d v="2023-08-19T00:00:00"/>
        <d v="2024-07-08T00:00:00"/>
        <d v="2023-06-26T00:00:00"/>
        <d v="2023-11-19T00:00:00"/>
        <d v="2023-01-11T00:00:00"/>
        <d v="2023-02-13T00:00:00"/>
        <d v="2023-07-05T00:00:00"/>
        <d v="2023-07-13T00:00:00"/>
        <d v="2024-11-17T00:00:00"/>
        <d v="2024-10-20T00:00:00"/>
        <d v="2023-02-04T00:00:00"/>
        <d v="2024-10-22T00:00:00"/>
        <d v="2023-03-28T00:00:00"/>
        <d v="2024-12-02T00:00:00"/>
        <d v="2023-03-01T00:00:00"/>
        <d v="2023-12-11T00:00:00"/>
        <d v="2023-03-16T00:00:00"/>
        <d v="2023-01-08T00:00:00"/>
        <d v="2024-07-19T00:00:00"/>
        <d v="2024-04-22T00:00:00"/>
        <d v="2024-05-19T00:00:00"/>
        <d v="2023-02-20T00:00:00"/>
        <d v="2023-12-18T00:00:00"/>
        <d v="2023-04-24T00:00:00"/>
        <d v="2023-05-14T00:00:00"/>
        <d v="2024-04-07T00:00:00"/>
        <d v="2023-10-16T00:00:00"/>
        <d v="2024-10-14T00:00:00"/>
        <d v="2024-12-08T00:00:00"/>
        <d v="2024-05-22T00:00:00"/>
        <d v="2023-08-26T00:00:00"/>
        <d v="2023-03-08T00:00:00"/>
        <d v="2024-01-10T00:00:00"/>
        <d v="2023-06-03T00:00:00"/>
        <d v="2024-04-06T00:00:00"/>
        <d v="2023-03-04T00:00:00"/>
        <d v="2023-02-25T00:00:00"/>
        <d v="2023-12-20T00:00:00"/>
        <d v="2024-12-12T00:00:00"/>
        <d v="2024-11-12T00:00:00"/>
        <d v="2024-11-20T00:00:00"/>
        <d v="2023-12-23T00:00:00"/>
        <d v="2023-01-21T00:00:00"/>
        <d v="2024-09-09T00:00:00"/>
        <d v="2023-04-23T00:00:00"/>
        <d v="2024-06-18T00:00:00"/>
        <d v="2024-02-25T00:00:00"/>
        <d v="2023-07-25T00:00:00"/>
        <d v="2023-07-17T00:00:00"/>
        <d v="2024-06-08T00:00:00"/>
        <d v="2023-09-28T00:00:00"/>
        <d v="2024-09-27T00:00:00"/>
        <d v="2023-09-09T00:00:00"/>
        <d v="2023-08-30T00:00:00"/>
        <d v="2023-01-26T00:00:00"/>
        <d v="2023-07-22T00:00:00"/>
        <d v="2024-02-12T00:00:00"/>
        <d v="2024-10-08T00:00:00"/>
        <d v="2023-10-29T00:00:00"/>
        <d v="2023-12-29T00:00:00"/>
        <d v="2024-07-30T00:00:00"/>
        <d v="2023-05-05T00:00:00"/>
        <d v="2023-10-02T00:00:00"/>
        <d v="2024-02-21T00:00:00"/>
        <d v="2024-03-18T00:00:00"/>
        <d v="2024-11-24T00:00:00"/>
        <d v="2024-01-29T00:00:00"/>
        <d v="2023-10-05T00:00:00"/>
        <d v="2023-09-10T00:00:00"/>
        <d v="2023-11-17T00:00:00"/>
        <d v="2023-01-25T00:00:00"/>
        <d v="2023-05-21T00:00:00"/>
        <d v="2023-05-12T00:00:00"/>
        <d v="2024-02-05T00:00:00"/>
        <d v="2024-06-10T00:00:00"/>
        <d v="2024-07-17T00:00:00"/>
        <d v="2023-03-15T00:00:00"/>
        <d v="2024-04-15T00:00:00"/>
        <d v="2023-11-16T00:00:00"/>
        <d v="2023-06-24T00:00:00"/>
        <d v="2024-08-03T00:00:00"/>
        <d v="2024-03-22T00:00:00"/>
        <d v="2024-08-30T00:00:00"/>
        <d v="2024-06-13T00:00:00"/>
        <d v="2024-11-30T00:00:00"/>
        <d v="2024-01-09T00:00:00"/>
        <d v="2023-07-21T00:00:00"/>
        <d v="2024-05-01T00:00:00"/>
        <d v="2024-01-04T00:00:00"/>
        <d v="2024-04-02T00:00:00"/>
        <d v="2024-11-14T00:00:00"/>
        <d v="2024-06-12T00:00:00"/>
        <d v="2023-08-29T00:00:00"/>
        <d v="2023-02-28T00:00:00"/>
        <d v="2023-04-28T00:00:00"/>
        <d v="2023-01-24T00:00:00"/>
        <d v="2023-05-01T00:00:00"/>
        <d v="2023-08-03T00:00:00"/>
        <d v="2024-03-05T00:00:00"/>
        <d v="2024-02-27T00:00:00"/>
        <d v="2024-06-07T00:00:00"/>
        <d v="2024-07-27T00:00:00"/>
        <d v="2023-06-07T00:00:00"/>
        <d v="2024-02-29T00:00:00"/>
        <d v="2023-05-07T00:00:00"/>
        <d v="2023-10-17T00:00:00"/>
        <d v="2023-02-12T00:00:00"/>
        <d v="2023-07-19T00:00:00"/>
        <d v="2023-09-20T00:00:00"/>
        <d v="2023-11-10T00:00:00"/>
        <d v="2024-03-21T00:00:00"/>
        <d v="2024-03-02T00:00:00"/>
        <d v="2023-04-03T00:00:00"/>
        <d v="2024-02-17T00:00:00"/>
        <d v="2024-10-10T00:00:00"/>
        <d v="2024-03-16T00:00:00"/>
        <d v="2024-06-24T00:00:00"/>
        <d v="2023-05-11T00:00:00"/>
        <d v="2024-05-31T00:00:00"/>
        <d v="2023-01-10T00:00:00"/>
        <d v="2023-03-29T00:00:00"/>
        <d v="2024-07-21T00:00:00"/>
        <d v="2023-07-24T00:00:00"/>
        <d v="2024-01-18T00:00:00"/>
        <d v="2024-05-17T00:00:00"/>
        <d v="2024-07-20T00:00:00"/>
        <d v="2024-12-11T00:00:00"/>
        <d v="2023-02-24T00:00:00"/>
        <d v="2023-04-09T00:00:00"/>
        <d v="2024-08-14T00:00:00"/>
        <d v="2023-03-14T00:00:00"/>
        <d v="2023-10-03T00:00:00"/>
        <d v="2024-10-23T00:00:00"/>
        <d v="2023-08-24T00:00:00"/>
        <d v="2024-08-29T00:00:00"/>
        <d v="2023-07-06T00:00:00"/>
        <d v="2024-04-21T00:00:00"/>
        <d v="2023-01-14T00:00:00"/>
        <d v="2024-10-15T00:00:00"/>
        <d v="2024-06-28T00:00:00"/>
        <d v="2023-11-28T00:00:00"/>
        <d v="2023-09-04T00:00:00"/>
        <d v="2023-10-15T00:00:00"/>
        <d v="2023-04-07T00:00:00"/>
        <d v="2023-11-09T00:00:00"/>
        <d v="2023-05-20T00:00:00"/>
        <d v="2023-08-02T00:00:00"/>
        <d v="2023-05-25T00:00:00"/>
        <d v="2024-06-22T00:00:00"/>
        <d v="2023-11-15T00:00:00"/>
        <d v="2024-02-10T00:00:00"/>
        <d v="2024-11-05T00:00:00"/>
        <d v="2023-01-05T00:00:00"/>
        <d v="2024-04-23T00:00:00"/>
        <d v="2024-11-15T00:00:00"/>
        <d v="2024-03-19T00:00:00"/>
        <d v="2023-05-27T00:00:00"/>
        <d v="2023-03-13T00:00:00"/>
        <d v="2023-12-31T00:00:00"/>
        <d v="2023-03-22T00:00:00"/>
        <d v="2023-02-22T00:00:00"/>
        <d v="2024-08-15T00:00:00"/>
        <d v="2024-10-24T00:00:00"/>
        <d v="2023-01-17T00:00:00"/>
        <d v="2024-10-28T00:00:00"/>
        <d v="2023-07-04T00:00:00"/>
        <d v="2023-01-13T00:00:00"/>
        <d v="2024-11-11T00:00:00"/>
        <d v="2024-08-12T00:00:00"/>
        <d v="2024-01-24T00:00:00"/>
        <d v="2023-10-08T00:00:00"/>
        <d v="2024-03-26T00:00:00"/>
        <d v="2024-06-27T00:00:00"/>
        <d v="2023-11-06T00:00:00"/>
        <d v="2023-01-22T00:00:00"/>
        <d v="2024-01-27T00:00:00"/>
        <d v="2023-09-17T00:00:00"/>
        <d v="2024-05-06T00:00:00"/>
        <d v="2023-09-01T00:00:00"/>
        <d v="2024-06-02T00:00:00"/>
        <d v="2024-11-10T00:00:00"/>
        <d v="2024-10-26T00:00:00"/>
        <d v="2024-09-26T00:00:00"/>
        <d v="2023-10-26T00:00:00"/>
        <d v="2024-10-11T00:00:00"/>
        <d v="2023-03-02T00:00:00"/>
        <d v="2024-04-01T00:00:00"/>
        <d v="2024-05-28T00:00:00"/>
        <d v="2024-09-04T00:00:00"/>
        <d v="2023-07-29T00:00:00"/>
        <d v="2023-01-04T00:00:00"/>
        <d v="2024-07-25T00:00:00"/>
        <d v="2024-02-11T00:00:00"/>
        <d v="2024-04-11T00:00:00"/>
        <d v="2023-01-27T00:00:00"/>
        <d v="2023-09-29T00:00:00"/>
        <d v="2023-09-06T00:00:00"/>
        <d v="2023-10-13T00:00:00"/>
        <d v="2024-02-03T00:00:00"/>
        <d v="2023-03-19T00:00:00"/>
        <d v="2023-06-13T00:00:00"/>
        <d v="2023-07-02T00:00:00"/>
        <d v="2024-07-18T00:00:00"/>
        <d v="2024-09-11T00:00:00"/>
        <d v="2023-02-17T00:00:00"/>
        <d v="2023-02-26T00:00:00"/>
        <d v="2024-06-01T00:00:00"/>
        <d v="2023-04-05T00:00:00"/>
        <d v="2023-12-28T00:00:00"/>
        <d v="2023-07-26T00:00:00"/>
        <d v="2023-04-30T00:00:00"/>
        <d v="2024-03-10T00:00:00"/>
        <d v="2024-04-27T00:00:00"/>
        <d v="2024-09-15T00:00:00"/>
        <d v="2023-01-23T00:00:00"/>
        <d v="2024-01-26T00:00:00"/>
        <d v="2024-01-14T00:00:00"/>
        <d v="2023-09-21T00:00:00"/>
        <d v="2024-12-19T00:00:00"/>
        <d v="2024-04-19T00:00:00"/>
        <d v="2024-10-18T00:00:00"/>
        <d v="2023-10-01T00:00:00"/>
        <d v="2024-06-20T00:00:00"/>
        <d v="2024-01-16T00:00:00"/>
        <d v="2023-11-26T00:00:00"/>
        <d v="2023-02-19T00:00:00"/>
        <d v="2023-04-04T00:00:00"/>
        <d v="2024-02-23T00:00:00"/>
        <d v="2023-11-23T00:00:00"/>
        <d v="2024-07-03T00:00:00"/>
        <d v="2023-10-23T00:00:00"/>
        <d v="2024-06-03T00:00:00"/>
        <d v="2023-07-16T00:00:00"/>
        <d v="2023-12-08T00:00:00"/>
        <d v="2024-02-14T00:00:00"/>
        <d v="2023-11-08T00:00:00"/>
        <d v="2023-03-12T00:00:00"/>
        <d v="2024-08-28T00:00:00"/>
        <d v="2023-12-26T00:00:00"/>
        <d v="2024-07-26T00:00:00"/>
        <d v="2024-11-03T00:00:00"/>
        <d v="2023-12-17T00:00:00"/>
        <d v="2024-10-13T00:00:00"/>
        <d v="2023-10-14T00:00:00"/>
        <d v="2023-12-27T00:00:00"/>
        <d v="2024-05-11T00:00:00"/>
        <d v="2024-01-07T00:00:00"/>
        <d v="2024-04-30T00:00:00"/>
        <d v="2024-11-26T00:00:00"/>
        <d v="2024-09-08T00:00:00"/>
        <d v="2024-09-21T00:00:00"/>
        <d v="2024-01-20T00:00:00"/>
        <d v="2023-05-04T00:00:00"/>
        <d v="2023-03-05T00:00:00"/>
        <d v="2024-06-06T00:00:00"/>
        <d v="2024-05-24T00:00:00"/>
        <d v="2024-04-26T00:00:00"/>
        <d v="2023-09-18T00:00:00"/>
        <d v="2024-06-04T00:00:00"/>
        <d v="2023-08-31T00:00:00"/>
        <d v="2024-01-02T00:00:00"/>
        <d v="2024-09-06T00:00:00"/>
        <d v="2023-03-27T00:00:00"/>
        <d v="2024-09-16T00:00:00"/>
        <d v="2024-10-05T00:00:00"/>
        <d v="2024-10-25T00:00:00"/>
        <d v="2024-05-18T00:00:00"/>
        <d v="2023-06-05T00:00:00"/>
        <d v="2023-01-07T00:00:00"/>
        <d v="2024-05-21T00:00:00"/>
        <d v="2024-11-02T00:00:00"/>
        <d v="2024-01-23T00:00:00"/>
        <d v="2023-07-18T00:00:00"/>
        <d v="2023-11-25T00:00:00"/>
        <d v="2023-05-13T00:00:00"/>
        <d v="2024-08-06T00:00:00"/>
        <d v="2023-05-16T00:00:00"/>
        <d v="2024-02-24T00:00:00"/>
        <d v="2023-11-27T00:00:00"/>
        <d v="2024-03-08T00:00:00"/>
        <d v="2023-05-22T00:00:00"/>
        <d v="2024-09-25T00:00:00"/>
        <d v="2024-02-16T00:00:00"/>
        <d v="2024-01-28T00:00:00"/>
        <d v="2023-02-07T00:00:00"/>
        <d v="2024-05-27T00:00:00"/>
        <d v="2023-04-14T00:00:00"/>
        <d v="2023-06-20T00:00:00"/>
        <d v="2024-01-01T00:00:00"/>
        <d v="2023-01-06T00:00:00"/>
        <d v="2024-10-31T00:00:00"/>
        <d v="2024-11-29T00:00:00"/>
        <d v="2023-10-11T00:00:00"/>
        <d v="2023-11-12T00:00:00"/>
        <d v="2024-07-02T00:00:00"/>
        <d v="2024-10-30T00:00:00"/>
        <d v="2024-05-09T00:00:00"/>
        <d v="2024-01-05T00:00:00"/>
        <d v="2023-01-01T00:00:00"/>
        <d v="2024-03-13T00:00:00"/>
        <d v="2024-08-19T00:00:00"/>
        <d v="2024-05-08T00:00:00"/>
        <d v="2023-07-11T00:00:00"/>
        <d v="2023-04-22T00:00:00"/>
        <d v="2024-01-19T00:00:00"/>
        <d v="2024-08-09T00:00:00"/>
        <d v="2024-08-31T00:00:00"/>
        <d v="2024-01-17T00:00:00"/>
        <d v="2023-12-22T00:00:00"/>
        <d v="2023-01-31T00:00:00"/>
        <d v="2023-11-24T00:00:00"/>
        <d v="2023-10-12T00:00:00"/>
        <d v="2024-03-31T00:00:00"/>
        <d v="2024-06-25T00:00:00"/>
        <d v="2024-08-05T00:00:00"/>
        <d v="2023-02-21T00:00:00"/>
        <d v="2024-03-09T00:00:00"/>
        <d v="2023-12-14T00:00:00"/>
        <d v="2024-04-12T00:00:00"/>
        <d v="2024-02-13T00:00:00"/>
        <d v="2024-11-27T00:00:00"/>
        <d v="2023-02-01T00:00:00"/>
        <d v="2023-09-14T00:00:00"/>
        <d v="2023-04-20T00:00:00"/>
        <d v="2024-09-03T00:00:00"/>
        <d v="2023-10-09T00:00:00"/>
        <d v="2023-06-21T00:00:00"/>
        <d v="2023-11-03T00:00:00"/>
        <d v="2023-05-18T00:00:00"/>
        <d v="2024-03-01T00:00:00"/>
        <d v="2024-05-04T00:00:00"/>
        <d v="2024-02-06T00:00:00"/>
        <d v="2024-09-17T00:00:00"/>
        <d v="2024-11-08T00:00:00"/>
        <d v="2023-10-18T00:00:00"/>
        <d v="2023-09-23T00:00:00"/>
        <d v="2024-11-13T00:00:00"/>
        <d v="2024-09-29T00:00:00"/>
        <d v="2023-05-06T00:00:00"/>
        <d v="2023-09-02T00:00:00"/>
        <d v="2023-08-21T00:00:00"/>
        <d v="2024-07-22T00:00:00"/>
        <d v="2023-05-28T00:00:00"/>
        <d v="2023-05-19T00:00:00"/>
        <d v="2024-09-14T00:00:00"/>
        <d v="2024-07-01T00:00:00"/>
        <d v="2023-03-18T00:00:00"/>
        <d v="2024-03-04T00:00:00"/>
        <d v="2024-04-08T00:00:00"/>
        <d v="2023-01-02T00:00:00"/>
        <d v="2024-06-16T00:00:00"/>
        <d v="2023-08-12T00:00:00"/>
        <d v="2023-02-09T00:00:00"/>
        <d v="2024-03-06T00:00:00"/>
        <d v="2023-07-27T00:00:00"/>
        <d v="2023-03-24T00:00:00"/>
        <d v="2024-07-04T00:00:00"/>
        <d v="2024-04-20T00:00:00"/>
        <d v="2023-05-03T00:00:00"/>
        <d v="2024-09-07T00:00:00"/>
        <d v="2024-12-04T00:00:00"/>
        <d v="2023-08-06T00:00:00"/>
        <d v="2024-12-18T00:00:00"/>
        <d v="2024-05-30T00:00:00"/>
        <d v="2023-08-07T00:00:00"/>
        <d v="2023-03-23T00:00:00"/>
        <d v="2023-12-05T00:00:00"/>
        <d v="2023-12-06T00:00:00"/>
        <d v="2024-05-29T00:00:00"/>
        <d v="2023-06-02T00:00:00"/>
        <d v="2023-11-20T00:00:00"/>
        <d v="2024-05-12T00:00:00"/>
        <d v="2023-11-11T00:00:00"/>
        <d v="2024-10-09T00:00:00"/>
        <d v="2023-11-21T00:00:00"/>
        <d v="2023-06-09T00:00:00"/>
        <d v="2023-08-15T00:00:00"/>
        <d v="2024-07-07T00:00:00"/>
        <d v="2024-08-08T00:00:00"/>
        <d v="2023-12-09T00:00:00"/>
        <d v="2023-05-26T00:00:00"/>
        <d v="2023-09-13T00:00:00"/>
        <d v="2024-02-09T00:00:00"/>
        <d v="2023-05-23T00:00:00"/>
        <d v="2023-09-03T00:00:00"/>
        <d v="2024-06-15T00:00:00"/>
        <d v="2023-09-30T00:00:00"/>
        <d v="2023-02-14T00:00:00"/>
        <d v="2023-07-23T00:00:00"/>
        <d v="2023-01-15T00:00:00"/>
        <d v="2023-06-08T00:00:00"/>
        <d v="2024-11-28T00:00:00"/>
        <d v="2024-12-10T00:00:00"/>
        <d v="2023-02-15T00:00:00"/>
        <d v="2024-05-14T00:00:00"/>
        <d v="2024-06-17T00:00:00"/>
        <d v="2023-01-18T00:00:00"/>
        <d v="2024-02-02T00:00:00"/>
        <d v="2024-04-05T00:00:00"/>
        <d v="2023-04-21T00:00:00"/>
        <d v="2023-12-15T00:00:00"/>
        <d v="2023-05-24T00:00:00"/>
        <d v="2024-05-13T00:00:00"/>
        <d v="2024-01-21T00:00:00"/>
        <d v="2024-08-13T00:00:00"/>
        <d v="2024-03-28T00:00:00"/>
        <d v="2024-04-03T00:00:00"/>
        <d v="2023-03-21T00:00:00"/>
        <d v="2023-10-04T00:00:00"/>
        <d v="2024-03-29T00:00:00"/>
        <d v="2023-03-09T00:00:00"/>
        <d v="2023-04-29T00:00:00"/>
        <d v="2024-05-16T00:00:00"/>
        <d v="2024-09-18T00:00:00"/>
        <d v="2023-12-21T00:00:00"/>
        <d v="2024-03-20T00:00:00"/>
        <d v="2023-10-06T00:00:00"/>
        <d v="2023-06-04T00:00:00"/>
        <d v="2023-11-02T00:00:00"/>
        <d v="2024-06-21T00:00:00"/>
        <d v="2023-08-11T00:00:00"/>
        <d v="2024-01-31T00:00:00"/>
        <d v="2023-06-25T00:00:00"/>
        <d v="2024-02-01T00:00:00"/>
        <d v="2023-09-05T00:00:00"/>
        <d v="2023-12-25T00:00:00"/>
        <d v="2023-05-09T00:00:00"/>
        <d v="2023-09-08T00:00:00"/>
        <d v="2023-04-02T00:00:00"/>
        <d v="2023-04-06T00:00:00"/>
        <d v="2024-04-18T00:00:00"/>
        <d v="2023-02-27T00:00:00"/>
        <d v="2024-09-24T00:00:00"/>
        <d v="2023-03-20T00:00:00"/>
        <d v="2024-07-05T00:00:00"/>
        <d v="2023-08-14T00:00:00"/>
        <d v="2024-03-24T00:00:00"/>
        <d v="2023-12-12T00:00:00"/>
        <d v="2024-09-20T00:00:00"/>
        <d v="2024-08-07T00:00:00"/>
        <d v="2023-10-25T00:00:00"/>
        <d v="2023-04-11T00:00:00"/>
        <d v="2024-07-28T00:00:00"/>
        <d v="2023-09-24T00:00:00"/>
        <d v="2024-07-15T00:00:00"/>
        <d v="2023-08-22T00:00:00"/>
        <d v="2023-04-08T00:00:00"/>
        <d v="2023-11-22T00:00:00"/>
        <d v="2024-03-14T00:00:00"/>
        <d v="2024-08-01T00:00:00"/>
        <d v="2023-03-07T00:00:00"/>
        <d v="2024-12-06T00:00:00"/>
        <d v="2024-07-13T00:00:00"/>
        <d v="2023-06-22T00:00:00"/>
        <d v="2024-12-14T00:00:00"/>
        <d v="2023-10-20T00:00:00"/>
        <d v="2024-09-22T00:00:00"/>
        <d v="2024-11-09T00:00:00"/>
        <d v="2023-09-15T00:00:00"/>
        <d v="2023-05-15T00:00:00"/>
        <d v="2023-03-25T00:00:00"/>
        <d v="2024-05-03T00:00:00"/>
        <d v="2024-11-21T00:00:00"/>
        <d v="2023-12-19T00:00:00"/>
        <d v="2023-08-27T00:00:00"/>
        <d v="2023-09-11T00:00:00"/>
        <d v="2024-08-04T00:00:00"/>
        <d v="2024-01-11T00:00:00"/>
        <d v="2023-01-09T00:00:00"/>
        <d v="2023-06-17T00:00:00"/>
        <d v="2023-01-19T00:00:00"/>
        <d v="2024-12-07T00:00:00"/>
        <d v="2023-01-30T00:00:00"/>
        <d v="2023-04-17T00:00:00"/>
        <d v="2024-06-14T00:00:00"/>
        <d v="2024-12-20T00:00:00"/>
        <d v="2023-10-22T00:00:00"/>
        <d v="2023-08-16T00:00:00"/>
        <d v="2024-01-08T00:00:00"/>
        <d v="2024-10-19T00:00:00"/>
        <d v="2023-07-30T00:00:00"/>
        <d v="2023-12-07T00:00:00"/>
        <d v="2024-02-15T00:00:00"/>
        <d v="2023-10-28T00:00:00"/>
        <d v="2024-10-03T00:00:00"/>
        <d v="2023-05-29T00:00:00"/>
        <d v="2023-02-05T00:00:00"/>
        <d v="2024-03-11T00:00:00"/>
        <d v="2024-10-21T00:00:00"/>
        <d v="2023-09-16T00:00:00"/>
        <d v="2024-10-02T00:00:00"/>
        <d v="2023-12-04T00:00:00"/>
        <d v="2023-10-07T00:00:00"/>
        <d v="2024-03-25T00:00:00"/>
        <d v="2024-01-12T00:00:00"/>
        <d v="2024-08-02T00:00:00"/>
        <d v="2023-08-09T00:00:00"/>
        <d v="2023-04-01T00:00:00"/>
        <d v="2023-04-10T00:00:00"/>
        <d v="2024-04-04T00:00:00"/>
        <d v="2023-09-25T00:00:00"/>
        <d v="2023-08-05T00:00:00"/>
        <d v="2023-09-19T00:00:00"/>
        <d v="2024-01-06T00:00:00"/>
        <d v="2023-02-10T00:00:00"/>
        <d v="2024-11-18T00:00:00"/>
        <d v="2024-09-30T00:00:00"/>
        <d v="2023-04-25T00:00:00"/>
        <d v="2024-08-27T00:00:00"/>
        <d v="2024-08-23T00:00:00"/>
        <d v="2024-02-04T00:00:00"/>
        <d v="2023-07-31T00:00:00"/>
        <d v="2024-01-03T00:00:00"/>
        <d v="2024-04-29T00:00:00"/>
        <d v="2024-06-05T00:00:00"/>
        <d v="2024-12-15T00:00:00"/>
        <d v="2023-06-10T00:00:00"/>
        <d v="2023-04-16T00:00:00"/>
        <d v="2024-03-12T00:00:00"/>
        <d v="2023-10-24T00:00:00"/>
        <d v="2024-12-03T00:00:00"/>
        <d v="2024-10-07T00:00:00"/>
        <d v="2023-07-09T00:00:00"/>
        <d v="2023-02-02T00:00:00"/>
        <d v="2024-07-10T00:00:00"/>
        <d v="2024-02-28T00:00:00"/>
        <d v="2023-06-16T00:00:00"/>
        <d v="2024-09-05T00:00:00"/>
        <d v="2023-03-26T00:00:00"/>
        <d v="2024-07-23T00:00:00"/>
        <d v="2023-09-27T00:00:00"/>
        <d v="2024-12-22T00:00:00" u="1"/>
        <d v="2024-12-25T00:00:00" u="1"/>
        <d v="2024-12-21T00:00:00" u="1"/>
        <d v="2024-12-31T00:00:00" u="1"/>
        <d v="2024-12-26T00:00:00" u="1"/>
        <d v="2024-12-23T00:00:00" u="1"/>
        <d v="2024-12-27T00:00:00" u="1"/>
        <d v="2024-12-28T00:00:00" u="1"/>
        <d v="2024-12-24T00:00:00" u="1"/>
        <d v="2024-12-30T00:00:00" u="1"/>
        <d v="2024-12-29T00:00:00" u="1"/>
      </sharedItems>
      <fieldGroup par="15"/>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Old Navy Relaxed-Fit T-Shirt"/>
        <s v="Sapiens: A Brief History of Humankind by Yuval Noah Harari"/>
        <s v="Biore UV Aqua Rich Watery Essence Sunscreen"/>
        <s v="Fitbit Versa 3"/>
        <s v="Amazon Echo Show 10"/>
        <s v="Breville Smart Grill"/>
        <s v="Gap High Rise Skinny Jeans"/>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 v="Calvin Klein Boxer Briefs"/>
        <s v="On Running Cloud Shoes"/>
        <s v="Cuisinart Griddler Deluxe"/>
        <s v="Atomic Habits by James Clear"/>
        <s v="The Four Agreements by Don Miguel Ruiz"/>
      </sharedItems>
    </cacheField>
    <cacheField name="Units Sold" numFmtId="0">
      <sharedItems containsSemiMixedTypes="0" containsString="0" containsNumber="1" containsInteger="1" minValue="1" maxValue="5"/>
    </cacheField>
    <cacheField name="Unit Price" numFmtId="0">
      <sharedItems containsSemiMixedTypes="0" containsString="0" containsNumber="1" minValue="6.5" maxValue="3899.99"/>
    </cacheField>
    <cacheField name="Total Revenue" numFmtId="0">
      <sharedItems containsSemiMixedTypes="0" containsString="0" containsNumber="1" minValue="6.5" maxValue="19499.949999999997"/>
    </cacheField>
    <cacheField name="Region" numFmtId="0">
      <sharedItems count="4">
        <s v="Asia"/>
        <s v="Europe"/>
        <s v="America"/>
        <s v="North America" u="1"/>
      </sharedItems>
    </cacheField>
    <cacheField name="Payment Method" numFmtId="0">
      <sharedItems count="4">
        <s v="Credit Card"/>
        <s v="Cash"/>
        <s v="PayPal"/>
        <s v="Debit Card" u="1"/>
      </sharedItems>
    </cacheField>
    <cacheField name="Unit Profit" numFmtId="0">
      <sharedItems containsSemiMixedTypes="0" containsString="0" containsNumber="1" minValue="0.87" maxValue="1225"/>
    </cacheField>
    <cacheField name="Total Profit" numFmtId="0">
      <sharedItems containsSemiMixedTypes="0" containsString="0" containsNumber="1" minValue="0.87" maxValue="6125"/>
    </cacheField>
    <cacheField name="Month Index" numFmtId="0">
      <sharedItems containsSemiMixedTypes="0" containsString="0" containsNumber="1" containsInteger="1" minValue="1" maxValue="12"/>
    </cacheField>
    <cacheField name="%Profit" numFmtId="0" formula="'Total Profit'/'Total Revenue'" databaseField="0"/>
    <cacheField name="Months (Date)" numFmtId="0" databaseField="0">
      <fieldGroup base="1">
        <rangePr groupBy="months" startDate="2023-01-01T00:00:00" endDate="2024-12-21T00:00:00"/>
        <groupItems count="14">
          <s v="&lt;1/1/2023"/>
          <s v="Jan"/>
          <s v="Feb"/>
          <s v="Mar"/>
          <s v="Apr"/>
          <s v="May"/>
          <s v="Jun"/>
          <s v="Jul"/>
          <s v="Aug"/>
          <s v="Sep"/>
          <s v="Oct"/>
          <s v="Nov"/>
          <s v="Dec"/>
          <s v="&gt;12/21/2024"/>
        </groupItems>
      </fieldGroup>
    </cacheField>
    <cacheField name="Quarters (Date)" numFmtId="0" databaseField="0">
      <fieldGroup base="1">
        <rangePr groupBy="quarters" startDate="2023-01-01T00:00:00" endDate="2024-12-21T00:00:00"/>
        <groupItems count="6">
          <s v="&lt;1/1/2023"/>
          <s v="Qtr1"/>
          <s v="Qtr2"/>
          <s v="Qtr3"/>
          <s v="Qtr4"/>
          <s v="&gt;12/21/2024"/>
        </groupItems>
      </fieldGroup>
    </cacheField>
    <cacheField name="Years (Date)" numFmtId="0" databaseField="0">
      <fieldGroup base="1">
        <rangePr groupBy="years" startDate="2023-01-01T00:00:00" endDate="2024-12-21T00:00:00"/>
        <groupItems count="4">
          <s v="&lt;1/1/2023"/>
          <s v="2023"/>
          <s v="2024"/>
          <s v="&gt;12/21/2024"/>
        </groupItems>
      </fieldGroup>
    </cacheField>
  </cacheFields>
  <extLst>
    <ext xmlns:x14="http://schemas.microsoft.com/office/spreadsheetml/2009/9/main" uri="{725AE2AE-9491-48be-B2B4-4EB974FC3084}">
      <x14:pivotCacheDefinition pivotCacheId="261231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72">
  <r>
    <n v="10001"/>
    <x v="0"/>
    <x v="0"/>
    <x v="0"/>
    <n v="2"/>
    <n v="999.99"/>
    <n v="1999.98"/>
    <x v="0"/>
    <x v="0"/>
    <n v="280"/>
    <n v="560"/>
    <n v="8"/>
  </r>
  <r>
    <n v="10002"/>
    <x v="1"/>
    <x v="1"/>
    <x v="1"/>
    <n v="2"/>
    <n v="499.99"/>
    <n v="999.98"/>
    <x v="1"/>
    <x v="1"/>
    <n v="160"/>
    <n v="320"/>
    <n v="5"/>
  </r>
  <r>
    <n v="10003"/>
    <x v="2"/>
    <x v="2"/>
    <x v="2"/>
    <n v="1"/>
    <n v="69.989999999999995"/>
    <n v="69.989999999999995"/>
    <x v="1"/>
    <x v="1"/>
    <n v="18.899999999999999"/>
    <n v="18.899999999999999"/>
    <n v="7"/>
  </r>
  <r>
    <n v="10004"/>
    <x v="3"/>
    <x v="3"/>
    <x v="3"/>
    <n v="3"/>
    <n v="15.99"/>
    <n v="47.97"/>
    <x v="1"/>
    <x v="1"/>
    <n v="8"/>
    <n v="24"/>
    <n v="10"/>
  </r>
  <r>
    <n v="10005"/>
    <x v="4"/>
    <x v="4"/>
    <x v="4"/>
    <n v="4"/>
    <n v="89.99"/>
    <n v="359.96"/>
    <x v="0"/>
    <x v="2"/>
    <n v="38.700000000000003"/>
    <n v="154.80000000000001"/>
    <n v="2"/>
  </r>
  <r>
    <n v="10006"/>
    <x v="5"/>
    <x v="5"/>
    <x v="5"/>
    <n v="2"/>
    <n v="29.99"/>
    <n v="59.98"/>
    <x v="1"/>
    <x v="0"/>
    <n v="7.8"/>
    <n v="15.6"/>
    <n v="8"/>
  </r>
  <r>
    <n v="10007"/>
    <x v="6"/>
    <x v="0"/>
    <x v="6"/>
    <n v="2"/>
    <n v="2499.9899999999998"/>
    <n v="4999.9799999999996"/>
    <x v="0"/>
    <x v="1"/>
    <n v="1225"/>
    <n v="2450"/>
    <n v="7"/>
  </r>
  <r>
    <n v="10008"/>
    <x v="7"/>
    <x v="1"/>
    <x v="7"/>
    <n v="2"/>
    <n v="599.99"/>
    <n v="1199.98"/>
    <x v="2"/>
    <x v="2"/>
    <n v="180"/>
    <n v="360"/>
    <n v="3"/>
  </r>
  <r>
    <n v="10009"/>
    <x v="8"/>
    <x v="2"/>
    <x v="8"/>
    <n v="3"/>
    <n v="89.99"/>
    <n v="269.96999999999997"/>
    <x v="0"/>
    <x v="0"/>
    <n v="45"/>
    <n v="135"/>
    <n v="7"/>
  </r>
  <r>
    <n v="10010"/>
    <x v="9"/>
    <x v="3"/>
    <x v="9"/>
    <n v="1"/>
    <n v="25.99"/>
    <n v="25.99"/>
    <x v="1"/>
    <x v="0"/>
    <n v="12.74"/>
    <n v="12.74"/>
    <n v="2"/>
  </r>
  <r>
    <n v="10011"/>
    <x v="10"/>
    <x v="4"/>
    <x v="10"/>
    <n v="5"/>
    <n v="129.99"/>
    <n v="649.95000000000005"/>
    <x v="1"/>
    <x v="0"/>
    <n v="26"/>
    <n v="130"/>
    <n v="4"/>
  </r>
  <r>
    <n v="10012"/>
    <x v="11"/>
    <x v="5"/>
    <x v="11"/>
    <n v="2"/>
    <n v="199.99"/>
    <n v="399.98"/>
    <x v="0"/>
    <x v="2"/>
    <n v="66"/>
    <n v="132"/>
    <n v="7"/>
  </r>
  <r>
    <n v="10013"/>
    <x v="12"/>
    <x v="0"/>
    <x v="12"/>
    <n v="5"/>
    <n v="749.99"/>
    <n v="3749.95"/>
    <x v="2"/>
    <x v="0"/>
    <n v="240"/>
    <n v="1200"/>
    <n v="10"/>
  </r>
  <r>
    <n v="10014"/>
    <x v="13"/>
    <x v="1"/>
    <x v="13"/>
    <n v="1"/>
    <n v="189.99"/>
    <n v="189.99"/>
    <x v="1"/>
    <x v="0"/>
    <n v="19"/>
    <n v="19"/>
    <n v="1"/>
  </r>
  <r>
    <n v="10015"/>
    <x v="14"/>
    <x v="2"/>
    <x v="14"/>
    <n v="3"/>
    <n v="249.99"/>
    <n v="749.97"/>
    <x v="2"/>
    <x v="2"/>
    <n v="47.5"/>
    <n v="142.5"/>
    <n v="8"/>
  </r>
  <r>
    <n v="10016"/>
    <x v="15"/>
    <x v="3"/>
    <x v="15"/>
    <n v="1"/>
    <n v="35.99"/>
    <n v="35.99"/>
    <x v="2"/>
    <x v="0"/>
    <n v="14.4"/>
    <n v="14.4"/>
    <n v="7"/>
  </r>
  <r>
    <n v="10017"/>
    <x v="16"/>
    <x v="4"/>
    <x v="16"/>
    <n v="3"/>
    <n v="399.99"/>
    <n v="1199.97"/>
    <x v="0"/>
    <x v="1"/>
    <n v="52"/>
    <n v="156"/>
    <n v="12"/>
  </r>
  <r>
    <n v="10018"/>
    <x v="17"/>
    <x v="5"/>
    <x v="17"/>
    <n v="1"/>
    <n v="119.99"/>
    <n v="119.99"/>
    <x v="1"/>
    <x v="0"/>
    <n v="40.799999999999997"/>
    <n v="40.799999999999997"/>
    <n v="11"/>
  </r>
  <r>
    <n v="10019"/>
    <x v="18"/>
    <x v="0"/>
    <x v="18"/>
    <n v="2"/>
    <n v="499.99"/>
    <n v="999.98"/>
    <x v="2"/>
    <x v="1"/>
    <n v="210"/>
    <n v="420"/>
    <n v="9"/>
  </r>
  <r>
    <n v="10020"/>
    <x v="19"/>
    <x v="1"/>
    <x v="19"/>
    <n v="3"/>
    <n v="99.99"/>
    <n v="299.96999999999997"/>
    <x v="0"/>
    <x v="2"/>
    <n v="24"/>
    <n v="72"/>
    <n v="6"/>
  </r>
  <r>
    <n v="10021"/>
    <x v="20"/>
    <x v="2"/>
    <x v="20"/>
    <n v="1"/>
    <n v="59.99"/>
    <n v="59.99"/>
    <x v="0"/>
    <x v="0"/>
    <n v="25.2"/>
    <n v="25.2"/>
    <n v="5"/>
  </r>
  <r>
    <n v="10022"/>
    <x v="21"/>
    <x v="3"/>
    <x v="21"/>
    <n v="4"/>
    <n v="22.99"/>
    <n v="91.96"/>
    <x v="1"/>
    <x v="0"/>
    <n v="10.81"/>
    <n v="43.24"/>
    <n v="12"/>
  </r>
  <r>
    <n v="10023"/>
    <x v="22"/>
    <x v="4"/>
    <x v="22"/>
    <n v="1"/>
    <n v="49.99"/>
    <n v="49.99"/>
    <x v="2"/>
    <x v="1"/>
    <n v="24"/>
    <n v="24"/>
    <n v="11"/>
  </r>
  <r>
    <n v="10024"/>
    <x v="23"/>
    <x v="5"/>
    <x v="23"/>
    <n v="1"/>
    <n v="29.99"/>
    <n v="29.99"/>
    <x v="1"/>
    <x v="1"/>
    <n v="14.4"/>
    <n v="14.4"/>
    <n v="10"/>
  </r>
  <r>
    <n v="10025"/>
    <x v="24"/>
    <x v="0"/>
    <x v="24"/>
    <n v="2"/>
    <n v="299.99"/>
    <n v="599.98"/>
    <x v="0"/>
    <x v="0"/>
    <n v="150"/>
    <n v="300"/>
    <n v="5"/>
  </r>
  <r>
    <n v="10026"/>
    <x v="25"/>
    <x v="1"/>
    <x v="25"/>
    <n v="2"/>
    <n v="179.99"/>
    <n v="359.98"/>
    <x v="2"/>
    <x v="1"/>
    <n v="55.8"/>
    <n v="111.6"/>
    <n v="8"/>
  </r>
  <r>
    <n v="10027"/>
    <x v="26"/>
    <x v="2"/>
    <x v="26"/>
    <n v="1"/>
    <n v="179.99"/>
    <n v="179.99"/>
    <x v="0"/>
    <x v="2"/>
    <n v="37.799999999999997"/>
    <n v="37.799999999999997"/>
    <n v="4"/>
  </r>
  <r>
    <n v="10028"/>
    <x v="27"/>
    <x v="3"/>
    <x v="27"/>
    <n v="5"/>
    <n v="12.99"/>
    <n v="64.95"/>
    <x v="1"/>
    <x v="2"/>
    <n v="1.56"/>
    <n v="7.8000000000000007"/>
    <n v="4"/>
  </r>
  <r>
    <n v="10029"/>
    <x v="28"/>
    <x v="4"/>
    <x v="28"/>
    <n v="1"/>
    <n v="29.99"/>
    <n v="29.99"/>
    <x v="2"/>
    <x v="1"/>
    <n v="10.199999999999999"/>
    <n v="10.199999999999999"/>
    <n v="6"/>
  </r>
  <r>
    <n v="10030"/>
    <x v="29"/>
    <x v="5"/>
    <x v="29"/>
    <n v="5"/>
    <n v="129.99"/>
    <n v="649.95000000000005"/>
    <x v="0"/>
    <x v="1"/>
    <n v="20.8"/>
    <n v="104"/>
    <n v="2"/>
  </r>
  <r>
    <n v="10031"/>
    <x v="30"/>
    <x v="0"/>
    <x v="30"/>
    <n v="1"/>
    <n v="349.99"/>
    <n v="349.99"/>
    <x v="0"/>
    <x v="1"/>
    <n v="164.5"/>
    <n v="164.5"/>
    <n v="11"/>
  </r>
  <r>
    <n v="10032"/>
    <x v="31"/>
    <x v="1"/>
    <x v="31"/>
    <n v="2"/>
    <n v="89.99"/>
    <n v="179.98"/>
    <x v="2"/>
    <x v="2"/>
    <n v="45"/>
    <n v="90"/>
    <n v="4"/>
  </r>
  <r>
    <n v="10033"/>
    <x v="32"/>
    <x v="2"/>
    <x v="32"/>
    <n v="5"/>
    <n v="29.99"/>
    <n v="149.94999999999999"/>
    <x v="1"/>
    <x v="2"/>
    <n v="7.8"/>
    <n v="39"/>
    <n v="4"/>
  </r>
  <r>
    <n v="10034"/>
    <x v="33"/>
    <x v="3"/>
    <x v="33"/>
    <n v="4"/>
    <n v="19.989999999999998"/>
    <n v="79.959999999999994"/>
    <x v="1"/>
    <x v="1"/>
    <n v="2.8"/>
    <n v="11.2"/>
    <n v="12"/>
  </r>
  <r>
    <n v="10035"/>
    <x v="34"/>
    <x v="4"/>
    <x v="34"/>
    <n v="3"/>
    <n v="39.99"/>
    <n v="119.97"/>
    <x v="1"/>
    <x v="2"/>
    <n v="9.1999999999999993"/>
    <n v="27.599999999999998"/>
    <n v="7"/>
  </r>
  <r>
    <n v="10036"/>
    <x v="31"/>
    <x v="5"/>
    <x v="35"/>
    <n v="2"/>
    <n v="1895"/>
    <n v="3790"/>
    <x v="2"/>
    <x v="1"/>
    <n v="227.4"/>
    <n v="454.8"/>
    <n v="4"/>
  </r>
  <r>
    <n v="10037"/>
    <x v="35"/>
    <x v="0"/>
    <x v="36"/>
    <n v="5"/>
    <n v="399.99"/>
    <n v="1999.95"/>
    <x v="2"/>
    <x v="2"/>
    <n v="96"/>
    <n v="480"/>
    <n v="8"/>
  </r>
  <r>
    <n v="10038"/>
    <x v="36"/>
    <x v="1"/>
    <x v="37"/>
    <n v="5"/>
    <n v="799.99"/>
    <n v="3999.95"/>
    <x v="1"/>
    <x v="0"/>
    <n v="208"/>
    <n v="1040"/>
    <n v="2"/>
  </r>
  <r>
    <n v="10039"/>
    <x v="37"/>
    <x v="2"/>
    <x v="38"/>
    <n v="3"/>
    <n v="59.99"/>
    <n v="179.97"/>
    <x v="0"/>
    <x v="2"/>
    <n v="21"/>
    <n v="63"/>
    <n v="11"/>
  </r>
  <r>
    <n v="10040"/>
    <x v="38"/>
    <x v="3"/>
    <x v="39"/>
    <n v="1"/>
    <n v="24.99"/>
    <n v="24.99"/>
    <x v="2"/>
    <x v="2"/>
    <n v="2.5"/>
    <n v="2.5"/>
    <n v="6"/>
  </r>
  <r>
    <n v="10041"/>
    <x v="39"/>
    <x v="4"/>
    <x v="40"/>
    <n v="1"/>
    <n v="105"/>
    <n v="105"/>
    <x v="1"/>
    <x v="2"/>
    <n v="21"/>
    <n v="21"/>
    <n v="10"/>
  </r>
  <r>
    <n v="10042"/>
    <x v="40"/>
    <x v="5"/>
    <x v="41"/>
    <n v="1"/>
    <n v="129.99"/>
    <n v="129.99"/>
    <x v="1"/>
    <x v="1"/>
    <n v="16.899999999999999"/>
    <n v="16.899999999999999"/>
    <n v="6"/>
  </r>
  <r>
    <n v="10043"/>
    <x v="41"/>
    <x v="0"/>
    <x v="42"/>
    <n v="5"/>
    <n v="399.99"/>
    <n v="1999.95"/>
    <x v="2"/>
    <x v="0"/>
    <n v="176"/>
    <n v="880"/>
    <n v="6"/>
  </r>
  <r>
    <n v="10044"/>
    <x v="42"/>
    <x v="1"/>
    <x v="43"/>
    <n v="3"/>
    <n v="199.99"/>
    <n v="599.97"/>
    <x v="1"/>
    <x v="0"/>
    <n v="46"/>
    <n v="138"/>
    <n v="2"/>
  </r>
  <r>
    <n v="10045"/>
    <x v="43"/>
    <x v="2"/>
    <x v="44"/>
    <n v="5"/>
    <n v="139.99"/>
    <n v="699.95"/>
    <x v="1"/>
    <x v="0"/>
    <n v="56"/>
    <n v="280"/>
    <n v="3"/>
  </r>
  <r>
    <n v="10046"/>
    <x v="44"/>
    <x v="3"/>
    <x v="45"/>
    <n v="4"/>
    <n v="32.5"/>
    <n v="130"/>
    <x v="0"/>
    <x v="2"/>
    <n v="15.28"/>
    <n v="61.12"/>
    <n v="3"/>
  </r>
  <r>
    <n v="10047"/>
    <x v="45"/>
    <x v="4"/>
    <x v="46"/>
    <n v="2"/>
    <n v="52"/>
    <n v="104"/>
    <x v="2"/>
    <x v="2"/>
    <n v="5.72"/>
    <n v="11.44"/>
    <n v="6"/>
  </r>
  <r>
    <n v="10048"/>
    <x v="46"/>
    <x v="5"/>
    <x v="47"/>
    <n v="5"/>
    <n v="39.99"/>
    <n v="199.95000000000002"/>
    <x v="0"/>
    <x v="0"/>
    <n v="12"/>
    <n v="60"/>
    <n v="8"/>
  </r>
  <r>
    <n v="10049"/>
    <x v="47"/>
    <x v="0"/>
    <x v="48"/>
    <n v="3"/>
    <n v="129.99"/>
    <n v="389.97"/>
    <x v="2"/>
    <x v="2"/>
    <n v="52"/>
    <n v="156"/>
    <n v="9"/>
  </r>
  <r>
    <n v="10050"/>
    <x v="48"/>
    <x v="1"/>
    <x v="49"/>
    <n v="1"/>
    <n v="299.99"/>
    <n v="299.99"/>
    <x v="1"/>
    <x v="0"/>
    <n v="81"/>
    <n v="81"/>
    <n v="2"/>
  </r>
  <r>
    <n v="10051"/>
    <x v="49"/>
    <x v="2"/>
    <x v="50"/>
    <n v="4"/>
    <n v="154.99"/>
    <n v="619.96"/>
    <x v="2"/>
    <x v="1"/>
    <n v="44.95"/>
    <n v="179.8"/>
    <n v="1"/>
  </r>
  <r>
    <n v="10052"/>
    <x v="50"/>
    <x v="3"/>
    <x v="51"/>
    <n v="3"/>
    <n v="26.99"/>
    <n v="80.97"/>
    <x v="0"/>
    <x v="1"/>
    <n v="8.3699999999999992"/>
    <n v="25.11"/>
    <n v="9"/>
  </r>
  <r>
    <n v="10053"/>
    <x v="51"/>
    <x v="4"/>
    <x v="52"/>
    <n v="3"/>
    <n v="49"/>
    <n v="147"/>
    <x v="1"/>
    <x v="0"/>
    <n v="8.33"/>
    <n v="24.990000000000002"/>
    <n v="11"/>
  </r>
  <r>
    <n v="10054"/>
    <x v="52"/>
    <x v="5"/>
    <x v="53"/>
    <n v="4"/>
    <n v="49.99"/>
    <n v="199.96"/>
    <x v="0"/>
    <x v="1"/>
    <n v="19.5"/>
    <n v="78"/>
    <n v="3"/>
  </r>
  <r>
    <n v="10055"/>
    <x v="53"/>
    <x v="0"/>
    <x v="54"/>
    <n v="4"/>
    <n v="59.99"/>
    <n v="239.96"/>
    <x v="2"/>
    <x v="0"/>
    <n v="13.8"/>
    <n v="55.2"/>
    <n v="9"/>
  </r>
  <r>
    <n v="10056"/>
    <x v="54"/>
    <x v="1"/>
    <x v="55"/>
    <n v="5"/>
    <n v="499.99"/>
    <n v="2499.9499999999998"/>
    <x v="2"/>
    <x v="0"/>
    <n v="100"/>
    <n v="500"/>
    <n v="12"/>
  </r>
  <r>
    <n v="10058"/>
    <x v="55"/>
    <x v="3"/>
    <x v="56"/>
    <n v="1"/>
    <n v="28"/>
    <n v="28"/>
    <x v="2"/>
    <x v="0"/>
    <n v="8.1199999999999992"/>
    <n v="8.1199999999999992"/>
    <n v="10"/>
  </r>
  <r>
    <n v="10059"/>
    <x v="56"/>
    <x v="4"/>
    <x v="57"/>
    <n v="5"/>
    <n v="23"/>
    <n v="115"/>
    <x v="0"/>
    <x v="2"/>
    <n v="3.68"/>
    <n v="18.400000000000002"/>
    <n v="1"/>
  </r>
  <r>
    <n v="10060"/>
    <x v="57"/>
    <x v="5"/>
    <x v="58"/>
    <n v="5"/>
    <n v="349"/>
    <n v="1745"/>
    <x v="1"/>
    <x v="1"/>
    <n v="87.25"/>
    <n v="436.25"/>
    <n v="7"/>
  </r>
  <r>
    <n v="10061"/>
    <x v="58"/>
    <x v="0"/>
    <x v="59"/>
    <n v="4"/>
    <n v="299.99"/>
    <n v="1199.96"/>
    <x v="0"/>
    <x v="2"/>
    <n v="30"/>
    <n v="120"/>
    <n v="4"/>
  </r>
  <r>
    <n v="10062"/>
    <x v="31"/>
    <x v="1"/>
    <x v="60"/>
    <n v="5"/>
    <n v="199.99"/>
    <n v="999.95"/>
    <x v="2"/>
    <x v="0"/>
    <n v="68"/>
    <n v="340"/>
    <n v="4"/>
  </r>
  <r>
    <n v="10063"/>
    <x v="59"/>
    <x v="2"/>
    <x v="61"/>
    <n v="2"/>
    <n v="9.99"/>
    <n v="19.98"/>
    <x v="1"/>
    <x v="2"/>
    <n v="3.6"/>
    <n v="7.2"/>
    <n v="8"/>
  </r>
  <r>
    <n v="10064"/>
    <x v="60"/>
    <x v="3"/>
    <x v="62"/>
    <n v="2"/>
    <n v="18.989999999999998"/>
    <n v="37.979999999999997"/>
    <x v="0"/>
    <x v="2"/>
    <n v="6.84"/>
    <n v="13.68"/>
    <n v="4"/>
  </r>
  <r>
    <n v="10065"/>
    <x v="61"/>
    <x v="4"/>
    <x v="63"/>
    <n v="3"/>
    <n v="102"/>
    <n v="306"/>
    <x v="1"/>
    <x v="0"/>
    <n v="51"/>
    <n v="153"/>
    <n v="6"/>
  </r>
  <r>
    <n v="10066"/>
    <x v="62"/>
    <x v="5"/>
    <x v="64"/>
    <n v="4"/>
    <n v="299.99"/>
    <n v="1199.96"/>
    <x v="0"/>
    <x v="1"/>
    <n v="57"/>
    <n v="228"/>
    <n v="9"/>
  </r>
  <r>
    <n v="10067"/>
    <x v="63"/>
    <x v="0"/>
    <x v="65"/>
    <n v="5"/>
    <n v="1199.99"/>
    <n v="5999.95"/>
    <x v="1"/>
    <x v="0"/>
    <n v="528"/>
    <n v="2640"/>
    <n v="8"/>
  </r>
  <r>
    <n v="10068"/>
    <x v="64"/>
    <x v="1"/>
    <x v="66"/>
    <n v="1"/>
    <n v="219.99"/>
    <n v="219.99"/>
    <x v="2"/>
    <x v="1"/>
    <n v="39.6"/>
    <n v="39.6"/>
    <n v="4"/>
  </r>
  <r>
    <n v="10069"/>
    <x v="36"/>
    <x v="2"/>
    <x v="67"/>
    <n v="1"/>
    <n v="59.99"/>
    <n v="59.99"/>
    <x v="2"/>
    <x v="2"/>
    <n v="6"/>
    <n v="6"/>
    <n v="2"/>
  </r>
  <r>
    <n v="10070"/>
    <x v="56"/>
    <x v="3"/>
    <x v="68"/>
    <n v="2"/>
    <n v="10.99"/>
    <n v="21.98"/>
    <x v="1"/>
    <x v="2"/>
    <n v="1.21"/>
    <n v="2.42"/>
    <n v="1"/>
  </r>
  <r>
    <n v="10071"/>
    <x v="65"/>
    <x v="4"/>
    <x v="69"/>
    <n v="5"/>
    <n v="78"/>
    <n v="390"/>
    <x v="0"/>
    <x v="2"/>
    <n v="19.5"/>
    <n v="97.5"/>
    <n v="4"/>
  </r>
  <r>
    <n v="10072"/>
    <x v="66"/>
    <x v="5"/>
    <x v="70"/>
    <n v="2"/>
    <n v="129.99"/>
    <n v="259.98"/>
    <x v="1"/>
    <x v="0"/>
    <n v="20.8"/>
    <n v="41.6"/>
    <n v="5"/>
  </r>
  <r>
    <n v="10073"/>
    <x v="27"/>
    <x v="0"/>
    <x v="71"/>
    <n v="3"/>
    <n v="1599.99"/>
    <n v="4799.97"/>
    <x v="2"/>
    <x v="2"/>
    <n v="656"/>
    <n v="1968"/>
    <n v="4"/>
  </r>
  <r>
    <n v="10074"/>
    <x v="67"/>
    <x v="1"/>
    <x v="72"/>
    <n v="5"/>
    <n v="899.99"/>
    <n v="4499.95"/>
    <x v="1"/>
    <x v="1"/>
    <n v="207"/>
    <n v="1035"/>
    <n v="4"/>
  </r>
  <r>
    <n v="10075"/>
    <x v="68"/>
    <x v="2"/>
    <x v="73"/>
    <n v="1"/>
    <n v="49.99"/>
    <n v="49.99"/>
    <x v="2"/>
    <x v="0"/>
    <n v="19.5"/>
    <n v="19.5"/>
    <n v="10"/>
  </r>
  <r>
    <n v="10076"/>
    <x v="53"/>
    <x v="3"/>
    <x v="74"/>
    <n v="3"/>
    <n v="14.99"/>
    <n v="44.97"/>
    <x v="2"/>
    <x v="1"/>
    <n v="3.6"/>
    <n v="10.8"/>
    <n v="9"/>
  </r>
  <r>
    <n v="10077"/>
    <x v="69"/>
    <x v="4"/>
    <x v="75"/>
    <n v="3"/>
    <n v="16"/>
    <n v="48"/>
    <x v="2"/>
    <x v="0"/>
    <n v="2.72"/>
    <n v="8.16"/>
    <n v="8"/>
  </r>
  <r>
    <n v="10078"/>
    <x v="70"/>
    <x v="5"/>
    <x v="76"/>
    <n v="3"/>
    <n v="69.989999999999995"/>
    <n v="209.96999999999997"/>
    <x v="1"/>
    <x v="1"/>
    <n v="34.299999999999997"/>
    <n v="102.89999999999999"/>
    <n v="4"/>
  </r>
  <r>
    <n v="10079"/>
    <x v="71"/>
    <x v="0"/>
    <x v="77"/>
    <n v="4"/>
    <n v="249.99"/>
    <n v="999.96"/>
    <x v="0"/>
    <x v="0"/>
    <n v="55"/>
    <n v="220"/>
    <n v="6"/>
  </r>
  <r>
    <n v="10080"/>
    <x v="72"/>
    <x v="1"/>
    <x v="78"/>
    <n v="4"/>
    <n v="499.99"/>
    <n v="1999.96"/>
    <x v="2"/>
    <x v="1"/>
    <n v="190"/>
    <n v="760"/>
    <n v="2"/>
  </r>
  <r>
    <n v="10081"/>
    <x v="73"/>
    <x v="2"/>
    <x v="79"/>
    <n v="1"/>
    <n v="89.99"/>
    <n v="89.99"/>
    <x v="0"/>
    <x v="0"/>
    <n v="11.7"/>
    <n v="11.7"/>
    <n v="7"/>
  </r>
  <r>
    <n v="10082"/>
    <x v="74"/>
    <x v="3"/>
    <x v="80"/>
    <n v="2"/>
    <n v="12.99"/>
    <n v="25.98"/>
    <x v="2"/>
    <x v="2"/>
    <n v="1.3"/>
    <n v="2.6"/>
    <n v="7"/>
  </r>
  <r>
    <n v="10083"/>
    <x v="75"/>
    <x v="4"/>
    <x v="81"/>
    <n v="2"/>
    <n v="100"/>
    <n v="200"/>
    <x v="0"/>
    <x v="0"/>
    <n v="45"/>
    <n v="90"/>
    <n v="8"/>
  </r>
  <r>
    <n v="10084"/>
    <x v="71"/>
    <x v="5"/>
    <x v="82"/>
    <n v="5"/>
    <n v="24.99"/>
    <n v="124.94999999999999"/>
    <x v="0"/>
    <x v="0"/>
    <n v="11.75"/>
    <n v="58.75"/>
    <n v="6"/>
  </r>
  <r>
    <n v="10085"/>
    <x v="76"/>
    <x v="0"/>
    <x v="83"/>
    <n v="3"/>
    <n v="99.99"/>
    <n v="299.96999999999997"/>
    <x v="1"/>
    <x v="0"/>
    <n v="30"/>
    <n v="90"/>
    <n v="12"/>
  </r>
  <r>
    <n v="10086"/>
    <x v="77"/>
    <x v="1"/>
    <x v="84"/>
    <n v="4"/>
    <n v="1299.99"/>
    <n v="5199.96"/>
    <x v="0"/>
    <x v="2"/>
    <n v="260"/>
    <n v="1040"/>
    <n v="3"/>
  </r>
  <r>
    <n v="10087"/>
    <x v="78"/>
    <x v="2"/>
    <x v="85"/>
    <n v="3"/>
    <n v="79.989999999999995"/>
    <n v="239.96999999999997"/>
    <x v="2"/>
    <x v="2"/>
    <n v="12.8"/>
    <n v="38.400000000000006"/>
    <n v="2"/>
  </r>
  <r>
    <n v="10088"/>
    <x v="79"/>
    <x v="3"/>
    <x v="86"/>
    <n v="5"/>
    <n v="13.99"/>
    <n v="69.95"/>
    <x v="0"/>
    <x v="2"/>
    <n v="4.34"/>
    <n v="21.7"/>
    <n v="11"/>
  </r>
  <r>
    <n v="10089"/>
    <x v="80"/>
    <x v="4"/>
    <x v="87"/>
    <n v="1"/>
    <n v="105"/>
    <n v="105"/>
    <x v="0"/>
    <x v="0"/>
    <n v="39.9"/>
    <n v="39.9"/>
    <n v="6"/>
  </r>
  <r>
    <n v="10091"/>
    <x v="81"/>
    <x v="0"/>
    <x v="88"/>
    <n v="5"/>
    <n v="99.99"/>
    <n v="499.95"/>
    <x v="0"/>
    <x v="1"/>
    <n v="34"/>
    <n v="170"/>
    <n v="10"/>
  </r>
  <r>
    <n v="10092"/>
    <x v="82"/>
    <x v="1"/>
    <x v="89"/>
    <n v="2"/>
    <n v="179.99"/>
    <n v="359.98"/>
    <x v="1"/>
    <x v="2"/>
    <n v="72"/>
    <n v="144"/>
    <n v="6"/>
  </r>
  <r>
    <n v="10093"/>
    <x v="83"/>
    <x v="2"/>
    <x v="90"/>
    <n v="4"/>
    <n v="79.989999999999995"/>
    <n v="319.95999999999998"/>
    <x v="1"/>
    <x v="2"/>
    <n v="9.6"/>
    <n v="38.4"/>
    <n v="1"/>
  </r>
  <r>
    <n v="10094"/>
    <x v="84"/>
    <x v="3"/>
    <x v="91"/>
    <n v="4"/>
    <n v="14.99"/>
    <n v="59.96"/>
    <x v="0"/>
    <x v="0"/>
    <n v="1.8"/>
    <n v="7.2"/>
    <n v="7"/>
  </r>
  <r>
    <n v="10095"/>
    <x v="85"/>
    <x v="4"/>
    <x v="92"/>
    <n v="5"/>
    <n v="68"/>
    <n v="340"/>
    <x v="2"/>
    <x v="0"/>
    <n v="10.88"/>
    <n v="54.400000000000006"/>
    <n v="3"/>
  </r>
  <r>
    <n v="10096"/>
    <x v="68"/>
    <x v="5"/>
    <x v="93"/>
    <n v="1"/>
    <n v="999.99"/>
    <n v="999.99"/>
    <x v="2"/>
    <x v="2"/>
    <n v="100"/>
    <n v="100"/>
    <n v="10"/>
  </r>
  <r>
    <n v="10097"/>
    <x v="86"/>
    <x v="0"/>
    <x v="94"/>
    <n v="1"/>
    <n v="299.99"/>
    <n v="299.99"/>
    <x v="2"/>
    <x v="2"/>
    <n v="81"/>
    <n v="81"/>
    <n v="4"/>
  </r>
  <r>
    <n v="10098"/>
    <x v="87"/>
    <x v="1"/>
    <x v="95"/>
    <n v="5"/>
    <n v="349.99"/>
    <n v="1749.95"/>
    <x v="0"/>
    <x v="1"/>
    <n v="115.5"/>
    <n v="577.5"/>
    <n v="6"/>
  </r>
  <r>
    <n v="10099"/>
    <x v="88"/>
    <x v="2"/>
    <x v="96"/>
    <n v="3"/>
    <n v="19.989999999999998"/>
    <n v="59.97"/>
    <x v="0"/>
    <x v="0"/>
    <n v="3.4"/>
    <n v="10.199999999999999"/>
    <n v="5"/>
  </r>
  <r>
    <n v="10100"/>
    <x v="26"/>
    <x v="3"/>
    <x v="97"/>
    <n v="5"/>
    <n v="12.99"/>
    <n v="64.95"/>
    <x v="0"/>
    <x v="1"/>
    <n v="4.68"/>
    <n v="23.4"/>
    <n v="4"/>
  </r>
  <r>
    <n v="10101"/>
    <x v="89"/>
    <x v="4"/>
    <x v="98"/>
    <n v="4"/>
    <n v="82"/>
    <n v="328"/>
    <x v="0"/>
    <x v="2"/>
    <n v="22.96"/>
    <n v="91.84"/>
    <n v="3"/>
  </r>
  <r>
    <n v="10102"/>
    <x v="90"/>
    <x v="5"/>
    <x v="99"/>
    <n v="3"/>
    <n v="109.99"/>
    <n v="329.96999999999997"/>
    <x v="2"/>
    <x v="0"/>
    <n v="28.6"/>
    <n v="85.800000000000011"/>
    <n v="12"/>
  </r>
  <r>
    <n v="10103"/>
    <x v="91"/>
    <x v="0"/>
    <x v="100"/>
    <n v="2"/>
    <n v="3899.99"/>
    <n v="7799.98"/>
    <x v="2"/>
    <x v="2"/>
    <n v="400"/>
    <n v="800"/>
    <n v="2"/>
  </r>
  <r>
    <n v="10104"/>
    <x v="92"/>
    <x v="1"/>
    <x v="101"/>
    <n v="2"/>
    <n v="349.99"/>
    <n v="699.98"/>
    <x v="1"/>
    <x v="0"/>
    <n v="161"/>
    <n v="322"/>
    <n v="8"/>
  </r>
  <r>
    <n v="10105"/>
    <x v="93"/>
    <x v="2"/>
    <x v="102"/>
    <n v="4"/>
    <n v="39.99"/>
    <n v="159.96"/>
    <x v="0"/>
    <x v="2"/>
    <n v="8"/>
    <n v="32"/>
    <n v="2"/>
  </r>
  <r>
    <n v="10106"/>
    <x v="94"/>
    <x v="3"/>
    <x v="103"/>
    <n v="5"/>
    <n v="10.99"/>
    <n v="54.95"/>
    <x v="2"/>
    <x v="2"/>
    <n v="3.85"/>
    <n v="19.25"/>
    <n v="8"/>
  </r>
  <r>
    <n v="10107"/>
    <x v="95"/>
    <x v="4"/>
    <x v="104"/>
    <n v="1"/>
    <n v="6.5"/>
    <n v="6.5"/>
    <x v="2"/>
    <x v="2"/>
    <n v="2.73"/>
    <n v="2.73"/>
    <n v="3"/>
  </r>
  <r>
    <n v="10108"/>
    <x v="96"/>
    <x v="5"/>
    <x v="105"/>
    <n v="2"/>
    <n v="399.99"/>
    <n v="799.98"/>
    <x v="2"/>
    <x v="1"/>
    <n v="80"/>
    <n v="160"/>
    <n v="1"/>
  </r>
  <r>
    <n v="10109"/>
    <x v="97"/>
    <x v="0"/>
    <x v="106"/>
    <n v="5"/>
    <n v="229.99"/>
    <n v="1149.95"/>
    <x v="1"/>
    <x v="2"/>
    <n v="115"/>
    <n v="575"/>
    <n v="7"/>
  </r>
  <r>
    <n v="10111"/>
    <x v="98"/>
    <x v="2"/>
    <x v="107"/>
    <n v="3"/>
    <n v="14.99"/>
    <n v="44.97"/>
    <x v="1"/>
    <x v="0"/>
    <n v="4.95"/>
    <n v="14.850000000000001"/>
    <n v="1"/>
  </r>
  <r>
    <n v="10112"/>
    <x v="99"/>
    <x v="3"/>
    <x v="108"/>
    <n v="4"/>
    <n v="18.989999999999998"/>
    <n v="75.959999999999994"/>
    <x v="1"/>
    <x v="2"/>
    <n v="5.51"/>
    <n v="22.04"/>
    <n v="1"/>
  </r>
  <r>
    <n v="10113"/>
    <x v="100"/>
    <x v="4"/>
    <x v="109"/>
    <n v="1"/>
    <n v="15"/>
    <n v="15"/>
    <x v="1"/>
    <x v="0"/>
    <n v="4.6500000000000004"/>
    <n v="4.6500000000000004"/>
    <n v="5"/>
  </r>
  <r>
    <n v="10114"/>
    <x v="101"/>
    <x v="5"/>
    <x v="110"/>
    <n v="3"/>
    <n v="229.95"/>
    <n v="689.84999999999991"/>
    <x v="2"/>
    <x v="0"/>
    <n v="62.09"/>
    <n v="186.27"/>
    <n v="4"/>
  </r>
  <r>
    <n v="10115"/>
    <x v="102"/>
    <x v="0"/>
    <x v="111"/>
    <n v="5"/>
    <n v="249.99"/>
    <n v="1249.95"/>
    <x v="2"/>
    <x v="1"/>
    <n v="77.5"/>
    <n v="387.5"/>
    <n v="10"/>
  </r>
  <r>
    <n v="10116"/>
    <x v="103"/>
    <x v="1"/>
    <x v="112"/>
    <n v="5"/>
    <n v="299.95"/>
    <n v="1499.75"/>
    <x v="0"/>
    <x v="0"/>
    <n v="140.97999999999999"/>
    <n v="704.9"/>
    <n v="10"/>
  </r>
  <r>
    <n v="10117"/>
    <x v="104"/>
    <x v="2"/>
    <x v="113"/>
    <n v="5"/>
    <n v="49.99"/>
    <n v="249.95000000000002"/>
    <x v="1"/>
    <x v="0"/>
    <n v="24"/>
    <n v="120"/>
    <n v="11"/>
  </r>
  <r>
    <n v="10119"/>
    <x v="105"/>
    <x v="4"/>
    <x v="114"/>
    <n v="4"/>
    <n v="14.99"/>
    <n v="59.96"/>
    <x v="2"/>
    <x v="2"/>
    <n v="4.6500000000000004"/>
    <n v="18.600000000000001"/>
    <n v="8"/>
  </r>
  <r>
    <n v="10120"/>
    <x v="106"/>
    <x v="5"/>
    <x v="115"/>
    <n v="3"/>
    <n v="249.99"/>
    <n v="749.97"/>
    <x v="2"/>
    <x v="0"/>
    <n v="120"/>
    <n v="360"/>
    <n v="8"/>
  </r>
  <r>
    <n v="10121"/>
    <x v="107"/>
    <x v="0"/>
    <x v="116"/>
    <n v="1"/>
    <n v="599.99"/>
    <n v="599.99"/>
    <x v="2"/>
    <x v="1"/>
    <n v="288"/>
    <n v="288"/>
    <n v="4"/>
  </r>
  <r>
    <n v="10122"/>
    <x v="98"/>
    <x v="1"/>
    <x v="117"/>
    <n v="4"/>
    <n v="89.99"/>
    <n v="359.96"/>
    <x v="2"/>
    <x v="2"/>
    <n v="14.4"/>
    <n v="57.6"/>
    <n v="1"/>
  </r>
  <r>
    <n v="10123"/>
    <x v="108"/>
    <x v="2"/>
    <x v="118"/>
    <n v="5"/>
    <n v="12.99"/>
    <n v="64.95"/>
    <x v="1"/>
    <x v="2"/>
    <n v="1.3"/>
    <n v="6.5"/>
    <n v="3"/>
  </r>
  <r>
    <n v="10124"/>
    <x v="109"/>
    <x v="3"/>
    <x v="119"/>
    <n v="5"/>
    <n v="14.99"/>
    <n v="74.95"/>
    <x v="1"/>
    <x v="2"/>
    <n v="3.15"/>
    <n v="15.75"/>
    <n v="4"/>
  </r>
  <r>
    <n v="10125"/>
    <x v="110"/>
    <x v="4"/>
    <x v="120"/>
    <n v="2"/>
    <n v="30"/>
    <n v="60"/>
    <x v="0"/>
    <x v="0"/>
    <n v="6.9"/>
    <n v="13.8"/>
    <n v="9"/>
  </r>
  <r>
    <n v="10126"/>
    <x v="111"/>
    <x v="5"/>
    <x v="121"/>
    <n v="2"/>
    <n v="199.99"/>
    <n v="399.98"/>
    <x v="0"/>
    <x v="2"/>
    <n v="60"/>
    <n v="120"/>
    <n v="12"/>
  </r>
  <r>
    <n v="10127"/>
    <x v="112"/>
    <x v="0"/>
    <x v="122"/>
    <n v="2"/>
    <n v="499.99"/>
    <n v="999.98"/>
    <x v="2"/>
    <x v="1"/>
    <n v="90"/>
    <n v="180"/>
    <n v="6"/>
  </r>
  <r>
    <n v="10128"/>
    <x v="113"/>
    <x v="1"/>
    <x v="16"/>
    <n v="2"/>
    <n v="399.99"/>
    <n v="799.98"/>
    <x v="2"/>
    <x v="1"/>
    <n v="52"/>
    <n v="104"/>
    <n v="5"/>
  </r>
  <r>
    <n v="10129"/>
    <x v="99"/>
    <x v="2"/>
    <x v="123"/>
    <n v="5"/>
    <n v="98"/>
    <n v="490"/>
    <x v="0"/>
    <x v="1"/>
    <n v="35.28"/>
    <n v="176.4"/>
    <n v="1"/>
  </r>
  <r>
    <n v="10131"/>
    <x v="114"/>
    <x v="4"/>
    <x v="124"/>
    <n v="1"/>
    <n v="36"/>
    <n v="36"/>
    <x v="1"/>
    <x v="1"/>
    <n v="5.4"/>
    <n v="5.4"/>
    <n v="3"/>
  </r>
  <r>
    <n v="10132"/>
    <x v="115"/>
    <x v="5"/>
    <x v="125"/>
    <n v="3"/>
    <n v="39.950000000000003"/>
    <n v="119.85000000000001"/>
    <x v="0"/>
    <x v="2"/>
    <n v="15.98"/>
    <n v="47.94"/>
    <n v="10"/>
  </r>
  <r>
    <n v="10133"/>
    <x v="116"/>
    <x v="0"/>
    <x v="126"/>
    <n v="5"/>
    <n v="1299.99"/>
    <n v="6499.95"/>
    <x v="0"/>
    <x v="1"/>
    <n v="143"/>
    <n v="715"/>
    <n v="9"/>
  </r>
  <r>
    <n v="10134"/>
    <x v="117"/>
    <x v="1"/>
    <x v="127"/>
    <n v="3"/>
    <n v="79.989999999999995"/>
    <n v="239.96999999999997"/>
    <x v="1"/>
    <x v="0"/>
    <n v="20.8"/>
    <n v="62.400000000000006"/>
    <n v="5"/>
  </r>
  <r>
    <n v="10135"/>
    <x v="118"/>
    <x v="2"/>
    <x v="128"/>
    <n v="5"/>
    <n v="34.99"/>
    <n v="174.95000000000002"/>
    <x v="1"/>
    <x v="2"/>
    <n v="14"/>
    <n v="70"/>
    <n v="8"/>
  </r>
  <r>
    <n v="10136"/>
    <x v="119"/>
    <x v="3"/>
    <x v="129"/>
    <n v="1"/>
    <n v="9.99"/>
    <n v="9.99"/>
    <x v="2"/>
    <x v="1"/>
    <n v="3"/>
    <n v="3"/>
    <n v="6"/>
  </r>
  <r>
    <n v="10137"/>
    <x v="120"/>
    <x v="4"/>
    <x v="130"/>
    <n v="3"/>
    <n v="6.8"/>
    <n v="20.399999999999999"/>
    <x v="2"/>
    <x v="1"/>
    <n v="1.77"/>
    <n v="5.3100000000000005"/>
    <n v="12"/>
  </r>
  <r>
    <n v="10138"/>
    <x v="74"/>
    <x v="5"/>
    <x v="131"/>
    <n v="2"/>
    <n v="99.95"/>
    <n v="199.9"/>
    <x v="2"/>
    <x v="1"/>
    <n v="10"/>
    <n v="20"/>
    <n v="7"/>
  </r>
  <r>
    <n v="10139"/>
    <x v="121"/>
    <x v="0"/>
    <x v="132"/>
    <n v="3"/>
    <n v="1499.99"/>
    <n v="4499.97"/>
    <x v="0"/>
    <x v="0"/>
    <n v="285"/>
    <n v="855"/>
    <n v="7"/>
  </r>
  <r>
    <n v="10140"/>
    <x v="122"/>
    <x v="1"/>
    <x v="133"/>
    <n v="3"/>
    <n v="139.99"/>
    <n v="419.97"/>
    <x v="0"/>
    <x v="0"/>
    <n v="21"/>
    <n v="63"/>
    <n v="6"/>
  </r>
  <r>
    <n v="10141"/>
    <x v="123"/>
    <x v="2"/>
    <x v="134"/>
    <n v="3"/>
    <n v="44.99"/>
    <n v="134.97"/>
    <x v="1"/>
    <x v="2"/>
    <n v="11.7"/>
    <n v="35.099999999999994"/>
    <n v="12"/>
  </r>
  <r>
    <n v="10142"/>
    <x v="124"/>
    <x v="3"/>
    <x v="135"/>
    <n v="5"/>
    <n v="11.99"/>
    <n v="59.95"/>
    <x v="1"/>
    <x v="0"/>
    <n v="5.28"/>
    <n v="26.400000000000002"/>
    <n v="9"/>
  </r>
  <r>
    <n v="10143"/>
    <x v="89"/>
    <x v="4"/>
    <x v="136"/>
    <n v="3"/>
    <n v="29.5"/>
    <n v="88.5"/>
    <x v="2"/>
    <x v="1"/>
    <n v="11.21"/>
    <n v="33.630000000000003"/>
    <n v="3"/>
  </r>
  <r>
    <n v="10144"/>
    <x v="125"/>
    <x v="5"/>
    <x v="137"/>
    <n v="1"/>
    <n v="299.99"/>
    <n v="299.99"/>
    <x v="2"/>
    <x v="1"/>
    <n v="105"/>
    <n v="105"/>
    <n v="11"/>
  </r>
  <r>
    <n v="10145"/>
    <x v="126"/>
    <x v="0"/>
    <x v="138"/>
    <n v="2"/>
    <n v="549"/>
    <n v="1098"/>
    <x v="0"/>
    <x v="2"/>
    <n v="65.88"/>
    <n v="131.76"/>
    <n v="11"/>
  </r>
  <r>
    <n v="10146"/>
    <x v="127"/>
    <x v="1"/>
    <x v="139"/>
    <n v="3"/>
    <n v="199.95"/>
    <n v="599.84999999999991"/>
    <x v="2"/>
    <x v="0"/>
    <n v="73.98"/>
    <n v="221.94"/>
    <n v="3"/>
  </r>
  <r>
    <n v="10147"/>
    <x v="128"/>
    <x v="2"/>
    <x v="140"/>
    <n v="1"/>
    <n v="98"/>
    <n v="98"/>
    <x v="0"/>
    <x v="2"/>
    <n v="11.76"/>
    <n v="11.76"/>
    <n v="2"/>
  </r>
  <r>
    <n v="10148"/>
    <x v="129"/>
    <x v="3"/>
    <x v="141"/>
    <n v="3"/>
    <n v="10.99"/>
    <n v="32.97"/>
    <x v="2"/>
    <x v="1"/>
    <n v="1.21"/>
    <n v="3.63"/>
    <n v="10"/>
  </r>
  <r>
    <n v="10149"/>
    <x v="130"/>
    <x v="4"/>
    <x v="142"/>
    <n v="2"/>
    <n v="25"/>
    <n v="50"/>
    <x v="0"/>
    <x v="1"/>
    <n v="11.5"/>
    <n v="23"/>
    <n v="12"/>
  </r>
  <r>
    <n v="10150"/>
    <x v="131"/>
    <x v="5"/>
    <x v="143"/>
    <n v="4"/>
    <n v="149.99"/>
    <n v="599.96"/>
    <x v="1"/>
    <x v="0"/>
    <n v="19.5"/>
    <n v="78"/>
    <n v="2"/>
  </r>
  <r>
    <n v="10151"/>
    <x v="132"/>
    <x v="0"/>
    <x v="30"/>
    <n v="1"/>
    <n v="349.99"/>
    <n v="349.99"/>
    <x v="1"/>
    <x v="2"/>
    <n v="164.5"/>
    <n v="164.5"/>
    <n v="9"/>
  </r>
  <r>
    <n v="10152"/>
    <x v="97"/>
    <x v="1"/>
    <x v="144"/>
    <n v="4"/>
    <n v="199.99"/>
    <n v="799.96"/>
    <x v="2"/>
    <x v="2"/>
    <n v="44"/>
    <n v="176"/>
    <n v="7"/>
  </r>
  <r>
    <n v="10153"/>
    <x v="74"/>
    <x v="2"/>
    <x v="145"/>
    <n v="4"/>
    <n v="54.99"/>
    <n v="219.96"/>
    <x v="2"/>
    <x v="1"/>
    <n v="16.5"/>
    <n v="66"/>
    <n v="7"/>
  </r>
  <r>
    <n v="10154"/>
    <x v="95"/>
    <x v="3"/>
    <x v="146"/>
    <n v="3"/>
    <n v="16.989999999999998"/>
    <n v="50.97"/>
    <x v="1"/>
    <x v="1"/>
    <n v="4.59"/>
    <n v="13.77"/>
    <n v="3"/>
  </r>
  <r>
    <n v="10155"/>
    <x v="133"/>
    <x v="4"/>
    <x v="147"/>
    <n v="5"/>
    <n v="59"/>
    <n v="295"/>
    <x v="1"/>
    <x v="0"/>
    <n v="14.16"/>
    <n v="70.8"/>
    <n v="5"/>
  </r>
  <r>
    <n v="10156"/>
    <x v="26"/>
    <x v="5"/>
    <x v="148"/>
    <n v="4"/>
    <n v="299.99"/>
    <n v="1199.96"/>
    <x v="2"/>
    <x v="2"/>
    <n v="33"/>
    <n v="132"/>
    <n v="4"/>
  </r>
  <r>
    <n v="10157"/>
    <x v="134"/>
    <x v="0"/>
    <x v="149"/>
    <n v="5"/>
    <n v="899.99"/>
    <n v="4499.95"/>
    <x v="1"/>
    <x v="1"/>
    <n v="378"/>
    <n v="1890"/>
    <n v="3"/>
  </r>
  <r>
    <n v="10158"/>
    <x v="135"/>
    <x v="1"/>
    <x v="150"/>
    <n v="3"/>
    <n v="499.95"/>
    <n v="1499.85"/>
    <x v="1"/>
    <x v="1"/>
    <n v="89.99"/>
    <n v="269.96999999999997"/>
    <n v="8"/>
  </r>
  <r>
    <n v="10159"/>
    <x v="33"/>
    <x v="2"/>
    <x v="151"/>
    <n v="2"/>
    <n v="24.99"/>
    <n v="49.98"/>
    <x v="2"/>
    <x v="0"/>
    <n v="5"/>
    <n v="10"/>
    <n v="12"/>
  </r>
  <r>
    <n v="10160"/>
    <x v="136"/>
    <x v="3"/>
    <x v="152"/>
    <n v="2"/>
    <n v="7.99"/>
    <n v="15.98"/>
    <x v="1"/>
    <x v="0"/>
    <n v="1.84"/>
    <n v="3.68"/>
    <n v="5"/>
  </r>
  <r>
    <n v="10161"/>
    <x v="137"/>
    <x v="4"/>
    <x v="153"/>
    <n v="4"/>
    <n v="36"/>
    <n v="144"/>
    <x v="0"/>
    <x v="2"/>
    <n v="9.36"/>
    <n v="37.44"/>
    <n v="11"/>
  </r>
  <r>
    <n v="10162"/>
    <x v="138"/>
    <x v="5"/>
    <x v="154"/>
    <n v="4"/>
    <n v="34.99"/>
    <n v="139.96"/>
    <x v="2"/>
    <x v="1"/>
    <n v="12.25"/>
    <n v="49"/>
    <n v="4"/>
  </r>
  <r>
    <n v="10163"/>
    <x v="72"/>
    <x v="0"/>
    <x v="155"/>
    <n v="2"/>
    <n v="1199.99"/>
    <n v="2399.98"/>
    <x v="2"/>
    <x v="2"/>
    <n v="600"/>
    <n v="1200"/>
    <n v="2"/>
  </r>
  <r>
    <n v="10164"/>
    <x v="139"/>
    <x v="1"/>
    <x v="156"/>
    <n v="3"/>
    <n v="199.99"/>
    <n v="599.97"/>
    <x v="0"/>
    <x v="0"/>
    <n v="34"/>
    <n v="102"/>
    <n v="5"/>
  </r>
  <r>
    <n v="10165"/>
    <x v="140"/>
    <x v="2"/>
    <x v="157"/>
    <n v="2"/>
    <n v="29.99"/>
    <n v="59.98"/>
    <x v="2"/>
    <x v="1"/>
    <n v="3"/>
    <n v="6"/>
    <n v="12"/>
  </r>
  <r>
    <n v="10166"/>
    <x v="141"/>
    <x v="3"/>
    <x v="158"/>
    <n v="3"/>
    <n v="8.99"/>
    <n v="26.97"/>
    <x v="0"/>
    <x v="0"/>
    <n v="1.17"/>
    <n v="3.51"/>
    <n v="6"/>
  </r>
  <r>
    <n v="10167"/>
    <x v="142"/>
    <x v="4"/>
    <x v="159"/>
    <n v="4"/>
    <n v="16.989999999999998"/>
    <n v="67.959999999999994"/>
    <x v="0"/>
    <x v="1"/>
    <n v="7.82"/>
    <n v="31.28"/>
    <n v="7"/>
  </r>
  <r>
    <n v="10168"/>
    <x v="143"/>
    <x v="5"/>
    <x v="160"/>
    <n v="2"/>
    <n v="49.99"/>
    <n v="99.98"/>
    <x v="0"/>
    <x v="0"/>
    <n v="12"/>
    <n v="24"/>
    <n v="6"/>
  </r>
  <r>
    <n v="10169"/>
    <x v="144"/>
    <x v="0"/>
    <x v="161"/>
    <n v="5"/>
    <n v="699.99"/>
    <n v="3499.95"/>
    <x v="2"/>
    <x v="0"/>
    <n v="273"/>
    <n v="1365"/>
    <n v="1"/>
  </r>
  <r>
    <n v="10170"/>
    <x v="145"/>
    <x v="1"/>
    <x v="162"/>
    <n v="3"/>
    <n v="139.99"/>
    <n v="419.97"/>
    <x v="2"/>
    <x v="1"/>
    <n v="25.2"/>
    <n v="75.599999999999994"/>
    <n v="12"/>
  </r>
  <r>
    <n v="10171"/>
    <x v="107"/>
    <x v="2"/>
    <x v="163"/>
    <n v="3"/>
    <n v="34.99"/>
    <n v="104.97"/>
    <x v="1"/>
    <x v="0"/>
    <n v="12.6"/>
    <n v="37.799999999999997"/>
    <n v="4"/>
  </r>
  <r>
    <n v="10172"/>
    <x v="146"/>
    <x v="3"/>
    <x v="164"/>
    <n v="1"/>
    <n v="9.99"/>
    <n v="9.99"/>
    <x v="2"/>
    <x v="0"/>
    <n v="1.5"/>
    <n v="1.5"/>
    <n v="12"/>
  </r>
  <r>
    <n v="10173"/>
    <x v="147"/>
    <x v="4"/>
    <x v="165"/>
    <n v="5"/>
    <n v="29.5"/>
    <n v="147.5"/>
    <x v="1"/>
    <x v="0"/>
    <n v="7.38"/>
    <n v="36.9"/>
    <n v="11"/>
  </r>
  <r>
    <n v="10174"/>
    <x v="145"/>
    <x v="5"/>
    <x v="166"/>
    <n v="4"/>
    <n v="699.99"/>
    <n v="2799.96"/>
    <x v="2"/>
    <x v="2"/>
    <n v="252"/>
    <n v="1008"/>
    <n v="12"/>
  </r>
  <r>
    <n v="10175"/>
    <x v="112"/>
    <x v="0"/>
    <x v="167"/>
    <n v="4"/>
    <n v="49.99"/>
    <n v="199.96"/>
    <x v="1"/>
    <x v="2"/>
    <n v="19.5"/>
    <n v="78"/>
    <n v="6"/>
  </r>
  <r>
    <n v="10176"/>
    <x v="128"/>
    <x v="1"/>
    <x v="168"/>
    <n v="4"/>
    <n v="49.99"/>
    <n v="199.96"/>
    <x v="1"/>
    <x v="1"/>
    <n v="15"/>
    <n v="60"/>
    <n v="2"/>
  </r>
  <r>
    <n v="10177"/>
    <x v="148"/>
    <x v="2"/>
    <x v="169"/>
    <n v="5"/>
    <n v="14.9"/>
    <n v="74.5"/>
    <x v="1"/>
    <x v="2"/>
    <n v="6.41"/>
    <n v="32.049999999999997"/>
    <n v="1"/>
  </r>
  <r>
    <n v="10178"/>
    <x v="149"/>
    <x v="3"/>
    <x v="170"/>
    <n v="2"/>
    <n v="11.99"/>
    <n v="23.98"/>
    <x v="0"/>
    <x v="1"/>
    <n v="3.72"/>
    <n v="7.44"/>
    <n v="5"/>
  </r>
  <r>
    <n v="10179"/>
    <x v="150"/>
    <x v="4"/>
    <x v="171"/>
    <n v="1"/>
    <n v="34"/>
    <n v="34"/>
    <x v="1"/>
    <x v="0"/>
    <n v="9.52"/>
    <n v="9.52"/>
    <n v="6"/>
  </r>
  <r>
    <n v="10180"/>
    <x v="151"/>
    <x v="5"/>
    <x v="172"/>
    <n v="4"/>
    <n v="146"/>
    <n v="584"/>
    <x v="0"/>
    <x v="1"/>
    <n v="71.540000000000006"/>
    <n v="286.16000000000003"/>
    <n v="3"/>
  </r>
  <r>
    <n v="10181"/>
    <x v="152"/>
    <x v="0"/>
    <x v="173"/>
    <n v="1"/>
    <n v="649.99"/>
    <n v="649.99"/>
    <x v="2"/>
    <x v="0"/>
    <n v="65"/>
    <n v="65"/>
    <n v="9"/>
  </r>
  <r>
    <n v="10182"/>
    <x v="153"/>
    <x v="1"/>
    <x v="174"/>
    <n v="1"/>
    <n v="399.99"/>
    <n v="399.99"/>
    <x v="0"/>
    <x v="0"/>
    <n v="160"/>
    <n v="160"/>
    <n v="8"/>
  </r>
  <r>
    <n v="10183"/>
    <x v="154"/>
    <x v="2"/>
    <x v="175"/>
    <n v="3"/>
    <n v="59.99"/>
    <n v="179.97"/>
    <x v="2"/>
    <x v="0"/>
    <n v="28.8"/>
    <n v="86.4"/>
    <n v="2"/>
  </r>
  <r>
    <n v="10184"/>
    <x v="51"/>
    <x v="3"/>
    <x v="176"/>
    <n v="4"/>
    <n v="12.99"/>
    <n v="51.96"/>
    <x v="2"/>
    <x v="2"/>
    <n v="2.99"/>
    <n v="11.96"/>
    <n v="11"/>
  </r>
  <r>
    <n v="10185"/>
    <x v="155"/>
    <x v="4"/>
    <x v="177"/>
    <n v="1"/>
    <n v="190"/>
    <n v="190"/>
    <x v="0"/>
    <x v="2"/>
    <n v="55.1"/>
    <n v="55.1"/>
    <n v="7"/>
  </r>
  <r>
    <n v="10186"/>
    <x v="156"/>
    <x v="5"/>
    <x v="178"/>
    <n v="2"/>
    <n v="499.95"/>
    <n v="999.9"/>
    <x v="0"/>
    <x v="1"/>
    <n v="129.99"/>
    <n v="259.98"/>
    <n v="8"/>
  </r>
  <r>
    <n v="10187"/>
    <x v="104"/>
    <x v="0"/>
    <x v="179"/>
    <n v="5"/>
    <n v="399"/>
    <n v="1995"/>
    <x v="1"/>
    <x v="1"/>
    <n v="131.66999999999999"/>
    <n v="658.34999999999991"/>
    <n v="11"/>
  </r>
  <r>
    <n v="10188"/>
    <x v="157"/>
    <x v="1"/>
    <x v="180"/>
    <n v="4"/>
    <n v="199"/>
    <n v="796"/>
    <x v="2"/>
    <x v="2"/>
    <n v="27.86"/>
    <n v="111.44"/>
    <n v="11"/>
  </r>
  <r>
    <n v="10189"/>
    <x v="95"/>
    <x v="2"/>
    <x v="181"/>
    <n v="4"/>
    <n v="34.99"/>
    <n v="139.96"/>
    <x v="0"/>
    <x v="1"/>
    <n v="10.15"/>
    <n v="40.6"/>
    <n v="3"/>
  </r>
  <r>
    <n v="10190"/>
    <x v="158"/>
    <x v="3"/>
    <x v="86"/>
    <n v="1"/>
    <n v="10.99"/>
    <n v="10.99"/>
    <x v="0"/>
    <x v="0"/>
    <n v="4.34"/>
    <n v="4.34"/>
    <n v="10"/>
  </r>
  <r>
    <n v="10191"/>
    <x v="159"/>
    <x v="4"/>
    <x v="182"/>
    <n v="2"/>
    <n v="18"/>
    <n v="36"/>
    <x v="1"/>
    <x v="0"/>
    <n v="7.56"/>
    <n v="15.12"/>
    <n v="5"/>
  </r>
  <r>
    <n v="10192"/>
    <x v="160"/>
    <x v="5"/>
    <x v="183"/>
    <n v="1"/>
    <n v="169.95"/>
    <n v="169.95"/>
    <x v="2"/>
    <x v="1"/>
    <n v="59.48"/>
    <n v="59.48"/>
    <n v="7"/>
  </r>
  <r>
    <n v="10193"/>
    <x v="161"/>
    <x v="0"/>
    <x v="184"/>
    <n v="4"/>
    <n v="199.99"/>
    <n v="799.96"/>
    <x v="0"/>
    <x v="0"/>
    <n v="50"/>
    <n v="200"/>
    <n v="11"/>
  </r>
  <r>
    <n v="10194"/>
    <x v="162"/>
    <x v="1"/>
    <x v="185"/>
    <n v="2"/>
    <n v="199.95"/>
    <n v="399.9"/>
    <x v="1"/>
    <x v="2"/>
    <n v="35.99"/>
    <n v="71.98"/>
    <n v="8"/>
  </r>
  <r>
    <n v="10195"/>
    <x v="163"/>
    <x v="2"/>
    <x v="186"/>
    <n v="4"/>
    <n v="179.99"/>
    <n v="719.96"/>
    <x v="2"/>
    <x v="0"/>
    <n v="66.599999999999994"/>
    <n v="266.39999999999998"/>
    <n v="11"/>
  </r>
  <r>
    <n v="10196"/>
    <x v="96"/>
    <x v="3"/>
    <x v="187"/>
    <n v="5"/>
    <n v="11.99"/>
    <n v="59.95"/>
    <x v="0"/>
    <x v="1"/>
    <n v="3.96"/>
    <n v="19.8"/>
    <n v="1"/>
  </r>
  <r>
    <n v="10197"/>
    <x v="164"/>
    <x v="4"/>
    <x v="188"/>
    <n v="3"/>
    <n v="125"/>
    <n v="375"/>
    <x v="1"/>
    <x v="1"/>
    <n v="61.25"/>
    <n v="183.75"/>
    <n v="1"/>
  </r>
  <r>
    <n v="10198"/>
    <x v="50"/>
    <x v="5"/>
    <x v="189"/>
    <n v="5"/>
    <n v="449.99"/>
    <n v="2249.9499999999998"/>
    <x v="2"/>
    <x v="2"/>
    <n v="180"/>
    <n v="900"/>
    <n v="9"/>
  </r>
  <r>
    <n v="10199"/>
    <x v="165"/>
    <x v="0"/>
    <x v="190"/>
    <n v="1"/>
    <n v="179"/>
    <n v="179"/>
    <x v="1"/>
    <x v="0"/>
    <n v="71.599999999999994"/>
    <n v="71.599999999999994"/>
    <n v="7"/>
  </r>
  <r>
    <n v="10200"/>
    <x v="166"/>
    <x v="1"/>
    <x v="191"/>
    <n v="3"/>
    <n v="99.95"/>
    <n v="299.85000000000002"/>
    <x v="2"/>
    <x v="1"/>
    <n v="38.979999999999997"/>
    <n v="116.94"/>
    <n v="3"/>
  </r>
  <r>
    <n v="10201"/>
    <x v="167"/>
    <x v="2"/>
    <x v="192"/>
    <n v="2"/>
    <n v="59.99"/>
    <n v="119.98"/>
    <x v="2"/>
    <x v="2"/>
    <n v="21.6"/>
    <n v="43.2"/>
    <n v="6"/>
  </r>
  <r>
    <n v="10202"/>
    <x v="89"/>
    <x v="3"/>
    <x v="193"/>
    <n v="3"/>
    <n v="14.99"/>
    <n v="44.97"/>
    <x v="2"/>
    <x v="2"/>
    <n v="4.6500000000000004"/>
    <n v="13.950000000000001"/>
    <n v="3"/>
  </r>
  <r>
    <n v="10203"/>
    <x v="168"/>
    <x v="4"/>
    <x v="194"/>
    <n v="5"/>
    <n v="52"/>
    <n v="260"/>
    <x v="1"/>
    <x v="2"/>
    <n v="20.28"/>
    <n v="101.4"/>
    <n v="7"/>
  </r>
  <r>
    <n v="10204"/>
    <x v="15"/>
    <x v="5"/>
    <x v="195"/>
    <n v="5"/>
    <n v="399.99"/>
    <n v="1999.95"/>
    <x v="1"/>
    <x v="2"/>
    <n v="180"/>
    <n v="900"/>
    <n v="7"/>
  </r>
  <r>
    <n v="10205"/>
    <x v="169"/>
    <x v="0"/>
    <x v="196"/>
    <n v="4"/>
    <n v="299.99"/>
    <n v="1199.96"/>
    <x v="0"/>
    <x v="2"/>
    <n v="117"/>
    <n v="468"/>
    <n v="7"/>
  </r>
  <r>
    <n v="10206"/>
    <x v="170"/>
    <x v="1"/>
    <x v="197"/>
    <n v="3"/>
    <n v="379.99"/>
    <n v="1139.97"/>
    <x v="2"/>
    <x v="1"/>
    <n v="171"/>
    <n v="513"/>
    <n v="5"/>
  </r>
  <r>
    <n v="10207"/>
    <x v="171"/>
    <x v="2"/>
    <x v="198"/>
    <n v="1"/>
    <n v="98"/>
    <n v="98"/>
    <x v="1"/>
    <x v="1"/>
    <n v="35.28"/>
    <n v="35.28"/>
    <n v="9"/>
  </r>
  <r>
    <n v="10208"/>
    <x v="149"/>
    <x v="3"/>
    <x v="199"/>
    <n v="3"/>
    <n v="16.989999999999998"/>
    <n v="50.97"/>
    <x v="1"/>
    <x v="0"/>
    <n v="2.04"/>
    <n v="6.12"/>
    <n v="5"/>
  </r>
  <r>
    <n v="10209"/>
    <x v="47"/>
    <x v="4"/>
    <x v="200"/>
    <n v="1"/>
    <n v="79"/>
    <n v="79"/>
    <x v="0"/>
    <x v="0"/>
    <n v="22.12"/>
    <n v="22.12"/>
    <n v="9"/>
  </r>
  <r>
    <n v="10210"/>
    <x v="172"/>
    <x v="5"/>
    <x v="201"/>
    <n v="2"/>
    <n v="129"/>
    <n v="258"/>
    <x v="1"/>
    <x v="2"/>
    <n v="37.409999999999997"/>
    <n v="74.819999999999993"/>
    <n v="8"/>
  </r>
  <r>
    <n v="10211"/>
    <x v="76"/>
    <x v="0"/>
    <x v="202"/>
    <n v="2"/>
    <n v="749.99"/>
    <n v="1499.98"/>
    <x v="2"/>
    <x v="1"/>
    <n v="187.5"/>
    <n v="375"/>
    <n v="12"/>
  </r>
  <r>
    <n v="10212"/>
    <x v="173"/>
    <x v="1"/>
    <x v="13"/>
    <n v="5"/>
    <n v="169.99"/>
    <n v="849.95"/>
    <x v="2"/>
    <x v="2"/>
    <n v="19"/>
    <n v="95"/>
    <n v="11"/>
  </r>
  <r>
    <n v="10213"/>
    <x v="53"/>
    <x v="2"/>
    <x v="203"/>
    <n v="5"/>
    <n v="9.9"/>
    <n v="49.5"/>
    <x v="0"/>
    <x v="0"/>
    <n v="2.2799999999999998"/>
    <n v="11.399999999999999"/>
    <n v="9"/>
  </r>
  <r>
    <n v="10214"/>
    <x v="174"/>
    <x v="3"/>
    <x v="164"/>
    <n v="2"/>
    <n v="10.99"/>
    <n v="21.98"/>
    <x v="2"/>
    <x v="0"/>
    <n v="1.5"/>
    <n v="3"/>
    <n v="8"/>
  </r>
  <r>
    <n v="10215"/>
    <x v="175"/>
    <x v="4"/>
    <x v="204"/>
    <n v="1"/>
    <n v="29"/>
    <n v="29"/>
    <x v="1"/>
    <x v="1"/>
    <n v="3.48"/>
    <n v="3.48"/>
    <n v="11"/>
  </r>
  <r>
    <n v="10216"/>
    <x v="176"/>
    <x v="5"/>
    <x v="205"/>
    <n v="5"/>
    <n v="349.99"/>
    <n v="1749.95"/>
    <x v="1"/>
    <x v="1"/>
    <n v="136.5"/>
    <n v="682.5"/>
    <n v="7"/>
  </r>
  <r>
    <n v="10217"/>
    <x v="177"/>
    <x v="0"/>
    <x v="206"/>
    <n v="2"/>
    <n v="2399"/>
    <n v="4798"/>
    <x v="2"/>
    <x v="1"/>
    <n v="1127.53"/>
    <n v="2255.06"/>
    <n v="6"/>
  </r>
  <r>
    <n v="10218"/>
    <x v="178"/>
    <x v="1"/>
    <x v="207"/>
    <n v="1"/>
    <n v="449.99"/>
    <n v="449.99"/>
    <x v="0"/>
    <x v="1"/>
    <n v="135"/>
    <n v="135"/>
    <n v="5"/>
  </r>
  <r>
    <n v="10219"/>
    <x v="179"/>
    <x v="2"/>
    <x v="208"/>
    <n v="1"/>
    <n v="49.99"/>
    <n v="49.99"/>
    <x v="2"/>
    <x v="2"/>
    <n v="16"/>
    <n v="16"/>
    <n v="8"/>
  </r>
  <r>
    <n v="10220"/>
    <x v="180"/>
    <x v="3"/>
    <x v="209"/>
    <n v="3"/>
    <n v="12.99"/>
    <n v="38.97"/>
    <x v="1"/>
    <x v="0"/>
    <n v="5.46"/>
    <n v="16.38"/>
    <n v="11"/>
  </r>
  <r>
    <n v="10221"/>
    <x v="181"/>
    <x v="4"/>
    <x v="210"/>
    <n v="2"/>
    <n v="27"/>
    <n v="54"/>
    <x v="2"/>
    <x v="2"/>
    <n v="5.67"/>
    <n v="11.34"/>
    <n v="12"/>
  </r>
  <r>
    <n v="10222"/>
    <x v="182"/>
    <x v="5"/>
    <x v="18"/>
    <n v="4"/>
    <n v="599.99"/>
    <n v="2399.96"/>
    <x v="2"/>
    <x v="0"/>
    <n v="210"/>
    <n v="840"/>
    <n v="10"/>
  </r>
  <r>
    <n v="10223"/>
    <x v="183"/>
    <x v="0"/>
    <x v="211"/>
    <n v="4"/>
    <n v="49.99"/>
    <n v="199.96"/>
    <x v="2"/>
    <x v="0"/>
    <n v="6"/>
    <n v="24"/>
    <n v="11"/>
  </r>
  <r>
    <n v="10224"/>
    <x v="184"/>
    <x v="1"/>
    <x v="212"/>
    <n v="1"/>
    <n v="229.99"/>
    <n v="229.99"/>
    <x v="0"/>
    <x v="0"/>
    <n v="112.7"/>
    <n v="112.7"/>
    <n v="2"/>
  </r>
  <r>
    <n v="10225"/>
    <x v="17"/>
    <x v="2"/>
    <x v="213"/>
    <n v="1"/>
    <n v="44.99"/>
    <n v="44.99"/>
    <x v="1"/>
    <x v="0"/>
    <n v="15.3"/>
    <n v="15.3"/>
    <n v="11"/>
  </r>
  <r>
    <n v="10226"/>
    <x v="185"/>
    <x v="3"/>
    <x v="51"/>
    <n v="5"/>
    <n v="26.99"/>
    <n v="134.94999999999999"/>
    <x v="0"/>
    <x v="2"/>
    <n v="8.3699999999999992"/>
    <n v="41.849999999999994"/>
    <n v="6"/>
  </r>
  <r>
    <n v="10227"/>
    <x v="186"/>
    <x v="4"/>
    <x v="214"/>
    <n v="3"/>
    <n v="6.7"/>
    <n v="20.100000000000001"/>
    <x v="0"/>
    <x v="0"/>
    <n v="0.87"/>
    <n v="2.61"/>
    <n v="9"/>
  </r>
  <r>
    <n v="10228"/>
    <x v="187"/>
    <x v="5"/>
    <x v="215"/>
    <n v="5"/>
    <n v="149.94999999999999"/>
    <n v="749.75"/>
    <x v="2"/>
    <x v="0"/>
    <n v="73.48"/>
    <n v="367.40000000000003"/>
    <n v="1"/>
  </r>
  <r>
    <n v="10229"/>
    <x v="100"/>
    <x v="0"/>
    <x v="216"/>
    <n v="4"/>
    <n v="169"/>
    <n v="676"/>
    <x v="1"/>
    <x v="1"/>
    <n v="67.599999999999994"/>
    <n v="270.39999999999998"/>
    <n v="5"/>
  </r>
  <r>
    <n v="10230"/>
    <x v="188"/>
    <x v="1"/>
    <x v="217"/>
    <n v="4"/>
    <n v="599"/>
    <n v="2396"/>
    <x v="0"/>
    <x v="1"/>
    <n v="203.66"/>
    <n v="814.64"/>
    <n v="10"/>
  </r>
  <r>
    <n v="10231"/>
    <x v="189"/>
    <x v="2"/>
    <x v="218"/>
    <n v="2"/>
    <n v="64.989999999999995"/>
    <n v="129.97999999999999"/>
    <x v="1"/>
    <x v="2"/>
    <n v="22.75"/>
    <n v="45.5"/>
    <n v="8"/>
  </r>
  <r>
    <n v="10232"/>
    <x v="190"/>
    <x v="3"/>
    <x v="9"/>
    <n v="5"/>
    <n v="9.99"/>
    <n v="49.95"/>
    <x v="2"/>
    <x v="2"/>
    <n v="12.74"/>
    <n v="63.7"/>
    <n v="7"/>
  </r>
  <r>
    <n v="10233"/>
    <x v="147"/>
    <x v="4"/>
    <x v="219"/>
    <n v="5"/>
    <n v="24"/>
    <n v="120"/>
    <x v="2"/>
    <x v="0"/>
    <n v="11.04"/>
    <n v="55.199999999999996"/>
    <n v="11"/>
  </r>
  <r>
    <n v="10234"/>
    <x v="191"/>
    <x v="5"/>
    <x v="220"/>
    <n v="4"/>
    <n v="32.950000000000003"/>
    <n v="131.80000000000001"/>
    <x v="2"/>
    <x v="2"/>
    <n v="7.25"/>
    <n v="29"/>
    <n v="6"/>
  </r>
  <r>
    <n v="10235"/>
    <x v="192"/>
    <x v="0"/>
    <x v="221"/>
    <n v="2"/>
    <n v="299"/>
    <n v="598"/>
    <x v="0"/>
    <x v="1"/>
    <n v="98.67"/>
    <n v="197.34"/>
    <n v="11"/>
  </r>
  <r>
    <n v="10236"/>
    <x v="193"/>
    <x v="1"/>
    <x v="222"/>
    <n v="5"/>
    <n v="159.99"/>
    <n v="799.95"/>
    <x v="0"/>
    <x v="0"/>
    <n v="35.200000000000003"/>
    <n v="176"/>
    <n v="1"/>
  </r>
  <r>
    <n v="10237"/>
    <x v="194"/>
    <x v="2"/>
    <x v="223"/>
    <n v="4"/>
    <n v="90"/>
    <n v="360"/>
    <x v="1"/>
    <x v="2"/>
    <n v="31.5"/>
    <n v="126"/>
    <n v="2"/>
  </r>
  <r>
    <n v="10238"/>
    <x v="195"/>
    <x v="3"/>
    <x v="224"/>
    <n v="4"/>
    <n v="10.99"/>
    <n v="43.96"/>
    <x v="2"/>
    <x v="0"/>
    <n v="3.41"/>
    <n v="13.64"/>
    <n v="7"/>
  </r>
  <r>
    <n v="10239"/>
    <x v="111"/>
    <x v="4"/>
    <x v="225"/>
    <n v="2"/>
    <n v="55"/>
    <n v="110"/>
    <x v="2"/>
    <x v="0"/>
    <n v="12.1"/>
    <n v="24.2"/>
    <n v="12"/>
  </r>
  <r>
    <n v="10240"/>
    <x v="87"/>
    <x v="5"/>
    <x v="226"/>
    <n v="5"/>
    <n v="29.99"/>
    <n v="149.94999999999999"/>
    <x v="2"/>
    <x v="1"/>
    <n v="13.2"/>
    <n v="66"/>
    <n v="6"/>
  </r>
  <r>
    <n v="10241"/>
    <x v="196"/>
    <x v="0"/>
    <x v="0"/>
    <n v="1"/>
    <n v="999.99"/>
    <n v="999.99"/>
    <x v="0"/>
    <x v="2"/>
    <n v="280"/>
    <n v="280"/>
    <n v="7"/>
  </r>
  <r>
    <n v="10242"/>
    <x v="101"/>
    <x v="1"/>
    <x v="1"/>
    <n v="5"/>
    <n v="499.99"/>
    <n v="2499.9499999999998"/>
    <x v="1"/>
    <x v="2"/>
    <n v="160"/>
    <n v="800"/>
    <n v="4"/>
  </r>
  <r>
    <n v="10243"/>
    <x v="110"/>
    <x v="2"/>
    <x v="2"/>
    <n v="1"/>
    <n v="69.989999999999995"/>
    <n v="69.989999999999995"/>
    <x v="2"/>
    <x v="0"/>
    <n v="18.899999999999999"/>
    <n v="18.899999999999999"/>
    <n v="9"/>
  </r>
  <r>
    <n v="10244"/>
    <x v="197"/>
    <x v="3"/>
    <x v="3"/>
    <n v="4"/>
    <n v="15.99"/>
    <n v="63.96"/>
    <x v="0"/>
    <x v="2"/>
    <n v="8"/>
    <n v="32"/>
    <n v="11"/>
  </r>
  <r>
    <n v="10245"/>
    <x v="17"/>
    <x v="4"/>
    <x v="4"/>
    <n v="1"/>
    <n v="89.99"/>
    <n v="89.99"/>
    <x v="1"/>
    <x v="0"/>
    <n v="38.700000000000003"/>
    <n v="38.700000000000003"/>
    <n v="11"/>
  </r>
  <r>
    <n v="10246"/>
    <x v="198"/>
    <x v="5"/>
    <x v="5"/>
    <n v="5"/>
    <n v="29.99"/>
    <n v="149.94999999999999"/>
    <x v="1"/>
    <x v="0"/>
    <n v="7.8"/>
    <n v="39"/>
    <n v="10"/>
  </r>
  <r>
    <n v="10247"/>
    <x v="199"/>
    <x v="0"/>
    <x v="6"/>
    <n v="2"/>
    <n v="2499.9899999999998"/>
    <n v="4999.9799999999996"/>
    <x v="0"/>
    <x v="0"/>
    <n v="1225"/>
    <n v="2450"/>
    <n v="2"/>
  </r>
  <r>
    <n v="10248"/>
    <x v="200"/>
    <x v="1"/>
    <x v="7"/>
    <n v="1"/>
    <n v="599.99"/>
    <n v="599.99"/>
    <x v="2"/>
    <x v="2"/>
    <n v="180"/>
    <n v="180"/>
    <n v="10"/>
  </r>
  <r>
    <n v="10249"/>
    <x v="56"/>
    <x v="2"/>
    <x v="8"/>
    <n v="4"/>
    <n v="89.99"/>
    <n v="359.96"/>
    <x v="1"/>
    <x v="2"/>
    <n v="45"/>
    <n v="180"/>
    <n v="1"/>
  </r>
  <r>
    <n v="10250"/>
    <x v="201"/>
    <x v="3"/>
    <x v="9"/>
    <n v="3"/>
    <n v="25.99"/>
    <n v="77.97"/>
    <x v="2"/>
    <x v="0"/>
    <n v="12.74"/>
    <n v="38.22"/>
    <n v="3"/>
  </r>
  <r>
    <n v="10251"/>
    <x v="202"/>
    <x v="4"/>
    <x v="10"/>
    <n v="3"/>
    <n v="129.99"/>
    <n v="389.97"/>
    <x v="0"/>
    <x v="2"/>
    <n v="26"/>
    <n v="78"/>
    <n v="12"/>
  </r>
  <r>
    <n v="10252"/>
    <x v="116"/>
    <x v="5"/>
    <x v="11"/>
    <n v="5"/>
    <n v="199.99"/>
    <n v="999.95"/>
    <x v="0"/>
    <x v="1"/>
    <n v="66"/>
    <n v="330"/>
    <n v="9"/>
  </r>
  <r>
    <n v="10253"/>
    <x v="70"/>
    <x v="0"/>
    <x v="12"/>
    <n v="3"/>
    <n v="749.99"/>
    <n v="2249.9700000000003"/>
    <x v="0"/>
    <x v="0"/>
    <n v="240"/>
    <n v="720"/>
    <n v="4"/>
  </r>
  <r>
    <n v="10254"/>
    <x v="63"/>
    <x v="1"/>
    <x v="13"/>
    <n v="2"/>
    <n v="189.99"/>
    <n v="379.98"/>
    <x v="0"/>
    <x v="2"/>
    <n v="19"/>
    <n v="38"/>
    <n v="8"/>
  </r>
  <r>
    <n v="10255"/>
    <x v="203"/>
    <x v="2"/>
    <x v="14"/>
    <n v="4"/>
    <n v="249.99"/>
    <n v="999.96"/>
    <x v="2"/>
    <x v="1"/>
    <n v="47.5"/>
    <n v="190"/>
    <n v="3"/>
  </r>
  <r>
    <n v="10256"/>
    <x v="204"/>
    <x v="3"/>
    <x v="15"/>
    <n v="5"/>
    <n v="35.99"/>
    <n v="179.95000000000002"/>
    <x v="2"/>
    <x v="2"/>
    <n v="14.4"/>
    <n v="72"/>
    <n v="12"/>
  </r>
  <r>
    <n v="10257"/>
    <x v="205"/>
    <x v="4"/>
    <x v="16"/>
    <n v="1"/>
    <n v="399.99"/>
    <n v="399.99"/>
    <x v="0"/>
    <x v="0"/>
    <n v="52"/>
    <n v="52"/>
    <n v="3"/>
  </r>
  <r>
    <n v="10258"/>
    <x v="135"/>
    <x v="5"/>
    <x v="17"/>
    <n v="1"/>
    <n v="119.99"/>
    <n v="119.99"/>
    <x v="2"/>
    <x v="0"/>
    <n v="40.799999999999997"/>
    <n v="40.799999999999997"/>
    <n v="8"/>
  </r>
  <r>
    <n v="10259"/>
    <x v="134"/>
    <x v="0"/>
    <x v="18"/>
    <n v="3"/>
    <n v="499.99"/>
    <n v="1499.97"/>
    <x v="0"/>
    <x v="1"/>
    <n v="210"/>
    <n v="630"/>
    <n v="3"/>
  </r>
  <r>
    <n v="10260"/>
    <x v="206"/>
    <x v="1"/>
    <x v="19"/>
    <n v="1"/>
    <n v="99.99"/>
    <n v="99.99"/>
    <x v="1"/>
    <x v="0"/>
    <n v="24"/>
    <n v="24"/>
    <n v="1"/>
  </r>
  <r>
    <n v="10261"/>
    <x v="182"/>
    <x v="2"/>
    <x v="20"/>
    <n v="3"/>
    <n v="59.99"/>
    <n v="179.97"/>
    <x v="0"/>
    <x v="0"/>
    <n v="25.2"/>
    <n v="75.599999999999994"/>
    <n v="10"/>
  </r>
  <r>
    <n v="10262"/>
    <x v="37"/>
    <x v="3"/>
    <x v="21"/>
    <n v="2"/>
    <n v="22.99"/>
    <n v="45.98"/>
    <x v="1"/>
    <x v="1"/>
    <n v="10.81"/>
    <n v="21.62"/>
    <n v="11"/>
  </r>
  <r>
    <n v="10263"/>
    <x v="207"/>
    <x v="4"/>
    <x v="22"/>
    <n v="2"/>
    <n v="49.99"/>
    <n v="99.98"/>
    <x v="1"/>
    <x v="2"/>
    <n v="24"/>
    <n v="48"/>
    <n v="7"/>
  </r>
  <r>
    <n v="10264"/>
    <x v="208"/>
    <x v="5"/>
    <x v="23"/>
    <n v="3"/>
    <n v="29.99"/>
    <n v="89.97"/>
    <x v="1"/>
    <x v="0"/>
    <n v="14.4"/>
    <n v="43.2"/>
    <n v="4"/>
  </r>
  <r>
    <n v="10265"/>
    <x v="209"/>
    <x v="0"/>
    <x v="24"/>
    <n v="2"/>
    <n v="299.99"/>
    <n v="599.98"/>
    <x v="1"/>
    <x v="1"/>
    <n v="150"/>
    <n v="300"/>
    <n v="5"/>
  </r>
  <r>
    <n v="10266"/>
    <x v="210"/>
    <x v="1"/>
    <x v="25"/>
    <n v="4"/>
    <n v="179.99"/>
    <n v="719.96"/>
    <x v="2"/>
    <x v="0"/>
    <n v="55.8"/>
    <n v="223.2"/>
    <n v="2"/>
  </r>
  <r>
    <n v="10267"/>
    <x v="211"/>
    <x v="2"/>
    <x v="26"/>
    <n v="3"/>
    <n v="179.99"/>
    <n v="539.97"/>
    <x v="1"/>
    <x v="1"/>
    <n v="37.799999999999997"/>
    <n v="113.39999999999999"/>
    <n v="12"/>
  </r>
  <r>
    <n v="10268"/>
    <x v="212"/>
    <x v="3"/>
    <x v="27"/>
    <n v="4"/>
    <n v="12.99"/>
    <n v="51.96"/>
    <x v="2"/>
    <x v="1"/>
    <n v="1.56"/>
    <n v="6.24"/>
    <n v="4"/>
  </r>
  <r>
    <n v="10269"/>
    <x v="31"/>
    <x v="4"/>
    <x v="28"/>
    <n v="2"/>
    <n v="29.99"/>
    <n v="59.98"/>
    <x v="0"/>
    <x v="0"/>
    <n v="10.199999999999999"/>
    <n v="20.399999999999999"/>
    <n v="4"/>
  </r>
  <r>
    <n v="10270"/>
    <x v="213"/>
    <x v="5"/>
    <x v="29"/>
    <n v="3"/>
    <n v="129.99"/>
    <n v="389.97"/>
    <x v="1"/>
    <x v="1"/>
    <n v="20.8"/>
    <n v="62.400000000000006"/>
    <n v="5"/>
  </r>
  <r>
    <n v="10271"/>
    <x v="214"/>
    <x v="0"/>
    <x v="30"/>
    <n v="5"/>
    <n v="349.99"/>
    <n v="1749.95"/>
    <x v="1"/>
    <x v="2"/>
    <n v="164.5"/>
    <n v="822.5"/>
    <n v="4"/>
  </r>
  <r>
    <n v="10272"/>
    <x v="215"/>
    <x v="1"/>
    <x v="31"/>
    <n v="5"/>
    <n v="89.99"/>
    <n v="449.95"/>
    <x v="0"/>
    <x v="0"/>
    <n v="45"/>
    <n v="225"/>
    <n v="10"/>
  </r>
  <r>
    <n v="10273"/>
    <x v="216"/>
    <x v="2"/>
    <x v="32"/>
    <n v="5"/>
    <n v="29.99"/>
    <n v="149.94999999999999"/>
    <x v="1"/>
    <x v="1"/>
    <n v="7.8"/>
    <n v="39"/>
    <n v="10"/>
  </r>
  <r>
    <n v="10274"/>
    <x v="217"/>
    <x v="3"/>
    <x v="33"/>
    <n v="5"/>
    <n v="19.989999999999998"/>
    <n v="99.949999999999989"/>
    <x v="0"/>
    <x v="1"/>
    <n v="2.8"/>
    <n v="14"/>
    <n v="12"/>
  </r>
  <r>
    <n v="10275"/>
    <x v="218"/>
    <x v="4"/>
    <x v="34"/>
    <n v="2"/>
    <n v="39.99"/>
    <n v="79.98"/>
    <x v="1"/>
    <x v="2"/>
    <n v="9.1999999999999993"/>
    <n v="18.399999999999999"/>
    <n v="5"/>
  </r>
  <r>
    <n v="10276"/>
    <x v="219"/>
    <x v="5"/>
    <x v="35"/>
    <n v="3"/>
    <n v="1895"/>
    <n v="5685"/>
    <x v="0"/>
    <x v="2"/>
    <n v="227.4"/>
    <n v="682.2"/>
    <n v="8"/>
  </r>
  <r>
    <n v="10277"/>
    <x v="220"/>
    <x v="0"/>
    <x v="36"/>
    <n v="5"/>
    <n v="399.99"/>
    <n v="1999.95"/>
    <x v="1"/>
    <x v="1"/>
    <n v="96"/>
    <n v="480"/>
    <n v="3"/>
  </r>
  <r>
    <n v="10278"/>
    <x v="221"/>
    <x v="1"/>
    <x v="37"/>
    <n v="2"/>
    <n v="799.99"/>
    <n v="1599.98"/>
    <x v="1"/>
    <x v="0"/>
    <n v="208"/>
    <n v="416"/>
    <n v="1"/>
  </r>
  <r>
    <n v="10279"/>
    <x v="222"/>
    <x v="2"/>
    <x v="38"/>
    <n v="3"/>
    <n v="59.99"/>
    <n v="179.97"/>
    <x v="2"/>
    <x v="0"/>
    <n v="21"/>
    <n v="63"/>
    <n v="6"/>
  </r>
  <r>
    <n v="10280"/>
    <x v="223"/>
    <x v="3"/>
    <x v="39"/>
    <n v="1"/>
    <n v="24.99"/>
    <n v="24.99"/>
    <x v="0"/>
    <x v="0"/>
    <n v="2.5"/>
    <n v="2.5"/>
    <n v="4"/>
  </r>
  <r>
    <n v="10281"/>
    <x v="224"/>
    <x v="4"/>
    <x v="40"/>
    <n v="1"/>
    <n v="105"/>
    <n v="105"/>
    <x v="2"/>
    <x v="2"/>
    <n v="21"/>
    <n v="21"/>
    <n v="3"/>
  </r>
  <r>
    <n v="10282"/>
    <x v="96"/>
    <x v="5"/>
    <x v="41"/>
    <n v="4"/>
    <n v="129.99"/>
    <n v="519.96"/>
    <x v="0"/>
    <x v="0"/>
    <n v="16.899999999999999"/>
    <n v="67.599999999999994"/>
    <n v="1"/>
  </r>
  <r>
    <n v="10283"/>
    <x v="225"/>
    <x v="0"/>
    <x v="42"/>
    <n v="2"/>
    <n v="399.99"/>
    <n v="799.98"/>
    <x v="0"/>
    <x v="1"/>
    <n v="176"/>
    <n v="352"/>
    <n v="2"/>
  </r>
  <r>
    <n v="10284"/>
    <x v="226"/>
    <x v="1"/>
    <x v="43"/>
    <n v="2"/>
    <n v="199.99"/>
    <n v="399.98"/>
    <x v="2"/>
    <x v="1"/>
    <n v="46"/>
    <n v="92"/>
    <n v="12"/>
  </r>
  <r>
    <n v="10285"/>
    <x v="227"/>
    <x v="2"/>
    <x v="44"/>
    <n v="4"/>
    <n v="139.99"/>
    <n v="559.96"/>
    <x v="0"/>
    <x v="0"/>
    <n v="56"/>
    <n v="224"/>
    <n v="12"/>
  </r>
  <r>
    <n v="10286"/>
    <x v="32"/>
    <x v="3"/>
    <x v="45"/>
    <n v="5"/>
    <n v="32.5"/>
    <n v="162.5"/>
    <x v="1"/>
    <x v="0"/>
    <n v="15.28"/>
    <n v="76.399999999999991"/>
    <n v="4"/>
  </r>
  <r>
    <n v="10287"/>
    <x v="228"/>
    <x v="4"/>
    <x v="46"/>
    <n v="4"/>
    <n v="52"/>
    <n v="208"/>
    <x v="1"/>
    <x v="2"/>
    <n v="5.72"/>
    <n v="22.88"/>
    <n v="11"/>
  </r>
  <r>
    <n v="10288"/>
    <x v="50"/>
    <x v="5"/>
    <x v="47"/>
    <n v="1"/>
    <n v="39.99"/>
    <n v="39.99"/>
    <x v="0"/>
    <x v="1"/>
    <n v="12"/>
    <n v="12"/>
    <n v="9"/>
  </r>
  <r>
    <n v="10289"/>
    <x v="88"/>
    <x v="0"/>
    <x v="48"/>
    <n v="5"/>
    <n v="129.99"/>
    <n v="649.95000000000005"/>
    <x v="0"/>
    <x v="1"/>
    <n v="52"/>
    <n v="260"/>
    <n v="5"/>
  </r>
  <r>
    <n v="10290"/>
    <x v="229"/>
    <x v="1"/>
    <x v="49"/>
    <n v="1"/>
    <n v="299.99"/>
    <n v="299.99"/>
    <x v="0"/>
    <x v="2"/>
    <n v="81"/>
    <n v="81"/>
    <n v="11"/>
  </r>
  <r>
    <n v="10291"/>
    <x v="230"/>
    <x v="2"/>
    <x v="50"/>
    <n v="4"/>
    <n v="154.99"/>
    <n v="619.96"/>
    <x v="2"/>
    <x v="1"/>
    <n v="44.95"/>
    <n v="179.8"/>
    <n v="12"/>
  </r>
  <r>
    <n v="10292"/>
    <x v="199"/>
    <x v="3"/>
    <x v="51"/>
    <n v="3"/>
    <n v="26.99"/>
    <n v="80.97"/>
    <x v="0"/>
    <x v="1"/>
    <n v="8.3699999999999992"/>
    <n v="25.11"/>
    <n v="2"/>
  </r>
  <r>
    <n v="10293"/>
    <x v="90"/>
    <x v="4"/>
    <x v="52"/>
    <n v="2"/>
    <n v="49"/>
    <n v="98"/>
    <x v="0"/>
    <x v="0"/>
    <n v="8.33"/>
    <n v="16.66"/>
    <n v="12"/>
  </r>
  <r>
    <n v="10294"/>
    <x v="231"/>
    <x v="5"/>
    <x v="53"/>
    <n v="5"/>
    <n v="49.99"/>
    <n v="249.95000000000002"/>
    <x v="2"/>
    <x v="1"/>
    <n v="19.5"/>
    <n v="97.5"/>
    <n v="1"/>
  </r>
  <r>
    <n v="10295"/>
    <x v="232"/>
    <x v="0"/>
    <x v="54"/>
    <n v="5"/>
    <n v="59.99"/>
    <n v="299.95"/>
    <x v="1"/>
    <x v="2"/>
    <n v="13.8"/>
    <n v="69"/>
    <n v="9"/>
  </r>
  <r>
    <n v="10296"/>
    <x v="233"/>
    <x v="1"/>
    <x v="55"/>
    <n v="3"/>
    <n v="499.99"/>
    <n v="1499.97"/>
    <x v="0"/>
    <x v="2"/>
    <n v="100"/>
    <n v="300"/>
    <n v="4"/>
  </r>
  <r>
    <n v="10297"/>
    <x v="234"/>
    <x v="2"/>
    <x v="227"/>
    <n v="3"/>
    <n v="29.99"/>
    <n v="89.97"/>
    <x v="2"/>
    <x v="0"/>
    <n v="8.4"/>
    <n v="25.200000000000003"/>
    <n v="6"/>
  </r>
  <r>
    <n v="10298"/>
    <x v="235"/>
    <x v="3"/>
    <x v="56"/>
    <n v="5"/>
    <n v="28"/>
    <n v="140"/>
    <x v="1"/>
    <x v="1"/>
    <n v="8.1199999999999992"/>
    <n v="40.599999999999994"/>
    <n v="2"/>
  </r>
  <r>
    <n v="10299"/>
    <x v="236"/>
    <x v="4"/>
    <x v="57"/>
    <n v="1"/>
    <n v="23"/>
    <n v="23"/>
    <x v="2"/>
    <x v="1"/>
    <n v="3.68"/>
    <n v="3.68"/>
    <n v="7"/>
  </r>
  <r>
    <n v="10300"/>
    <x v="237"/>
    <x v="5"/>
    <x v="58"/>
    <n v="4"/>
    <n v="349"/>
    <n v="1396"/>
    <x v="0"/>
    <x v="1"/>
    <n v="87.25"/>
    <n v="349"/>
    <n v="7"/>
  </r>
  <r>
    <n v="10301"/>
    <x v="202"/>
    <x v="0"/>
    <x v="59"/>
    <n v="5"/>
    <n v="299.99"/>
    <n v="1499.95"/>
    <x v="2"/>
    <x v="0"/>
    <n v="30"/>
    <n v="150"/>
    <n v="12"/>
  </r>
  <r>
    <n v="10302"/>
    <x v="238"/>
    <x v="1"/>
    <x v="60"/>
    <n v="3"/>
    <n v="199.99"/>
    <n v="599.97"/>
    <x v="0"/>
    <x v="0"/>
    <n v="68"/>
    <n v="204"/>
    <n v="6"/>
  </r>
  <r>
    <n v="10303"/>
    <x v="239"/>
    <x v="2"/>
    <x v="61"/>
    <n v="1"/>
    <n v="9.99"/>
    <n v="9.99"/>
    <x v="0"/>
    <x v="0"/>
    <n v="3.6"/>
    <n v="3.6"/>
    <n v="9"/>
  </r>
  <r>
    <n v="10304"/>
    <x v="240"/>
    <x v="3"/>
    <x v="62"/>
    <n v="5"/>
    <n v="18.989999999999998"/>
    <n v="94.949999999999989"/>
    <x v="0"/>
    <x v="2"/>
    <n v="6.84"/>
    <n v="34.200000000000003"/>
    <n v="9"/>
  </r>
  <r>
    <n v="10305"/>
    <x v="241"/>
    <x v="4"/>
    <x v="63"/>
    <n v="3"/>
    <n v="102"/>
    <n v="306"/>
    <x v="2"/>
    <x v="2"/>
    <n v="51"/>
    <n v="153"/>
    <n v="9"/>
  </r>
  <r>
    <n v="10306"/>
    <x v="58"/>
    <x v="5"/>
    <x v="64"/>
    <n v="5"/>
    <n v="299.99"/>
    <n v="1499.95"/>
    <x v="2"/>
    <x v="0"/>
    <n v="57"/>
    <n v="285"/>
    <n v="4"/>
  </r>
  <r>
    <n v="10307"/>
    <x v="242"/>
    <x v="0"/>
    <x v="65"/>
    <n v="1"/>
    <n v="1199.99"/>
    <n v="1199.99"/>
    <x v="2"/>
    <x v="0"/>
    <n v="528"/>
    <n v="528"/>
    <n v="8"/>
  </r>
  <r>
    <n v="10308"/>
    <x v="243"/>
    <x v="1"/>
    <x v="66"/>
    <n v="3"/>
    <n v="219.99"/>
    <n v="659.97"/>
    <x v="2"/>
    <x v="1"/>
    <n v="39.6"/>
    <n v="118.80000000000001"/>
    <n v="1"/>
  </r>
  <r>
    <n v="10309"/>
    <x v="155"/>
    <x v="2"/>
    <x v="67"/>
    <n v="2"/>
    <n v="59.99"/>
    <n v="119.98"/>
    <x v="1"/>
    <x v="0"/>
    <n v="6"/>
    <n v="12"/>
    <n v="7"/>
  </r>
  <r>
    <n v="10310"/>
    <x v="244"/>
    <x v="3"/>
    <x v="68"/>
    <n v="3"/>
    <n v="10.99"/>
    <n v="32.97"/>
    <x v="1"/>
    <x v="0"/>
    <n v="1.21"/>
    <n v="3.63"/>
    <n v="7"/>
  </r>
  <r>
    <n v="10311"/>
    <x v="245"/>
    <x v="4"/>
    <x v="69"/>
    <n v="5"/>
    <n v="78"/>
    <n v="390"/>
    <x v="0"/>
    <x v="0"/>
    <n v="19.5"/>
    <n v="97.5"/>
    <n v="2"/>
  </r>
  <r>
    <n v="10312"/>
    <x v="246"/>
    <x v="5"/>
    <x v="70"/>
    <n v="5"/>
    <n v="129.99"/>
    <n v="649.95000000000005"/>
    <x v="1"/>
    <x v="2"/>
    <n v="20.8"/>
    <n v="104"/>
    <n v="10"/>
  </r>
  <r>
    <n v="10313"/>
    <x v="127"/>
    <x v="0"/>
    <x v="71"/>
    <n v="1"/>
    <n v="1599.99"/>
    <n v="1599.99"/>
    <x v="0"/>
    <x v="2"/>
    <n v="656"/>
    <n v="656"/>
    <n v="3"/>
  </r>
  <r>
    <n v="10314"/>
    <x v="247"/>
    <x v="1"/>
    <x v="72"/>
    <n v="4"/>
    <n v="899.99"/>
    <n v="3599.96"/>
    <x v="2"/>
    <x v="1"/>
    <n v="207"/>
    <n v="828"/>
    <n v="10"/>
  </r>
  <r>
    <n v="10315"/>
    <x v="248"/>
    <x v="2"/>
    <x v="73"/>
    <n v="4"/>
    <n v="49.99"/>
    <n v="199.96"/>
    <x v="2"/>
    <x v="0"/>
    <n v="19.5"/>
    <n v="78"/>
    <n v="12"/>
  </r>
  <r>
    <n v="10316"/>
    <x v="113"/>
    <x v="3"/>
    <x v="74"/>
    <n v="3"/>
    <n v="14.99"/>
    <n v="44.97"/>
    <x v="1"/>
    <x v="0"/>
    <n v="3.6"/>
    <n v="10.8"/>
    <n v="5"/>
  </r>
  <r>
    <n v="10317"/>
    <x v="249"/>
    <x v="4"/>
    <x v="75"/>
    <n v="3"/>
    <n v="16"/>
    <n v="48"/>
    <x v="1"/>
    <x v="0"/>
    <n v="2.72"/>
    <n v="8.16"/>
    <n v="7"/>
  </r>
  <r>
    <n v="10318"/>
    <x v="162"/>
    <x v="5"/>
    <x v="76"/>
    <n v="5"/>
    <n v="69.989999999999995"/>
    <n v="349.95"/>
    <x v="0"/>
    <x v="1"/>
    <n v="34.299999999999997"/>
    <n v="171.5"/>
    <n v="8"/>
  </r>
  <r>
    <n v="10319"/>
    <x v="250"/>
    <x v="0"/>
    <x v="77"/>
    <n v="4"/>
    <n v="249.99"/>
    <n v="999.96"/>
    <x v="2"/>
    <x v="0"/>
    <n v="55"/>
    <n v="220"/>
    <n v="5"/>
  </r>
  <r>
    <n v="10320"/>
    <x v="221"/>
    <x v="1"/>
    <x v="78"/>
    <n v="5"/>
    <n v="499.99"/>
    <n v="2499.9499999999998"/>
    <x v="1"/>
    <x v="2"/>
    <n v="190"/>
    <n v="950"/>
    <n v="1"/>
  </r>
  <r>
    <n v="10321"/>
    <x v="251"/>
    <x v="2"/>
    <x v="79"/>
    <n v="3"/>
    <n v="89.99"/>
    <n v="269.96999999999997"/>
    <x v="1"/>
    <x v="0"/>
    <n v="11.7"/>
    <n v="35.099999999999994"/>
    <n v="10"/>
  </r>
  <r>
    <n v="10322"/>
    <x v="252"/>
    <x v="3"/>
    <x v="80"/>
    <n v="3"/>
    <n v="12.99"/>
    <n v="38.97"/>
    <x v="0"/>
    <x v="0"/>
    <n v="1.3"/>
    <n v="3.9000000000000004"/>
    <n v="2"/>
  </r>
  <r>
    <n v="10323"/>
    <x v="253"/>
    <x v="4"/>
    <x v="81"/>
    <n v="1"/>
    <n v="100"/>
    <n v="100"/>
    <x v="2"/>
    <x v="0"/>
    <n v="45"/>
    <n v="45"/>
    <n v="3"/>
  </r>
  <r>
    <n v="10324"/>
    <x v="202"/>
    <x v="5"/>
    <x v="82"/>
    <n v="5"/>
    <n v="24.99"/>
    <n v="124.94999999999999"/>
    <x v="2"/>
    <x v="1"/>
    <n v="11.75"/>
    <n v="58.75"/>
    <n v="12"/>
  </r>
  <r>
    <n v="10325"/>
    <x v="254"/>
    <x v="0"/>
    <x v="83"/>
    <n v="5"/>
    <n v="99.99"/>
    <n v="499.95"/>
    <x v="2"/>
    <x v="1"/>
    <n v="30"/>
    <n v="150"/>
    <n v="11"/>
  </r>
  <r>
    <n v="10326"/>
    <x v="71"/>
    <x v="1"/>
    <x v="84"/>
    <n v="3"/>
    <n v="1299.99"/>
    <n v="3899.9700000000003"/>
    <x v="1"/>
    <x v="1"/>
    <n v="260"/>
    <n v="780"/>
    <n v="6"/>
  </r>
  <r>
    <n v="10327"/>
    <x v="42"/>
    <x v="2"/>
    <x v="85"/>
    <n v="4"/>
    <n v="79.989999999999995"/>
    <n v="319.95999999999998"/>
    <x v="1"/>
    <x v="2"/>
    <n v="12.8"/>
    <n v="51.2"/>
    <n v="2"/>
  </r>
  <r>
    <n v="10328"/>
    <x v="223"/>
    <x v="3"/>
    <x v="86"/>
    <n v="4"/>
    <n v="13.99"/>
    <n v="55.96"/>
    <x v="1"/>
    <x v="1"/>
    <n v="4.34"/>
    <n v="17.36"/>
    <n v="4"/>
  </r>
  <r>
    <n v="10329"/>
    <x v="40"/>
    <x v="4"/>
    <x v="87"/>
    <n v="2"/>
    <n v="105"/>
    <n v="210"/>
    <x v="1"/>
    <x v="0"/>
    <n v="39.9"/>
    <n v="79.8"/>
    <n v="6"/>
  </r>
  <r>
    <n v="10330"/>
    <x v="255"/>
    <x v="5"/>
    <x v="228"/>
    <n v="3"/>
    <n v="129.99"/>
    <n v="389.97"/>
    <x v="1"/>
    <x v="2"/>
    <n v="35.1"/>
    <n v="105.30000000000001"/>
    <n v="1"/>
  </r>
  <r>
    <n v="10331"/>
    <x v="256"/>
    <x v="0"/>
    <x v="88"/>
    <n v="2"/>
    <n v="99.99"/>
    <n v="199.98"/>
    <x v="0"/>
    <x v="0"/>
    <n v="34"/>
    <n v="68"/>
    <n v="10"/>
  </r>
  <r>
    <n v="10332"/>
    <x v="257"/>
    <x v="1"/>
    <x v="89"/>
    <n v="4"/>
    <n v="179.99"/>
    <n v="719.96"/>
    <x v="1"/>
    <x v="1"/>
    <n v="72"/>
    <n v="288"/>
    <n v="9"/>
  </r>
  <r>
    <n v="10333"/>
    <x v="258"/>
    <x v="2"/>
    <x v="90"/>
    <n v="1"/>
    <n v="79.989999999999995"/>
    <n v="79.989999999999995"/>
    <x v="2"/>
    <x v="1"/>
    <n v="9.6"/>
    <n v="9.6"/>
    <n v="11"/>
  </r>
  <r>
    <n v="10334"/>
    <x v="157"/>
    <x v="3"/>
    <x v="91"/>
    <n v="3"/>
    <n v="14.99"/>
    <n v="44.97"/>
    <x v="0"/>
    <x v="2"/>
    <n v="1.8"/>
    <n v="5.4"/>
    <n v="11"/>
  </r>
  <r>
    <n v="10335"/>
    <x v="259"/>
    <x v="4"/>
    <x v="92"/>
    <n v="3"/>
    <n v="68"/>
    <n v="204"/>
    <x v="1"/>
    <x v="1"/>
    <n v="10.88"/>
    <n v="32.64"/>
    <n v="1"/>
  </r>
  <r>
    <n v="10336"/>
    <x v="64"/>
    <x v="5"/>
    <x v="93"/>
    <n v="3"/>
    <n v="999.99"/>
    <n v="2999.9700000000003"/>
    <x v="2"/>
    <x v="1"/>
    <n v="100"/>
    <n v="300"/>
    <n v="4"/>
  </r>
  <r>
    <n v="10337"/>
    <x v="260"/>
    <x v="0"/>
    <x v="94"/>
    <n v="3"/>
    <n v="299.99"/>
    <n v="899.97"/>
    <x v="1"/>
    <x v="1"/>
    <n v="81"/>
    <n v="243"/>
    <n v="5"/>
  </r>
  <r>
    <n v="10338"/>
    <x v="261"/>
    <x v="1"/>
    <x v="95"/>
    <n v="1"/>
    <n v="349.99"/>
    <n v="349.99"/>
    <x v="2"/>
    <x v="0"/>
    <n v="115.5"/>
    <n v="115.5"/>
    <n v="5"/>
  </r>
  <r>
    <n v="10339"/>
    <x v="262"/>
    <x v="2"/>
    <x v="96"/>
    <n v="2"/>
    <n v="19.989999999999998"/>
    <n v="39.979999999999997"/>
    <x v="2"/>
    <x v="1"/>
    <n v="3.4"/>
    <n v="6.8"/>
    <n v="2"/>
  </r>
  <r>
    <n v="10340"/>
    <x v="263"/>
    <x v="3"/>
    <x v="97"/>
    <n v="1"/>
    <n v="12.99"/>
    <n v="12.99"/>
    <x v="1"/>
    <x v="0"/>
    <n v="4.68"/>
    <n v="4.68"/>
    <n v="6"/>
  </r>
  <r>
    <n v="10341"/>
    <x v="264"/>
    <x v="4"/>
    <x v="98"/>
    <n v="4"/>
    <n v="82"/>
    <n v="328"/>
    <x v="2"/>
    <x v="1"/>
    <n v="22.96"/>
    <n v="91.84"/>
    <n v="7"/>
  </r>
  <r>
    <n v="10342"/>
    <x v="113"/>
    <x v="5"/>
    <x v="99"/>
    <n v="1"/>
    <n v="109.99"/>
    <n v="109.99"/>
    <x v="0"/>
    <x v="1"/>
    <n v="28.6"/>
    <n v="28.6"/>
    <n v="5"/>
  </r>
  <r>
    <n v="10343"/>
    <x v="265"/>
    <x v="0"/>
    <x v="100"/>
    <n v="1"/>
    <n v="3899.99"/>
    <n v="3899.99"/>
    <x v="2"/>
    <x v="2"/>
    <n v="400"/>
    <n v="400"/>
    <n v="3"/>
  </r>
  <r>
    <n v="10344"/>
    <x v="266"/>
    <x v="1"/>
    <x v="101"/>
    <n v="2"/>
    <n v="349.99"/>
    <n v="699.98"/>
    <x v="1"/>
    <x v="2"/>
    <n v="161"/>
    <n v="322"/>
    <n v="4"/>
  </r>
  <r>
    <n v="10345"/>
    <x v="267"/>
    <x v="2"/>
    <x v="102"/>
    <n v="2"/>
    <n v="39.99"/>
    <n v="79.98"/>
    <x v="2"/>
    <x v="2"/>
    <n v="8"/>
    <n v="16"/>
    <n v="11"/>
  </r>
  <r>
    <n v="10346"/>
    <x v="268"/>
    <x v="3"/>
    <x v="103"/>
    <n v="1"/>
    <n v="10.99"/>
    <n v="10.99"/>
    <x v="2"/>
    <x v="0"/>
    <n v="3.85"/>
    <n v="3.85"/>
    <n v="6"/>
  </r>
  <r>
    <n v="10347"/>
    <x v="269"/>
    <x v="4"/>
    <x v="104"/>
    <n v="2"/>
    <n v="6.5"/>
    <n v="13"/>
    <x v="0"/>
    <x v="2"/>
    <n v="2.73"/>
    <n v="5.46"/>
    <n v="8"/>
  </r>
  <r>
    <n v="10348"/>
    <x v="44"/>
    <x v="5"/>
    <x v="105"/>
    <n v="5"/>
    <n v="399.99"/>
    <n v="1999.95"/>
    <x v="1"/>
    <x v="0"/>
    <n v="80"/>
    <n v="400"/>
    <n v="3"/>
  </r>
  <r>
    <n v="10349"/>
    <x v="270"/>
    <x v="0"/>
    <x v="106"/>
    <n v="2"/>
    <n v="229.99"/>
    <n v="459.98"/>
    <x v="2"/>
    <x v="1"/>
    <n v="115"/>
    <n v="230"/>
    <n v="3"/>
  </r>
  <r>
    <n v="10350"/>
    <x v="271"/>
    <x v="1"/>
    <x v="229"/>
    <n v="3"/>
    <n v="159.99"/>
    <n v="479.97"/>
    <x v="0"/>
    <x v="1"/>
    <n v="46.4"/>
    <n v="139.19999999999999"/>
    <n v="8"/>
  </r>
  <r>
    <n v="10351"/>
    <x v="272"/>
    <x v="2"/>
    <x v="107"/>
    <n v="1"/>
    <n v="14.99"/>
    <n v="14.99"/>
    <x v="0"/>
    <x v="1"/>
    <n v="4.95"/>
    <n v="4.95"/>
    <n v="6"/>
  </r>
  <r>
    <n v="10352"/>
    <x v="273"/>
    <x v="3"/>
    <x v="108"/>
    <n v="3"/>
    <n v="18.989999999999998"/>
    <n v="56.97"/>
    <x v="1"/>
    <x v="2"/>
    <n v="5.51"/>
    <n v="16.53"/>
    <n v="11"/>
  </r>
  <r>
    <n v="10353"/>
    <x v="274"/>
    <x v="4"/>
    <x v="109"/>
    <n v="2"/>
    <n v="15"/>
    <n v="30"/>
    <x v="0"/>
    <x v="2"/>
    <n v="4.6500000000000004"/>
    <n v="9.3000000000000007"/>
    <n v="1"/>
  </r>
  <r>
    <n v="10354"/>
    <x v="275"/>
    <x v="5"/>
    <x v="110"/>
    <n v="5"/>
    <n v="229.95"/>
    <n v="1149.75"/>
    <x v="0"/>
    <x v="0"/>
    <n v="62.09"/>
    <n v="310.45000000000005"/>
    <n v="7"/>
  </r>
  <r>
    <n v="10355"/>
    <x v="276"/>
    <x v="0"/>
    <x v="111"/>
    <n v="5"/>
    <n v="249.99"/>
    <n v="1249.95"/>
    <x v="0"/>
    <x v="2"/>
    <n v="77.5"/>
    <n v="387.5"/>
    <n v="5"/>
  </r>
  <r>
    <n v="10356"/>
    <x v="277"/>
    <x v="1"/>
    <x v="112"/>
    <n v="5"/>
    <n v="299.95"/>
    <n v="1499.75"/>
    <x v="2"/>
    <x v="0"/>
    <n v="140.97999999999999"/>
    <n v="704.9"/>
    <n v="1"/>
  </r>
  <r>
    <n v="10357"/>
    <x v="278"/>
    <x v="2"/>
    <x v="113"/>
    <n v="2"/>
    <n v="49.99"/>
    <n v="99.98"/>
    <x v="2"/>
    <x v="2"/>
    <n v="24"/>
    <n v="48"/>
    <n v="4"/>
  </r>
  <r>
    <n v="10358"/>
    <x v="197"/>
    <x v="3"/>
    <x v="230"/>
    <n v="1"/>
    <n v="16.989999999999998"/>
    <n v="16.989999999999998"/>
    <x v="0"/>
    <x v="1"/>
    <n v="2.89"/>
    <n v="2.89"/>
    <n v="11"/>
  </r>
  <r>
    <n v="10359"/>
    <x v="279"/>
    <x v="4"/>
    <x v="114"/>
    <n v="2"/>
    <n v="14.99"/>
    <n v="29.98"/>
    <x v="2"/>
    <x v="2"/>
    <n v="4.6500000000000004"/>
    <n v="9.3000000000000007"/>
    <n v="11"/>
  </r>
  <r>
    <n v="10360"/>
    <x v="280"/>
    <x v="5"/>
    <x v="115"/>
    <n v="1"/>
    <n v="249.99"/>
    <n v="249.99"/>
    <x v="2"/>
    <x v="1"/>
    <n v="120"/>
    <n v="120"/>
    <n v="6"/>
  </r>
  <r>
    <n v="10361"/>
    <x v="281"/>
    <x v="0"/>
    <x v="116"/>
    <n v="4"/>
    <n v="599.99"/>
    <n v="2399.96"/>
    <x v="0"/>
    <x v="1"/>
    <n v="288"/>
    <n v="1152"/>
    <n v="8"/>
  </r>
  <r>
    <n v="10362"/>
    <x v="282"/>
    <x v="1"/>
    <x v="117"/>
    <n v="4"/>
    <n v="89.99"/>
    <n v="359.96"/>
    <x v="0"/>
    <x v="2"/>
    <n v="14.4"/>
    <n v="57.6"/>
    <n v="2"/>
  </r>
  <r>
    <n v="10363"/>
    <x v="283"/>
    <x v="2"/>
    <x v="118"/>
    <n v="5"/>
    <n v="12.99"/>
    <n v="64.95"/>
    <x v="1"/>
    <x v="2"/>
    <n v="1.3"/>
    <n v="6.5"/>
    <n v="4"/>
  </r>
  <r>
    <n v="10365"/>
    <x v="284"/>
    <x v="4"/>
    <x v="120"/>
    <n v="1"/>
    <n v="30"/>
    <n v="30"/>
    <x v="1"/>
    <x v="0"/>
    <n v="6.9"/>
    <n v="6.9"/>
    <n v="1"/>
  </r>
  <r>
    <n v="10366"/>
    <x v="133"/>
    <x v="5"/>
    <x v="121"/>
    <n v="3"/>
    <n v="199.99"/>
    <n v="599.97"/>
    <x v="0"/>
    <x v="2"/>
    <n v="60"/>
    <n v="180"/>
    <n v="5"/>
  </r>
  <r>
    <n v="10367"/>
    <x v="10"/>
    <x v="0"/>
    <x v="122"/>
    <n v="3"/>
    <n v="499.99"/>
    <n v="1499.97"/>
    <x v="2"/>
    <x v="0"/>
    <n v="90"/>
    <n v="270"/>
    <n v="4"/>
  </r>
  <r>
    <n v="10368"/>
    <x v="285"/>
    <x v="1"/>
    <x v="16"/>
    <n v="2"/>
    <n v="399.99"/>
    <n v="799.98"/>
    <x v="1"/>
    <x v="1"/>
    <n v="52"/>
    <n v="104"/>
    <n v="5"/>
  </r>
  <r>
    <n v="10369"/>
    <x v="216"/>
    <x v="2"/>
    <x v="123"/>
    <n v="2"/>
    <n v="98"/>
    <n v="196"/>
    <x v="1"/>
    <x v="1"/>
    <n v="35.28"/>
    <n v="70.56"/>
    <n v="10"/>
  </r>
  <r>
    <n v="10370"/>
    <x v="69"/>
    <x v="3"/>
    <x v="231"/>
    <n v="4"/>
    <n v="8.99"/>
    <n v="35.96"/>
    <x v="1"/>
    <x v="1"/>
    <n v="3.33"/>
    <n v="13.32"/>
    <n v="8"/>
  </r>
  <r>
    <n v="10371"/>
    <x v="165"/>
    <x v="4"/>
    <x v="124"/>
    <n v="5"/>
    <n v="36"/>
    <n v="180"/>
    <x v="2"/>
    <x v="1"/>
    <n v="5.4"/>
    <n v="27"/>
    <n v="7"/>
  </r>
  <r>
    <n v="10372"/>
    <x v="267"/>
    <x v="5"/>
    <x v="125"/>
    <n v="2"/>
    <n v="39.950000000000003"/>
    <n v="79.900000000000006"/>
    <x v="0"/>
    <x v="2"/>
    <n v="15.98"/>
    <n v="31.96"/>
    <n v="11"/>
  </r>
  <r>
    <n v="10373"/>
    <x v="286"/>
    <x v="0"/>
    <x v="126"/>
    <n v="3"/>
    <n v="1299.99"/>
    <n v="3899.9700000000003"/>
    <x v="0"/>
    <x v="2"/>
    <n v="143"/>
    <n v="429"/>
    <n v="8"/>
  </r>
  <r>
    <n v="10374"/>
    <x v="287"/>
    <x v="1"/>
    <x v="127"/>
    <n v="1"/>
    <n v="79.989999999999995"/>
    <n v="79.989999999999995"/>
    <x v="1"/>
    <x v="2"/>
    <n v="20.8"/>
    <n v="20.8"/>
    <n v="3"/>
  </r>
  <r>
    <n v="10375"/>
    <x v="288"/>
    <x v="2"/>
    <x v="128"/>
    <n v="5"/>
    <n v="34.99"/>
    <n v="174.95000000000002"/>
    <x v="0"/>
    <x v="2"/>
    <n v="14"/>
    <n v="70"/>
    <n v="2"/>
  </r>
  <r>
    <n v="10376"/>
    <x v="289"/>
    <x v="3"/>
    <x v="129"/>
    <n v="3"/>
    <n v="9.99"/>
    <n v="29.97"/>
    <x v="2"/>
    <x v="0"/>
    <n v="3"/>
    <n v="9"/>
    <n v="6"/>
  </r>
  <r>
    <n v="10377"/>
    <x v="184"/>
    <x v="4"/>
    <x v="130"/>
    <n v="5"/>
    <n v="6.8"/>
    <n v="34"/>
    <x v="0"/>
    <x v="2"/>
    <n v="1.77"/>
    <n v="8.85"/>
    <n v="2"/>
  </r>
  <r>
    <n v="10378"/>
    <x v="290"/>
    <x v="5"/>
    <x v="131"/>
    <n v="2"/>
    <n v="99.95"/>
    <n v="199.9"/>
    <x v="0"/>
    <x v="0"/>
    <n v="10"/>
    <n v="20"/>
    <n v="7"/>
  </r>
  <r>
    <n v="10379"/>
    <x v="291"/>
    <x v="0"/>
    <x v="132"/>
    <n v="2"/>
    <n v="1499.99"/>
    <n v="2999.98"/>
    <x v="0"/>
    <x v="1"/>
    <n v="285"/>
    <n v="570"/>
    <n v="6"/>
  </r>
  <r>
    <n v="10380"/>
    <x v="280"/>
    <x v="1"/>
    <x v="133"/>
    <n v="4"/>
    <n v="139.99"/>
    <n v="559.96"/>
    <x v="0"/>
    <x v="0"/>
    <n v="21"/>
    <n v="84"/>
    <n v="6"/>
  </r>
  <r>
    <n v="10381"/>
    <x v="206"/>
    <x v="2"/>
    <x v="134"/>
    <n v="3"/>
    <n v="44.99"/>
    <n v="134.97"/>
    <x v="0"/>
    <x v="1"/>
    <n v="11.7"/>
    <n v="35.099999999999994"/>
    <n v="1"/>
  </r>
  <r>
    <n v="10382"/>
    <x v="163"/>
    <x v="3"/>
    <x v="135"/>
    <n v="5"/>
    <n v="11.99"/>
    <n v="59.95"/>
    <x v="0"/>
    <x v="2"/>
    <n v="5.28"/>
    <n v="26.400000000000002"/>
    <n v="11"/>
  </r>
  <r>
    <n v="10383"/>
    <x v="292"/>
    <x v="4"/>
    <x v="136"/>
    <n v="5"/>
    <n v="29.5"/>
    <n v="147.5"/>
    <x v="0"/>
    <x v="0"/>
    <n v="11.21"/>
    <n v="56.050000000000004"/>
    <n v="2"/>
  </r>
  <r>
    <n v="10384"/>
    <x v="293"/>
    <x v="5"/>
    <x v="137"/>
    <n v="1"/>
    <n v="299.99"/>
    <n v="299.99"/>
    <x v="2"/>
    <x v="0"/>
    <n v="105"/>
    <n v="105"/>
    <n v="5"/>
  </r>
  <r>
    <n v="10385"/>
    <x v="179"/>
    <x v="0"/>
    <x v="138"/>
    <n v="5"/>
    <n v="549"/>
    <n v="2745"/>
    <x v="1"/>
    <x v="0"/>
    <n v="65.88"/>
    <n v="329.4"/>
    <n v="8"/>
  </r>
  <r>
    <n v="10386"/>
    <x v="290"/>
    <x v="1"/>
    <x v="139"/>
    <n v="1"/>
    <n v="199.95"/>
    <n v="199.95"/>
    <x v="0"/>
    <x v="2"/>
    <n v="73.98"/>
    <n v="73.98"/>
    <n v="7"/>
  </r>
  <r>
    <n v="10387"/>
    <x v="294"/>
    <x v="2"/>
    <x v="140"/>
    <n v="5"/>
    <n v="98"/>
    <n v="490"/>
    <x v="1"/>
    <x v="0"/>
    <n v="11.76"/>
    <n v="58.8"/>
    <n v="10"/>
  </r>
  <r>
    <n v="10388"/>
    <x v="295"/>
    <x v="3"/>
    <x v="141"/>
    <n v="1"/>
    <n v="10.99"/>
    <n v="10.99"/>
    <x v="1"/>
    <x v="2"/>
    <n v="1.21"/>
    <n v="1.21"/>
    <n v="2"/>
  </r>
  <r>
    <n v="10389"/>
    <x v="9"/>
    <x v="4"/>
    <x v="142"/>
    <n v="3"/>
    <n v="25"/>
    <n v="75"/>
    <x v="2"/>
    <x v="2"/>
    <n v="11.5"/>
    <n v="34.5"/>
    <n v="2"/>
  </r>
  <r>
    <n v="10390"/>
    <x v="296"/>
    <x v="5"/>
    <x v="143"/>
    <n v="4"/>
    <n v="149.99"/>
    <n v="599.96"/>
    <x v="0"/>
    <x v="0"/>
    <n v="19.5"/>
    <n v="78"/>
    <n v="7"/>
  </r>
  <r>
    <n v="10391"/>
    <x v="297"/>
    <x v="0"/>
    <x v="30"/>
    <n v="3"/>
    <n v="349.99"/>
    <n v="1049.97"/>
    <x v="0"/>
    <x v="2"/>
    <n v="164.5"/>
    <n v="493.5"/>
    <n v="9"/>
  </r>
  <r>
    <n v="10392"/>
    <x v="298"/>
    <x v="1"/>
    <x v="144"/>
    <n v="3"/>
    <n v="199.99"/>
    <n v="599.97"/>
    <x v="2"/>
    <x v="1"/>
    <n v="44"/>
    <n v="132"/>
    <n v="11"/>
  </r>
  <r>
    <n v="10393"/>
    <x v="42"/>
    <x v="2"/>
    <x v="145"/>
    <n v="4"/>
    <n v="54.99"/>
    <n v="219.96"/>
    <x v="0"/>
    <x v="2"/>
    <n v="16.5"/>
    <n v="66"/>
    <n v="2"/>
  </r>
  <r>
    <n v="10394"/>
    <x v="299"/>
    <x v="3"/>
    <x v="146"/>
    <n v="5"/>
    <n v="16.989999999999998"/>
    <n v="84.949999999999989"/>
    <x v="1"/>
    <x v="0"/>
    <n v="4.59"/>
    <n v="22.95"/>
    <n v="3"/>
  </r>
  <r>
    <n v="10395"/>
    <x v="300"/>
    <x v="4"/>
    <x v="147"/>
    <n v="1"/>
    <n v="59"/>
    <n v="59"/>
    <x v="2"/>
    <x v="2"/>
    <n v="14.16"/>
    <n v="14.16"/>
    <n v="3"/>
  </r>
  <r>
    <n v="10396"/>
    <x v="165"/>
    <x v="5"/>
    <x v="148"/>
    <n v="1"/>
    <n v="299.99"/>
    <n v="299.99"/>
    <x v="1"/>
    <x v="0"/>
    <n v="33"/>
    <n v="33"/>
    <n v="7"/>
  </r>
  <r>
    <n v="10397"/>
    <x v="301"/>
    <x v="0"/>
    <x v="149"/>
    <n v="4"/>
    <n v="899.99"/>
    <n v="3599.96"/>
    <x v="2"/>
    <x v="0"/>
    <n v="378"/>
    <n v="1512"/>
    <n v="4"/>
  </r>
  <r>
    <n v="10398"/>
    <x v="212"/>
    <x v="1"/>
    <x v="150"/>
    <n v="3"/>
    <n v="499.95"/>
    <n v="1499.85"/>
    <x v="2"/>
    <x v="2"/>
    <n v="89.99"/>
    <n v="269.96999999999997"/>
    <n v="4"/>
  </r>
  <r>
    <n v="10399"/>
    <x v="258"/>
    <x v="2"/>
    <x v="151"/>
    <n v="5"/>
    <n v="24.99"/>
    <n v="124.94999999999999"/>
    <x v="0"/>
    <x v="2"/>
    <n v="5"/>
    <n v="25"/>
    <n v="11"/>
  </r>
  <r>
    <n v="10400"/>
    <x v="302"/>
    <x v="3"/>
    <x v="152"/>
    <n v="1"/>
    <n v="7.99"/>
    <n v="7.99"/>
    <x v="0"/>
    <x v="0"/>
    <n v="1.84"/>
    <n v="1.84"/>
    <n v="2"/>
  </r>
  <r>
    <n v="10401"/>
    <x v="303"/>
    <x v="4"/>
    <x v="153"/>
    <n v="1"/>
    <n v="36"/>
    <n v="36"/>
    <x v="1"/>
    <x v="0"/>
    <n v="9.36"/>
    <n v="9.36"/>
    <n v="10"/>
  </r>
  <r>
    <n v="10402"/>
    <x v="42"/>
    <x v="5"/>
    <x v="154"/>
    <n v="2"/>
    <n v="34.99"/>
    <n v="69.98"/>
    <x v="0"/>
    <x v="0"/>
    <n v="12.25"/>
    <n v="24.5"/>
    <n v="2"/>
  </r>
  <r>
    <n v="10403"/>
    <x v="304"/>
    <x v="0"/>
    <x v="155"/>
    <n v="4"/>
    <n v="1199.99"/>
    <n v="4799.96"/>
    <x v="2"/>
    <x v="1"/>
    <n v="600"/>
    <n v="2400"/>
    <n v="3"/>
  </r>
  <r>
    <n v="10404"/>
    <x v="270"/>
    <x v="1"/>
    <x v="156"/>
    <n v="1"/>
    <n v="199.99"/>
    <n v="199.99"/>
    <x v="0"/>
    <x v="1"/>
    <n v="34"/>
    <n v="34"/>
    <n v="3"/>
  </r>
  <r>
    <n v="10405"/>
    <x v="305"/>
    <x v="2"/>
    <x v="157"/>
    <n v="1"/>
    <n v="29.99"/>
    <n v="29.99"/>
    <x v="1"/>
    <x v="0"/>
    <n v="3"/>
    <n v="3"/>
    <n v="6"/>
  </r>
  <r>
    <n v="10406"/>
    <x v="306"/>
    <x v="3"/>
    <x v="158"/>
    <n v="3"/>
    <n v="8.99"/>
    <n v="26.97"/>
    <x v="1"/>
    <x v="0"/>
    <n v="1.17"/>
    <n v="3.51"/>
    <n v="5"/>
  </r>
  <r>
    <n v="10407"/>
    <x v="0"/>
    <x v="4"/>
    <x v="159"/>
    <n v="2"/>
    <n v="16.989999999999998"/>
    <n v="33.979999999999997"/>
    <x v="0"/>
    <x v="1"/>
    <n v="7.82"/>
    <n v="15.64"/>
    <n v="8"/>
  </r>
  <r>
    <n v="10408"/>
    <x v="93"/>
    <x v="5"/>
    <x v="160"/>
    <n v="5"/>
    <n v="49.99"/>
    <n v="249.95000000000002"/>
    <x v="1"/>
    <x v="1"/>
    <n v="12"/>
    <n v="60"/>
    <n v="2"/>
  </r>
  <r>
    <n v="10409"/>
    <x v="7"/>
    <x v="0"/>
    <x v="161"/>
    <n v="4"/>
    <n v="699.99"/>
    <n v="2799.96"/>
    <x v="2"/>
    <x v="2"/>
    <n v="273"/>
    <n v="1092"/>
    <n v="3"/>
  </r>
  <r>
    <n v="10410"/>
    <x v="307"/>
    <x v="1"/>
    <x v="162"/>
    <n v="5"/>
    <n v="139.99"/>
    <n v="699.95"/>
    <x v="1"/>
    <x v="0"/>
    <n v="25.2"/>
    <n v="126"/>
    <n v="5"/>
  </r>
  <r>
    <n v="10411"/>
    <x v="308"/>
    <x v="2"/>
    <x v="163"/>
    <n v="1"/>
    <n v="34.99"/>
    <n v="34.99"/>
    <x v="2"/>
    <x v="1"/>
    <n v="12.6"/>
    <n v="12.6"/>
    <n v="1"/>
  </r>
  <r>
    <n v="10412"/>
    <x v="309"/>
    <x v="3"/>
    <x v="164"/>
    <n v="2"/>
    <n v="9.99"/>
    <n v="19.98"/>
    <x v="0"/>
    <x v="2"/>
    <n v="1.5"/>
    <n v="3"/>
    <n v="3"/>
  </r>
  <r>
    <n v="10413"/>
    <x v="310"/>
    <x v="4"/>
    <x v="165"/>
    <n v="3"/>
    <n v="29.5"/>
    <n v="88.5"/>
    <x v="2"/>
    <x v="1"/>
    <n v="7.38"/>
    <n v="22.14"/>
    <n v="7"/>
  </r>
  <r>
    <n v="10414"/>
    <x v="311"/>
    <x v="5"/>
    <x v="166"/>
    <n v="3"/>
    <n v="699.99"/>
    <n v="2099.9700000000003"/>
    <x v="2"/>
    <x v="2"/>
    <n v="252"/>
    <n v="756"/>
    <n v="7"/>
  </r>
  <r>
    <n v="10415"/>
    <x v="312"/>
    <x v="0"/>
    <x v="167"/>
    <n v="5"/>
    <n v="49.99"/>
    <n v="249.95000000000002"/>
    <x v="2"/>
    <x v="2"/>
    <n v="19.5"/>
    <n v="97.5"/>
    <n v="1"/>
  </r>
  <r>
    <n v="10416"/>
    <x v="55"/>
    <x v="1"/>
    <x v="168"/>
    <n v="3"/>
    <n v="49.99"/>
    <n v="149.97"/>
    <x v="2"/>
    <x v="1"/>
    <n v="15"/>
    <n v="45"/>
    <n v="10"/>
  </r>
  <r>
    <n v="10417"/>
    <x v="91"/>
    <x v="2"/>
    <x v="169"/>
    <n v="1"/>
    <n v="14.9"/>
    <n v="14.9"/>
    <x v="1"/>
    <x v="2"/>
    <n v="6.41"/>
    <n v="6.41"/>
    <n v="2"/>
  </r>
  <r>
    <n v="10418"/>
    <x v="313"/>
    <x v="3"/>
    <x v="170"/>
    <n v="1"/>
    <n v="11.99"/>
    <n v="11.99"/>
    <x v="2"/>
    <x v="2"/>
    <n v="3.72"/>
    <n v="3.72"/>
    <n v="5"/>
  </r>
  <r>
    <n v="10419"/>
    <x v="265"/>
    <x v="4"/>
    <x v="171"/>
    <n v="4"/>
    <n v="34"/>
    <n v="136"/>
    <x v="0"/>
    <x v="1"/>
    <n v="9.52"/>
    <n v="38.08"/>
    <n v="3"/>
  </r>
  <r>
    <n v="10420"/>
    <x v="314"/>
    <x v="5"/>
    <x v="172"/>
    <n v="4"/>
    <n v="146"/>
    <n v="584"/>
    <x v="0"/>
    <x v="2"/>
    <n v="71.540000000000006"/>
    <n v="286.16000000000003"/>
    <n v="7"/>
  </r>
  <r>
    <n v="10421"/>
    <x v="32"/>
    <x v="0"/>
    <x v="173"/>
    <n v="5"/>
    <n v="649.99"/>
    <n v="3249.95"/>
    <x v="2"/>
    <x v="2"/>
    <n v="65"/>
    <n v="325"/>
    <n v="4"/>
  </r>
  <r>
    <n v="10422"/>
    <x v="302"/>
    <x v="1"/>
    <x v="174"/>
    <n v="5"/>
    <n v="399.99"/>
    <n v="1999.95"/>
    <x v="1"/>
    <x v="1"/>
    <n v="160"/>
    <n v="800"/>
    <n v="2"/>
  </r>
  <r>
    <n v="10423"/>
    <x v="218"/>
    <x v="2"/>
    <x v="175"/>
    <n v="1"/>
    <n v="59.99"/>
    <n v="59.99"/>
    <x v="2"/>
    <x v="2"/>
    <n v="28.8"/>
    <n v="28.8"/>
    <n v="5"/>
  </r>
  <r>
    <n v="10424"/>
    <x v="315"/>
    <x v="3"/>
    <x v="176"/>
    <n v="3"/>
    <n v="12.99"/>
    <n v="38.97"/>
    <x v="1"/>
    <x v="1"/>
    <n v="2.99"/>
    <n v="8.9700000000000006"/>
    <n v="12"/>
  </r>
  <r>
    <n v="10425"/>
    <x v="316"/>
    <x v="4"/>
    <x v="177"/>
    <n v="2"/>
    <n v="190"/>
    <n v="380"/>
    <x v="1"/>
    <x v="1"/>
    <n v="55.1"/>
    <n v="110.2"/>
    <n v="2"/>
  </r>
  <r>
    <n v="10426"/>
    <x v="317"/>
    <x v="5"/>
    <x v="178"/>
    <n v="3"/>
    <n v="499.95"/>
    <n v="1499.85"/>
    <x v="2"/>
    <x v="1"/>
    <n v="129.99"/>
    <n v="389.97"/>
    <n v="4"/>
  </r>
  <r>
    <n v="10427"/>
    <x v="250"/>
    <x v="0"/>
    <x v="179"/>
    <n v="3"/>
    <n v="399"/>
    <n v="1197"/>
    <x v="2"/>
    <x v="1"/>
    <n v="131.66999999999999"/>
    <n v="395.01"/>
    <n v="5"/>
  </r>
  <r>
    <n v="10428"/>
    <x v="15"/>
    <x v="1"/>
    <x v="180"/>
    <n v="1"/>
    <n v="199"/>
    <n v="199"/>
    <x v="1"/>
    <x v="1"/>
    <n v="27.86"/>
    <n v="27.86"/>
    <n v="7"/>
  </r>
  <r>
    <n v="10429"/>
    <x v="151"/>
    <x v="2"/>
    <x v="181"/>
    <n v="5"/>
    <n v="34.99"/>
    <n v="174.95000000000002"/>
    <x v="0"/>
    <x v="1"/>
    <n v="10.15"/>
    <n v="50.75"/>
    <n v="3"/>
  </r>
  <r>
    <n v="10430"/>
    <x v="44"/>
    <x v="3"/>
    <x v="86"/>
    <n v="3"/>
    <n v="10.99"/>
    <n v="32.97"/>
    <x v="1"/>
    <x v="2"/>
    <n v="4.34"/>
    <n v="13.02"/>
    <n v="3"/>
  </r>
  <r>
    <n v="10431"/>
    <x v="121"/>
    <x v="4"/>
    <x v="182"/>
    <n v="2"/>
    <n v="18"/>
    <n v="36"/>
    <x v="1"/>
    <x v="0"/>
    <n v="7.56"/>
    <n v="15.12"/>
    <n v="7"/>
  </r>
  <r>
    <n v="10432"/>
    <x v="15"/>
    <x v="5"/>
    <x v="183"/>
    <n v="1"/>
    <n v="169.95"/>
    <n v="169.95"/>
    <x v="2"/>
    <x v="1"/>
    <n v="59.48"/>
    <n v="59.48"/>
    <n v="7"/>
  </r>
  <r>
    <n v="10433"/>
    <x v="90"/>
    <x v="0"/>
    <x v="184"/>
    <n v="5"/>
    <n v="199.99"/>
    <n v="999.95"/>
    <x v="1"/>
    <x v="1"/>
    <n v="50"/>
    <n v="250"/>
    <n v="12"/>
  </r>
  <r>
    <n v="10434"/>
    <x v="318"/>
    <x v="1"/>
    <x v="185"/>
    <n v="2"/>
    <n v="199.95"/>
    <n v="399.9"/>
    <x v="1"/>
    <x v="1"/>
    <n v="35.99"/>
    <n v="71.98"/>
    <n v="8"/>
  </r>
  <r>
    <n v="10435"/>
    <x v="202"/>
    <x v="2"/>
    <x v="186"/>
    <n v="4"/>
    <n v="179.99"/>
    <n v="719.96"/>
    <x v="2"/>
    <x v="0"/>
    <n v="66.599999999999994"/>
    <n v="266.39999999999998"/>
    <n v="12"/>
  </r>
  <r>
    <n v="10436"/>
    <x v="319"/>
    <x v="3"/>
    <x v="187"/>
    <n v="1"/>
    <n v="11.99"/>
    <n v="11.99"/>
    <x v="2"/>
    <x v="2"/>
    <n v="3.96"/>
    <n v="3.96"/>
    <n v="3"/>
  </r>
  <r>
    <n v="10437"/>
    <x v="162"/>
    <x v="4"/>
    <x v="188"/>
    <n v="5"/>
    <n v="125"/>
    <n v="625"/>
    <x v="1"/>
    <x v="0"/>
    <n v="61.25"/>
    <n v="306.25"/>
    <n v="8"/>
  </r>
  <r>
    <n v="10438"/>
    <x v="282"/>
    <x v="5"/>
    <x v="189"/>
    <n v="1"/>
    <n v="449.99"/>
    <n v="449.99"/>
    <x v="0"/>
    <x v="0"/>
    <n v="180"/>
    <n v="180"/>
    <n v="2"/>
  </r>
  <r>
    <n v="10439"/>
    <x v="320"/>
    <x v="0"/>
    <x v="190"/>
    <n v="2"/>
    <n v="179"/>
    <n v="358"/>
    <x v="2"/>
    <x v="0"/>
    <n v="71.599999999999994"/>
    <n v="143.19999999999999"/>
    <n v="10"/>
  </r>
  <r>
    <n v="10440"/>
    <x v="321"/>
    <x v="1"/>
    <x v="191"/>
    <n v="1"/>
    <n v="99.95"/>
    <n v="99.95"/>
    <x v="2"/>
    <x v="2"/>
    <n v="38.979999999999997"/>
    <n v="38.979999999999997"/>
    <n v="10"/>
  </r>
  <r>
    <n v="10441"/>
    <x v="138"/>
    <x v="2"/>
    <x v="192"/>
    <n v="5"/>
    <n v="59.99"/>
    <n v="299.95"/>
    <x v="2"/>
    <x v="0"/>
    <n v="21.6"/>
    <n v="108"/>
    <n v="4"/>
  </r>
  <r>
    <n v="10442"/>
    <x v="322"/>
    <x v="3"/>
    <x v="193"/>
    <n v="1"/>
    <n v="14.99"/>
    <n v="14.99"/>
    <x v="0"/>
    <x v="2"/>
    <n v="4.6500000000000004"/>
    <n v="4.6500000000000004"/>
    <n v="8"/>
  </r>
  <r>
    <n v="10443"/>
    <x v="270"/>
    <x v="4"/>
    <x v="194"/>
    <n v="4"/>
    <n v="52"/>
    <n v="208"/>
    <x v="0"/>
    <x v="0"/>
    <n v="20.28"/>
    <n v="81.12"/>
    <n v="3"/>
  </r>
  <r>
    <n v="10444"/>
    <x v="30"/>
    <x v="5"/>
    <x v="195"/>
    <n v="1"/>
    <n v="399.99"/>
    <n v="399.99"/>
    <x v="0"/>
    <x v="1"/>
    <n v="180"/>
    <n v="180"/>
    <n v="11"/>
  </r>
  <r>
    <n v="10445"/>
    <x v="263"/>
    <x v="0"/>
    <x v="196"/>
    <n v="5"/>
    <n v="299.99"/>
    <n v="1499.95"/>
    <x v="2"/>
    <x v="2"/>
    <n v="117"/>
    <n v="585"/>
    <n v="6"/>
  </r>
  <r>
    <n v="10447"/>
    <x v="11"/>
    <x v="2"/>
    <x v="198"/>
    <n v="5"/>
    <n v="98"/>
    <n v="490"/>
    <x v="1"/>
    <x v="0"/>
    <n v="35.28"/>
    <n v="176.4"/>
    <n v="7"/>
  </r>
  <r>
    <n v="10448"/>
    <x v="323"/>
    <x v="3"/>
    <x v="199"/>
    <n v="5"/>
    <n v="16.989999999999998"/>
    <n v="84.949999999999989"/>
    <x v="2"/>
    <x v="0"/>
    <n v="2.04"/>
    <n v="10.199999999999999"/>
    <n v="8"/>
  </r>
  <r>
    <n v="10449"/>
    <x v="141"/>
    <x v="4"/>
    <x v="200"/>
    <n v="1"/>
    <n v="79"/>
    <n v="79"/>
    <x v="0"/>
    <x v="2"/>
    <n v="22.12"/>
    <n v="22.12"/>
    <n v="6"/>
  </r>
  <r>
    <n v="10450"/>
    <x v="175"/>
    <x v="5"/>
    <x v="201"/>
    <n v="1"/>
    <n v="129"/>
    <n v="129"/>
    <x v="0"/>
    <x v="1"/>
    <n v="37.409999999999997"/>
    <n v="37.409999999999997"/>
    <n v="11"/>
  </r>
  <r>
    <n v="10451"/>
    <x v="324"/>
    <x v="0"/>
    <x v="202"/>
    <n v="4"/>
    <n v="749.99"/>
    <n v="2999.96"/>
    <x v="0"/>
    <x v="1"/>
    <n v="187.5"/>
    <n v="750"/>
    <n v="7"/>
  </r>
  <r>
    <n v="10452"/>
    <x v="95"/>
    <x v="1"/>
    <x v="13"/>
    <n v="1"/>
    <n v="169.99"/>
    <n v="169.99"/>
    <x v="0"/>
    <x v="0"/>
    <n v="19"/>
    <n v="19"/>
    <n v="3"/>
  </r>
  <r>
    <n v="10453"/>
    <x v="325"/>
    <x v="2"/>
    <x v="203"/>
    <n v="4"/>
    <n v="9.9"/>
    <n v="39.6"/>
    <x v="2"/>
    <x v="1"/>
    <n v="2.2799999999999998"/>
    <n v="9.1199999999999992"/>
    <n v="4"/>
  </r>
  <r>
    <n v="10454"/>
    <x v="326"/>
    <x v="3"/>
    <x v="164"/>
    <n v="1"/>
    <n v="10.99"/>
    <n v="10.99"/>
    <x v="2"/>
    <x v="2"/>
    <n v="1.5"/>
    <n v="1.5"/>
    <n v="1"/>
  </r>
  <r>
    <n v="10455"/>
    <x v="35"/>
    <x v="4"/>
    <x v="204"/>
    <n v="3"/>
    <n v="29"/>
    <n v="87"/>
    <x v="1"/>
    <x v="2"/>
    <n v="3.48"/>
    <n v="10.44"/>
    <n v="8"/>
  </r>
  <r>
    <n v="10456"/>
    <x v="122"/>
    <x v="5"/>
    <x v="205"/>
    <n v="2"/>
    <n v="349.99"/>
    <n v="699.98"/>
    <x v="2"/>
    <x v="1"/>
    <n v="136.5"/>
    <n v="273"/>
    <n v="6"/>
  </r>
  <r>
    <n v="10457"/>
    <x v="327"/>
    <x v="0"/>
    <x v="206"/>
    <n v="3"/>
    <n v="2399"/>
    <n v="7197"/>
    <x v="2"/>
    <x v="0"/>
    <n v="1127.53"/>
    <n v="3382.59"/>
    <n v="10"/>
  </r>
  <r>
    <n v="10458"/>
    <x v="15"/>
    <x v="1"/>
    <x v="207"/>
    <n v="5"/>
    <n v="449.99"/>
    <n v="2249.9499999999998"/>
    <x v="0"/>
    <x v="2"/>
    <n v="135"/>
    <n v="675"/>
    <n v="7"/>
  </r>
  <r>
    <n v="10459"/>
    <x v="328"/>
    <x v="2"/>
    <x v="208"/>
    <n v="3"/>
    <n v="49.99"/>
    <n v="149.97"/>
    <x v="1"/>
    <x v="2"/>
    <n v="16"/>
    <n v="48"/>
    <n v="6"/>
  </r>
  <r>
    <n v="10460"/>
    <x v="107"/>
    <x v="3"/>
    <x v="209"/>
    <n v="1"/>
    <n v="12.99"/>
    <n v="12.99"/>
    <x v="2"/>
    <x v="2"/>
    <n v="5.46"/>
    <n v="5.46"/>
    <n v="4"/>
  </r>
  <r>
    <n v="10461"/>
    <x v="329"/>
    <x v="4"/>
    <x v="210"/>
    <n v="3"/>
    <n v="27"/>
    <n v="81"/>
    <x v="2"/>
    <x v="0"/>
    <n v="5.67"/>
    <n v="17.009999999999998"/>
    <n v="11"/>
  </r>
  <r>
    <n v="10462"/>
    <x v="330"/>
    <x v="5"/>
    <x v="18"/>
    <n v="1"/>
    <n v="599.99"/>
    <n v="599.99"/>
    <x v="1"/>
    <x v="2"/>
    <n v="210"/>
    <n v="210"/>
    <n v="9"/>
  </r>
  <r>
    <n v="10463"/>
    <x v="266"/>
    <x v="0"/>
    <x v="211"/>
    <n v="1"/>
    <n v="49.99"/>
    <n v="49.99"/>
    <x v="2"/>
    <x v="1"/>
    <n v="6"/>
    <n v="6"/>
    <n v="4"/>
  </r>
  <r>
    <n v="10464"/>
    <x v="236"/>
    <x v="1"/>
    <x v="212"/>
    <n v="5"/>
    <n v="229.99"/>
    <n v="1149.95"/>
    <x v="0"/>
    <x v="1"/>
    <n v="112.7"/>
    <n v="563.5"/>
    <n v="7"/>
  </r>
  <r>
    <n v="10465"/>
    <x v="311"/>
    <x v="2"/>
    <x v="213"/>
    <n v="1"/>
    <n v="44.99"/>
    <n v="44.99"/>
    <x v="0"/>
    <x v="1"/>
    <n v="15.3"/>
    <n v="15.3"/>
    <n v="7"/>
  </r>
  <r>
    <n v="10466"/>
    <x v="331"/>
    <x v="3"/>
    <x v="51"/>
    <n v="2"/>
    <n v="26.99"/>
    <n v="53.98"/>
    <x v="2"/>
    <x v="0"/>
    <n v="8.3699999999999992"/>
    <n v="16.739999999999998"/>
    <n v="10"/>
  </r>
  <r>
    <n v="10467"/>
    <x v="332"/>
    <x v="4"/>
    <x v="214"/>
    <n v="2"/>
    <n v="6.7"/>
    <n v="13.4"/>
    <x v="0"/>
    <x v="1"/>
    <n v="0.87"/>
    <n v="1.74"/>
    <n v="4"/>
  </r>
  <r>
    <n v="10468"/>
    <x v="279"/>
    <x v="5"/>
    <x v="215"/>
    <n v="1"/>
    <n v="149.94999999999999"/>
    <n v="149.94999999999999"/>
    <x v="0"/>
    <x v="0"/>
    <n v="73.48"/>
    <n v="73.48"/>
    <n v="11"/>
  </r>
  <r>
    <n v="10469"/>
    <x v="9"/>
    <x v="0"/>
    <x v="216"/>
    <n v="5"/>
    <n v="169"/>
    <n v="845"/>
    <x v="2"/>
    <x v="1"/>
    <n v="67.599999999999994"/>
    <n v="338"/>
    <n v="2"/>
  </r>
  <r>
    <n v="10470"/>
    <x v="333"/>
    <x v="1"/>
    <x v="217"/>
    <n v="2"/>
    <n v="599"/>
    <n v="1198"/>
    <x v="0"/>
    <x v="1"/>
    <n v="203.66"/>
    <n v="407.32"/>
    <n v="11"/>
  </r>
  <r>
    <n v="10471"/>
    <x v="334"/>
    <x v="2"/>
    <x v="218"/>
    <n v="3"/>
    <n v="64.989999999999995"/>
    <n v="194.96999999999997"/>
    <x v="2"/>
    <x v="1"/>
    <n v="22.75"/>
    <n v="68.25"/>
    <n v="5"/>
  </r>
  <r>
    <n v="10472"/>
    <x v="202"/>
    <x v="3"/>
    <x v="9"/>
    <n v="5"/>
    <n v="9.99"/>
    <n v="49.95"/>
    <x v="1"/>
    <x v="2"/>
    <n v="12.74"/>
    <n v="63.7"/>
    <n v="12"/>
  </r>
  <r>
    <n v="10473"/>
    <x v="153"/>
    <x v="4"/>
    <x v="219"/>
    <n v="4"/>
    <n v="24"/>
    <n v="96"/>
    <x v="1"/>
    <x v="0"/>
    <n v="11.04"/>
    <n v="44.16"/>
    <n v="8"/>
  </r>
  <r>
    <n v="10474"/>
    <x v="335"/>
    <x v="5"/>
    <x v="220"/>
    <n v="4"/>
    <n v="32.950000000000003"/>
    <n v="131.80000000000001"/>
    <x v="1"/>
    <x v="0"/>
    <n v="7.25"/>
    <n v="29"/>
    <n v="8"/>
  </r>
  <r>
    <n v="10475"/>
    <x v="336"/>
    <x v="0"/>
    <x v="221"/>
    <n v="1"/>
    <n v="299"/>
    <n v="299"/>
    <x v="0"/>
    <x v="1"/>
    <n v="98.67"/>
    <n v="98.67"/>
    <n v="5"/>
  </r>
  <r>
    <n v="10476"/>
    <x v="146"/>
    <x v="1"/>
    <x v="222"/>
    <n v="3"/>
    <n v="159.99"/>
    <n v="479.97"/>
    <x v="0"/>
    <x v="2"/>
    <n v="35.200000000000003"/>
    <n v="105.60000000000001"/>
    <n v="12"/>
  </r>
  <r>
    <n v="10477"/>
    <x v="171"/>
    <x v="2"/>
    <x v="223"/>
    <n v="4"/>
    <n v="90"/>
    <n v="360"/>
    <x v="0"/>
    <x v="2"/>
    <n v="31.5"/>
    <n v="126"/>
    <n v="9"/>
  </r>
  <r>
    <n v="10478"/>
    <x v="63"/>
    <x v="3"/>
    <x v="224"/>
    <n v="1"/>
    <n v="10.99"/>
    <n v="10.99"/>
    <x v="1"/>
    <x v="0"/>
    <n v="3.41"/>
    <n v="3.41"/>
    <n v="8"/>
  </r>
  <r>
    <n v="10479"/>
    <x v="257"/>
    <x v="4"/>
    <x v="225"/>
    <n v="2"/>
    <n v="55"/>
    <n v="110"/>
    <x v="2"/>
    <x v="0"/>
    <n v="12.1"/>
    <n v="24.2"/>
    <n v="9"/>
  </r>
  <r>
    <n v="10480"/>
    <x v="337"/>
    <x v="5"/>
    <x v="226"/>
    <n v="5"/>
    <n v="29.99"/>
    <n v="149.94999999999999"/>
    <x v="2"/>
    <x v="1"/>
    <n v="13.2"/>
    <n v="66"/>
    <n v="6"/>
  </r>
  <r>
    <n v="10481"/>
    <x v="338"/>
    <x v="0"/>
    <x v="0"/>
    <n v="3"/>
    <n v="999.99"/>
    <n v="2999.9700000000003"/>
    <x v="0"/>
    <x v="0"/>
    <n v="280"/>
    <n v="840"/>
    <n v="11"/>
  </r>
  <r>
    <n v="10482"/>
    <x v="339"/>
    <x v="1"/>
    <x v="1"/>
    <n v="4"/>
    <n v="499.99"/>
    <n v="1999.96"/>
    <x v="0"/>
    <x v="1"/>
    <n v="160"/>
    <n v="640"/>
    <n v="2"/>
  </r>
  <r>
    <n v="10483"/>
    <x v="340"/>
    <x v="2"/>
    <x v="2"/>
    <n v="5"/>
    <n v="69.989999999999995"/>
    <n v="349.95"/>
    <x v="2"/>
    <x v="1"/>
    <n v="18.899999999999999"/>
    <n v="94.5"/>
    <n v="11"/>
  </r>
  <r>
    <n v="10484"/>
    <x v="191"/>
    <x v="3"/>
    <x v="3"/>
    <n v="5"/>
    <n v="15.99"/>
    <n v="79.95"/>
    <x v="2"/>
    <x v="0"/>
    <n v="8"/>
    <n v="40"/>
    <n v="6"/>
  </r>
  <r>
    <n v="10485"/>
    <x v="341"/>
    <x v="4"/>
    <x v="4"/>
    <n v="1"/>
    <n v="89.99"/>
    <n v="89.99"/>
    <x v="0"/>
    <x v="2"/>
    <n v="38.700000000000003"/>
    <n v="38.700000000000003"/>
    <n v="1"/>
  </r>
  <r>
    <n v="10486"/>
    <x v="342"/>
    <x v="5"/>
    <x v="5"/>
    <n v="1"/>
    <n v="29.99"/>
    <n v="29.99"/>
    <x v="1"/>
    <x v="0"/>
    <n v="7.8"/>
    <n v="7.8"/>
    <n v="4"/>
  </r>
  <r>
    <n v="10487"/>
    <x v="92"/>
    <x v="0"/>
    <x v="6"/>
    <n v="1"/>
    <n v="2499.9899999999998"/>
    <n v="2499.9899999999998"/>
    <x v="1"/>
    <x v="2"/>
    <n v="1225"/>
    <n v="1225"/>
    <n v="8"/>
  </r>
  <r>
    <n v="10488"/>
    <x v="229"/>
    <x v="1"/>
    <x v="7"/>
    <n v="5"/>
    <n v="599.99"/>
    <n v="2999.95"/>
    <x v="0"/>
    <x v="2"/>
    <n v="180"/>
    <n v="900"/>
    <n v="11"/>
  </r>
  <r>
    <n v="10489"/>
    <x v="43"/>
    <x v="2"/>
    <x v="8"/>
    <n v="4"/>
    <n v="89.99"/>
    <n v="359.96"/>
    <x v="1"/>
    <x v="1"/>
    <n v="45"/>
    <n v="180"/>
    <n v="3"/>
  </r>
  <r>
    <n v="10490"/>
    <x v="343"/>
    <x v="3"/>
    <x v="9"/>
    <n v="4"/>
    <n v="25.99"/>
    <n v="103.96"/>
    <x v="1"/>
    <x v="2"/>
    <n v="12.74"/>
    <n v="50.96"/>
    <n v="11"/>
  </r>
  <r>
    <n v="10491"/>
    <x v="344"/>
    <x v="4"/>
    <x v="10"/>
    <n v="1"/>
    <n v="129.99"/>
    <n v="129.99"/>
    <x v="1"/>
    <x v="0"/>
    <n v="26"/>
    <n v="26"/>
    <n v="3"/>
  </r>
  <r>
    <n v="10492"/>
    <x v="345"/>
    <x v="5"/>
    <x v="11"/>
    <n v="2"/>
    <n v="199.99"/>
    <n v="399.98"/>
    <x v="1"/>
    <x v="1"/>
    <n v="66"/>
    <n v="132"/>
    <n v="5"/>
  </r>
  <r>
    <n v="10493"/>
    <x v="346"/>
    <x v="0"/>
    <x v="12"/>
    <n v="2"/>
    <n v="749.99"/>
    <n v="1499.98"/>
    <x v="1"/>
    <x v="1"/>
    <n v="240"/>
    <n v="480"/>
    <n v="3"/>
  </r>
  <r>
    <n v="10494"/>
    <x v="82"/>
    <x v="1"/>
    <x v="13"/>
    <n v="2"/>
    <n v="189.99"/>
    <n v="379.98"/>
    <x v="1"/>
    <x v="1"/>
    <n v="19"/>
    <n v="38"/>
    <n v="6"/>
  </r>
  <r>
    <n v="10495"/>
    <x v="347"/>
    <x v="2"/>
    <x v="14"/>
    <n v="1"/>
    <n v="249.99"/>
    <n v="249.99"/>
    <x v="1"/>
    <x v="1"/>
    <n v="47.5"/>
    <n v="47.5"/>
    <n v="12"/>
  </r>
  <r>
    <n v="10496"/>
    <x v="169"/>
    <x v="3"/>
    <x v="15"/>
    <n v="3"/>
    <n v="35.99"/>
    <n v="107.97"/>
    <x v="0"/>
    <x v="1"/>
    <n v="14.4"/>
    <n v="43.2"/>
    <n v="7"/>
  </r>
  <r>
    <n v="10497"/>
    <x v="348"/>
    <x v="4"/>
    <x v="16"/>
    <n v="1"/>
    <n v="399.99"/>
    <n v="399.99"/>
    <x v="1"/>
    <x v="2"/>
    <n v="52"/>
    <n v="52"/>
    <n v="3"/>
  </r>
  <r>
    <n v="10498"/>
    <x v="331"/>
    <x v="5"/>
    <x v="17"/>
    <n v="1"/>
    <n v="119.99"/>
    <n v="119.99"/>
    <x v="1"/>
    <x v="1"/>
    <n v="40.799999999999997"/>
    <n v="40.799999999999997"/>
    <n v="10"/>
  </r>
  <r>
    <n v="10499"/>
    <x v="166"/>
    <x v="0"/>
    <x v="18"/>
    <n v="5"/>
    <n v="499.99"/>
    <n v="2499.9499999999998"/>
    <x v="2"/>
    <x v="1"/>
    <n v="210"/>
    <n v="1050"/>
    <n v="3"/>
  </r>
  <r>
    <n v="10500"/>
    <x v="349"/>
    <x v="1"/>
    <x v="19"/>
    <n v="3"/>
    <n v="99.99"/>
    <n v="299.96999999999997"/>
    <x v="2"/>
    <x v="0"/>
    <n v="24"/>
    <n v="72"/>
    <n v="2"/>
  </r>
  <r>
    <n v="10501"/>
    <x v="350"/>
    <x v="2"/>
    <x v="20"/>
    <n v="2"/>
    <n v="59.99"/>
    <n v="119.98"/>
    <x v="0"/>
    <x v="2"/>
    <n v="25.2"/>
    <n v="50.4"/>
    <n v="8"/>
  </r>
  <r>
    <n v="10502"/>
    <x v="351"/>
    <x v="3"/>
    <x v="21"/>
    <n v="1"/>
    <n v="22.99"/>
    <n v="22.99"/>
    <x v="2"/>
    <x v="0"/>
    <n v="10.81"/>
    <n v="10.81"/>
    <n v="10"/>
  </r>
  <r>
    <n v="10503"/>
    <x v="110"/>
    <x v="4"/>
    <x v="22"/>
    <n v="1"/>
    <n v="49.99"/>
    <n v="49.99"/>
    <x v="1"/>
    <x v="0"/>
    <n v="24"/>
    <n v="24"/>
    <n v="9"/>
  </r>
  <r>
    <n v="10504"/>
    <x v="71"/>
    <x v="5"/>
    <x v="23"/>
    <n v="2"/>
    <n v="29.99"/>
    <n v="59.98"/>
    <x v="1"/>
    <x v="0"/>
    <n v="14.4"/>
    <n v="28.8"/>
    <n v="6"/>
  </r>
  <r>
    <n v="10505"/>
    <x v="75"/>
    <x v="0"/>
    <x v="24"/>
    <n v="4"/>
    <n v="299.99"/>
    <n v="1199.96"/>
    <x v="1"/>
    <x v="1"/>
    <n v="150"/>
    <n v="600"/>
    <n v="8"/>
  </r>
  <r>
    <n v="10506"/>
    <x v="352"/>
    <x v="1"/>
    <x v="25"/>
    <n v="3"/>
    <n v="179.99"/>
    <n v="539.97"/>
    <x v="2"/>
    <x v="2"/>
    <n v="55.8"/>
    <n v="167.39999999999998"/>
    <n v="1"/>
  </r>
  <r>
    <n v="10507"/>
    <x v="353"/>
    <x v="2"/>
    <x v="26"/>
    <n v="3"/>
    <n v="179.99"/>
    <n v="539.97"/>
    <x v="2"/>
    <x v="2"/>
    <n v="37.799999999999997"/>
    <n v="113.39999999999999"/>
    <n v="10"/>
  </r>
  <r>
    <n v="10508"/>
    <x v="354"/>
    <x v="3"/>
    <x v="27"/>
    <n v="5"/>
    <n v="12.99"/>
    <n v="64.95"/>
    <x v="1"/>
    <x v="0"/>
    <n v="1.56"/>
    <n v="7.8000000000000007"/>
    <n v="7"/>
  </r>
  <r>
    <n v="10509"/>
    <x v="254"/>
    <x v="4"/>
    <x v="28"/>
    <n v="1"/>
    <n v="29.99"/>
    <n v="29.99"/>
    <x v="2"/>
    <x v="0"/>
    <n v="10.199999999999999"/>
    <n v="10.199999999999999"/>
    <n v="11"/>
  </r>
  <r>
    <n v="10510"/>
    <x v="111"/>
    <x v="5"/>
    <x v="29"/>
    <n v="2"/>
    <n v="129.99"/>
    <n v="259.98"/>
    <x v="2"/>
    <x v="0"/>
    <n v="20.8"/>
    <n v="41.6"/>
    <n v="12"/>
  </r>
  <r>
    <n v="10511"/>
    <x v="253"/>
    <x v="0"/>
    <x v="30"/>
    <n v="4"/>
    <n v="349.99"/>
    <n v="1399.96"/>
    <x v="2"/>
    <x v="1"/>
    <n v="164.5"/>
    <n v="658"/>
    <n v="3"/>
  </r>
  <r>
    <n v="10512"/>
    <x v="117"/>
    <x v="1"/>
    <x v="31"/>
    <n v="1"/>
    <n v="89.99"/>
    <n v="89.99"/>
    <x v="2"/>
    <x v="2"/>
    <n v="45"/>
    <n v="45"/>
    <n v="5"/>
  </r>
  <r>
    <n v="10513"/>
    <x v="355"/>
    <x v="2"/>
    <x v="32"/>
    <n v="3"/>
    <n v="29.99"/>
    <n v="89.97"/>
    <x v="2"/>
    <x v="2"/>
    <n v="7.8"/>
    <n v="23.4"/>
    <n v="1"/>
  </r>
  <r>
    <n v="10514"/>
    <x v="356"/>
    <x v="3"/>
    <x v="33"/>
    <n v="3"/>
    <n v="19.989999999999998"/>
    <n v="59.97"/>
    <x v="0"/>
    <x v="2"/>
    <n v="2.8"/>
    <n v="8.3999999999999986"/>
    <n v="11"/>
  </r>
  <r>
    <n v="10515"/>
    <x v="199"/>
    <x v="4"/>
    <x v="34"/>
    <n v="4"/>
    <n v="39.99"/>
    <n v="159.96"/>
    <x v="2"/>
    <x v="1"/>
    <n v="9.1999999999999993"/>
    <n v="36.799999999999997"/>
    <n v="2"/>
  </r>
  <r>
    <n v="10516"/>
    <x v="357"/>
    <x v="5"/>
    <x v="35"/>
    <n v="1"/>
    <n v="1895"/>
    <n v="1895"/>
    <x v="1"/>
    <x v="2"/>
    <n v="227.4"/>
    <n v="227.4"/>
    <n v="8"/>
  </r>
  <r>
    <n v="10517"/>
    <x v="358"/>
    <x v="0"/>
    <x v="36"/>
    <n v="5"/>
    <n v="399.99"/>
    <n v="1999.95"/>
    <x v="2"/>
    <x v="1"/>
    <n v="96"/>
    <n v="480"/>
    <n v="1"/>
  </r>
  <r>
    <n v="10518"/>
    <x v="359"/>
    <x v="1"/>
    <x v="37"/>
    <n v="3"/>
    <n v="799.99"/>
    <n v="2399.9700000000003"/>
    <x v="1"/>
    <x v="0"/>
    <n v="208"/>
    <n v="624"/>
    <n v="10"/>
  </r>
  <r>
    <n v="10519"/>
    <x v="360"/>
    <x v="2"/>
    <x v="38"/>
    <n v="3"/>
    <n v="59.99"/>
    <n v="179.97"/>
    <x v="1"/>
    <x v="2"/>
    <n v="21"/>
    <n v="63"/>
    <n v="3"/>
  </r>
  <r>
    <n v="10520"/>
    <x v="338"/>
    <x v="3"/>
    <x v="39"/>
    <n v="4"/>
    <n v="24.99"/>
    <n v="99.96"/>
    <x v="0"/>
    <x v="2"/>
    <n v="2.5"/>
    <n v="10"/>
    <n v="11"/>
  </r>
  <r>
    <n v="10521"/>
    <x v="301"/>
    <x v="4"/>
    <x v="40"/>
    <n v="1"/>
    <n v="105"/>
    <n v="105"/>
    <x v="0"/>
    <x v="0"/>
    <n v="21"/>
    <n v="21"/>
    <n v="4"/>
  </r>
  <r>
    <n v="10522"/>
    <x v="15"/>
    <x v="5"/>
    <x v="41"/>
    <n v="1"/>
    <n v="129.99"/>
    <n v="129.99"/>
    <x v="1"/>
    <x v="0"/>
    <n v="16.899999999999999"/>
    <n v="16.899999999999999"/>
    <n v="7"/>
  </r>
  <r>
    <n v="10523"/>
    <x v="241"/>
    <x v="0"/>
    <x v="42"/>
    <n v="4"/>
    <n v="399.99"/>
    <n v="1599.96"/>
    <x v="1"/>
    <x v="0"/>
    <n v="176"/>
    <n v="704"/>
    <n v="9"/>
  </r>
  <r>
    <n v="10524"/>
    <x v="361"/>
    <x v="1"/>
    <x v="43"/>
    <n v="2"/>
    <n v="199.99"/>
    <n v="399.98"/>
    <x v="0"/>
    <x v="1"/>
    <n v="46"/>
    <n v="92"/>
    <n v="6"/>
  </r>
  <r>
    <n v="10525"/>
    <x v="13"/>
    <x v="2"/>
    <x v="44"/>
    <n v="3"/>
    <n v="139.99"/>
    <n v="419.97"/>
    <x v="0"/>
    <x v="1"/>
    <n v="56"/>
    <n v="168"/>
    <n v="1"/>
  </r>
  <r>
    <n v="10526"/>
    <x v="362"/>
    <x v="3"/>
    <x v="45"/>
    <n v="5"/>
    <n v="32.5"/>
    <n v="162.5"/>
    <x v="0"/>
    <x v="0"/>
    <n v="15.28"/>
    <n v="76.399999999999991"/>
    <n v="11"/>
  </r>
  <r>
    <n v="10527"/>
    <x v="363"/>
    <x v="4"/>
    <x v="46"/>
    <n v="3"/>
    <n v="52"/>
    <n v="156"/>
    <x v="0"/>
    <x v="2"/>
    <n v="5.72"/>
    <n v="17.16"/>
    <n v="1"/>
  </r>
  <r>
    <n v="10528"/>
    <x v="332"/>
    <x v="5"/>
    <x v="47"/>
    <n v="1"/>
    <n v="39.99"/>
    <n v="39.99"/>
    <x v="1"/>
    <x v="0"/>
    <n v="12"/>
    <n v="12"/>
    <n v="4"/>
  </r>
  <r>
    <n v="10529"/>
    <x v="278"/>
    <x v="0"/>
    <x v="48"/>
    <n v="4"/>
    <n v="129.99"/>
    <n v="519.96"/>
    <x v="0"/>
    <x v="1"/>
    <n v="52"/>
    <n v="208"/>
    <n v="4"/>
  </r>
  <r>
    <n v="10530"/>
    <x v="364"/>
    <x v="1"/>
    <x v="49"/>
    <n v="5"/>
    <n v="299.99"/>
    <n v="1499.95"/>
    <x v="0"/>
    <x v="0"/>
    <n v="81"/>
    <n v="405"/>
    <n v="1"/>
  </r>
  <r>
    <n v="10531"/>
    <x v="365"/>
    <x v="2"/>
    <x v="50"/>
    <n v="3"/>
    <n v="154.99"/>
    <n v="464.97"/>
    <x v="2"/>
    <x v="2"/>
    <n v="44.95"/>
    <n v="134.85000000000002"/>
    <n v="9"/>
  </r>
  <r>
    <n v="10532"/>
    <x v="366"/>
    <x v="3"/>
    <x v="51"/>
    <n v="3"/>
    <n v="26.99"/>
    <n v="80.97"/>
    <x v="0"/>
    <x v="1"/>
    <n v="8.3699999999999992"/>
    <n v="25.11"/>
    <n v="5"/>
  </r>
  <r>
    <n v="10533"/>
    <x v="192"/>
    <x v="4"/>
    <x v="52"/>
    <n v="1"/>
    <n v="49"/>
    <n v="49"/>
    <x v="0"/>
    <x v="0"/>
    <n v="8.33"/>
    <n v="8.33"/>
    <n v="11"/>
  </r>
  <r>
    <n v="10534"/>
    <x v="367"/>
    <x v="5"/>
    <x v="53"/>
    <n v="4"/>
    <n v="49.99"/>
    <n v="199.96"/>
    <x v="0"/>
    <x v="1"/>
    <n v="19.5"/>
    <n v="78"/>
    <n v="9"/>
  </r>
  <r>
    <n v="10535"/>
    <x v="368"/>
    <x v="0"/>
    <x v="54"/>
    <n v="1"/>
    <n v="59.99"/>
    <n v="59.99"/>
    <x v="2"/>
    <x v="0"/>
    <n v="13.8"/>
    <n v="13.8"/>
    <n v="6"/>
  </r>
  <r>
    <n v="10536"/>
    <x v="369"/>
    <x v="1"/>
    <x v="55"/>
    <n v="2"/>
    <n v="499.99"/>
    <n v="999.98"/>
    <x v="0"/>
    <x v="0"/>
    <n v="100"/>
    <n v="200"/>
    <n v="11"/>
  </r>
  <r>
    <n v="10537"/>
    <x v="370"/>
    <x v="2"/>
    <x v="227"/>
    <n v="4"/>
    <n v="29.99"/>
    <n v="119.96"/>
    <x v="0"/>
    <x v="0"/>
    <n v="8.4"/>
    <n v="33.6"/>
    <n v="10"/>
  </r>
  <r>
    <n v="10538"/>
    <x v="371"/>
    <x v="3"/>
    <x v="56"/>
    <n v="2"/>
    <n v="28"/>
    <n v="56"/>
    <x v="2"/>
    <x v="0"/>
    <n v="8.1199999999999992"/>
    <n v="16.239999999999998"/>
    <n v="9"/>
  </r>
  <r>
    <n v="10539"/>
    <x v="372"/>
    <x v="4"/>
    <x v="57"/>
    <n v="5"/>
    <n v="23"/>
    <n v="115"/>
    <x v="1"/>
    <x v="1"/>
    <n v="3.68"/>
    <n v="18.400000000000002"/>
    <n v="10"/>
  </r>
  <r>
    <n v="10540"/>
    <x v="55"/>
    <x v="5"/>
    <x v="58"/>
    <n v="2"/>
    <n v="349"/>
    <n v="698"/>
    <x v="1"/>
    <x v="1"/>
    <n v="87.25"/>
    <n v="174.5"/>
    <n v="10"/>
  </r>
  <r>
    <n v="10542"/>
    <x v="202"/>
    <x v="1"/>
    <x v="60"/>
    <n v="2"/>
    <n v="199.99"/>
    <n v="399.98"/>
    <x v="2"/>
    <x v="1"/>
    <n v="68"/>
    <n v="136"/>
    <n v="12"/>
  </r>
  <r>
    <n v="10543"/>
    <x v="102"/>
    <x v="2"/>
    <x v="61"/>
    <n v="3"/>
    <n v="9.99"/>
    <n v="29.97"/>
    <x v="2"/>
    <x v="0"/>
    <n v="3.6"/>
    <n v="10.8"/>
    <n v="10"/>
  </r>
  <r>
    <n v="10544"/>
    <x v="227"/>
    <x v="3"/>
    <x v="62"/>
    <n v="4"/>
    <n v="18.989999999999998"/>
    <n v="75.959999999999994"/>
    <x v="2"/>
    <x v="1"/>
    <n v="6.84"/>
    <n v="27.36"/>
    <n v="12"/>
  </r>
  <r>
    <n v="10545"/>
    <x v="236"/>
    <x v="4"/>
    <x v="63"/>
    <n v="3"/>
    <n v="102"/>
    <n v="306"/>
    <x v="2"/>
    <x v="1"/>
    <n v="51"/>
    <n v="153"/>
    <n v="7"/>
  </r>
  <r>
    <n v="10546"/>
    <x v="373"/>
    <x v="5"/>
    <x v="64"/>
    <n v="2"/>
    <n v="299.99"/>
    <n v="599.98"/>
    <x v="2"/>
    <x v="2"/>
    <n v="57"/>
    <n v="114"/>
    <n v="10"/>
  </r>
  <r>
    <n v="10547"/>
    <x v="248"/>
    <x v="0"/>
    <x v="65"/>
    <n v="2"/>
    <n v="1199.99"/>
    <n v="2399.98"/>
    <x v="0"/>
    <x v="2"/>
    <n v="528"/>
    <n v="1056"/>
    <n v="12"/>
  </r>
  <r>
    <n v="10548"/>
    <x v="374"/>
    <x v="1"/>
    <x v="66"/>
    <n v="5"/>
    <n v="219.99"/>
    <n v="1099.95"/>
    <x v="1"/>
    <x v="2"/>
    <n v="39.6"/>
    <n v="198"/>
    <n v="3"/>
  </r>
  <r>
    <n v="10549"/>
    <x v="375"/>
    <x v="2"/>
    <x v="67"/>
    <n v="1"/>
    <n v="59.99"/>
    <n v="59.99"/>
    <x v="1"/>
    <x v="1"/>
    <n v="6"/>
    <n v="6"/>
    <n v="4"/>
  </r>
  <r>
    <n v="10550"/>
    <x v="376"/>
    <x v="3"/>
    <x v="68"/>
    <n v="5"/>
    <n v="10.99"/>
    <n v="54.95"/>
    <x v="0"/>
    <x v="2"/>
    <n v="1.21"/>
    <n v="6.05"/>
    <n v="5"/>
  </r>
  <r>
    <n v="10551"/>
    <x v="377"/>
    <x v="4"/>
    <x v="69"/>
    <n v="1"/>
    <n v="78"/>
    <n v="78"/>
    <x v="2"/>
    <x v="2"/>
    <n v="19.5"/>
    <n v="19.5"/>
    <n v="9"/>
  </r>
  <r>
    <n v="10552"/>
    <x v="1"/>
    <x v="5"/>
    <x v="70"/>
    <n v="1"/>
    <n v="129.99"/>
    <n v="129.99"/>
    <x v="2"/>
    <x v="0"/>
    <n v="20.8"/>
    <n v="20.8"/>
    <n v="5"/>
  </r>
  <r>
    <n v="10553"/>
    <x v="275"/>
    <x v="0"/>
    <x v="71"/>
    <n v="1"/>
    <n v="1599.99"/>
    <n v="1599.99"/>
    <x v="1"/>
    <x v="1"/>
    <n v="656"/>
    <n v="656"/>
    <n v="7"/>
  </r>
  <r>
    <n v="10554"/>
    <x v="142"/>
    <x v="1"/>
    <x v="72"/>
    <n v="1"/>
    <n v="899.99"/>
    <n v="899.99"/>
    <x v="0"/>
    <x v="1"/>
    <n v="207"/>
    <n v="207"/>
    <n v="7"/>
  </r>
  <r>
    <n v="10555"/>
    <x v="378"/>
    <x v="2"/>
    <x v="73"/>
    <n v="3"/>
    <n v="49.99"/>
    <n v="149.97"/>
    <x v="2"/>
    <x v="2"/>
    <n v="19.5"/>
    <n v="58.5"/>
    <n v="7"/>
  </r>
  <r>
    <n v="10556"/>
    <x v="70"/>
    <x v="3"/>
    <x v="74"/>
    <n v="3"/>
    <n v="14.99"/>
    <n v="44.97"/>
    <x v="0"/>
    <x v="1"/>
    <n v="3.6"/>
    <n v="10.8"/>
    <n v="4"/>
  </r>
  <r>
    <n v="10557"/>
    <x v="361"/>
    <x v="4"/>
    <x v="75"/>
    <n v="5"/>
    <n v="16"/>
    <n v="80"/>
    <x v="2"/>
    <x v="0"/>
    <n v="2.72"/>
    <n v="13.600000000000001"/>
    <n v="6"/>
  </r>
  <r>
    <n v="10558"/>
    <x v="379"/>
    <x v="5"/>
    <x v="76"/>
    <n v="5"/>
    <n v="69.989999999999995"/>
    <n v="349.95"/>
    <x v="1"/>
    <x v="0"/>
    <n v="34.299999999999997"/>
    <n v="171.5"/>
    <n v="1"/>
  </r>
  <r>
    <n v="10559"/>
    <x v="380"/>
    <x v="0"/>
    <x v="77"/>
    <n v="5"/>
    <n v="249.99"/>
    <n v="1249.95"/>
    <x v="2"/>
    <x v="2"/>
    <n v="55"/>
    <n v="275"/>
    <n v="7"/>
  </r>
  <r>
    <n v="10560"/>
    <x v="95"/>
    <x v="1"/>
    <x v="78"/>
    <n v="4"/>
    <n v="499.99"/>
    <n v="1999.96"/>
    <x v="1"/>
    <x v="2"/>
    <n v="190"/>
    <n v="760"/>
    <n v="3"/>
  </r>
  <r>
    <n v="10561"/>
    <x v="381"/>
    <x v="2"/>
    <x v="79"/>
    <n v="1"/>
    <n v="89.99"/>
    <n v="89.99"/>
    <x v="2"/>
    <x v="0"/>
    <n v="11.7"/>
    <n v="11.7"/>
    <n v="2"/>
  </r>
  <r>
    <n v="10562"/>
    <x v="71"/>
    <x v="3"/>
    <x v="80"/>
    <n v="5"/>
    <n v="12.99"/>
    <n v="64.95"/>
    <x v="0"/>
    <x v="0"/>
    <n v="1.3"/>
    <n v="6.5"/>
    <n v="6"/>
  </r>
  <r>
    <n v="10563"/>
    <x v="266"/>
    <x v="4"/>
    <x v="81"/>
    <n v="3"/>
    <n v="100"/>
    <n v="300"/>
    <x v="0"/>
    <x v="0"/>
    <n v="45"/>
    <n v="135"/>
    <n v="4"/>
  </r>
  <r>
    <n v="10564"/>
    <x v="316"/>
    <x v="5"/>
    <x v="82"/>
    <n v="2"/>
    <n v="24.99"/>
    <n v="49.98"/>
    <x v="0"/>
    <x v="2"/>
    <n v="11.75"/>
    <n v="23.5"/>
    <n v="2"/>
  </r>
  <r>
    <n v="10565"/>
    <x v="382"/>
    <x v="0"/>
    <x v="83"/>
    <n v="2"/>
    <n v="99.99"/>
    <n v="199.98"/>
    <x v="0"/>
    <x v="2"/>
    <n v="30"/>
    <n v="60"/>
    <n v="4"/>
  </r>
  <r>
    <n v="10566"/>
    <x v="226"/>
    <x v="1"/>
    <x v="84"/>
    <n v="1"/>
    <n v="1299.99"/>
    <n v="1299.99"/>
    <x v="1"/>
    <x v="2"/>
    <n v="260"/>
    <n v="260"/>
    <n v="12"/>
  </r>
  <r>
    <n v="10567"/>
    <x v="285"/>
    <x v="2"/>
    <x v="85"/>
    <n v="3"/>
    <n v="79.989999999999995"/>
    <n v="239.96999999999997"/>
    <x v="0"/>
    <x v="1"/>
    <n v="12.8"/>
    <n v="38.400000000000006"/>
    <n v="5"/>
  </r>
  <r>
    <n v="10568"/>
    <x v="337"/>
    <x v="3"/>
    <x v="86"/>
    <n v="5"/>
    <n v="13.99"/>
    <n v="69.95"/>
    <x v="1"/>
    <x v="0"/>
    <n v="4.34"/>
    <n v="21.7"/>
    <n v="6"/>
  </r>
  <r>
    <n v="10569"/>
    <x v="383"/>
    <x v="4"/>
    <x v="87"/>
    <n v="2"/>
    <n v="105"/>
    <n v="210"/>
    <x v="1"/>
    <x v="0"/>
    <n v="39.9"/>
    <n v="79.8"/>
    <n v="1"/>
  </r>
  <r>
    <n v="10570"/>
    <x v="80"/>
    <x v="5"/>
    <x v="228"/>
    <n v="3"/>
    <n v="129.99"/>
    <n v="389.97"/>
    <x v="1"/>
    <x v="1"/>
    <n v="35.1"/>
    <n v="105.30000000000001"/>
    <n v="6"/>
  </r>
  <r>
    <n v="10571"/>
    <x v="120"/>
    <x v="0"/>
    <x v="88"/>
    <n v="4"/>
    <n v="99.99"/>
    <n v="399.96"/>
    <x v="2"/>
    <x v="2"/>
    <n v="34"/>
    <n v="136"/>
    <n v="12"/>
  </r>
  <r>
    <n v="10572"/>
    <x v="384"/>
    <x v="1"/>
    <x v="89"/>
    <n v="5"/>
    <n v="179.99"/>
    <n v="899.95"/>
    <x v="0"/>
    <x v="2"/>
    <n v="72"/>
    <n v="360"/>
    <n v="9"/>
  </r>
  <r>
    <n v="10573"/>
    <x v="338"/>
    <x v="2"/>
    <x v="90"/>
    <n v="5"/>
    <n v="79.989999999999995"/>
    <n v="399.95"/>
    <x v="0"/>
    <x v="1"/>
    <n v="9.6"/>
    <n v="48"/>
    <n v="11"/>
  </r>
  <r>
    <n v="10574"/>
    <x v="160"/>
    <x v="3"/>
    <x v="91"/>
    <n v="5"/>
    <n v="14.99"/>
    <n v="74.95"/>
    <x v="1"/>
    <x v="2"/>
    <n v="1.8"/>
    <n v="9"/>
    <n v="7"/>
  </r>
  <r>
    <n v="10575"/>
    <x v="70"/>
    <x v="4"/>
    <x v="92"/>
    <n v="1"/>
    <n v="68"/>
    <n v="68"/>
    <x v="0"/>
    <x v="2"/>
    <n v="10.88"/>
    <n v="10.88"/>
    <n v="4"/>
  </r>
  <r>
    <n v="10576"/>
    <x v="121"/>
    <x v="5"/>
    <x v="93"/>
    <n v="4"/>
    <n v="999.99"/>
    <n v="3999.96"/>
    <x v="2"/>
    <x v="2"/>
    <n v="100"/>
    <n v="400"/>
    <n v="7"/>
  </r>
  <r>
    <n v="10577"/>
    <x v="163"/>
    <x v="0"/>
    <x v="94"/>
    <n v="2"/>
    <n v="299.99"/>
    <n v="599.98"/>
    <x v="0"/>
    <x v="0"/>
    <n v="81"/>
    <n v="162"/>
    <n v="11"/>
  </r>
  <r>
    <n v="10578"/>
    <x v="95"/>
    <x v="1"/>
    <x v="95"/>
    <n v="3"/>
    <n v="349.99"/>
    <n v="1049.97"/>
    <x v="1"/>
    <x v="2"/>
    <n v="115.5"/>
    <n v="346.5"/>
    <n v="3"/>
  </r>
  <r>
    <n v="10579"/>
    <x v="385"/>
    <x v="2"/>
    <x v="96"/>
    <n v="3"/>
    <n v="19.989999999999998"/>
    <n v="59.97"/>
    <x v="1"/>
    <x v="0"/>
    <n v="3.4"/>
    <n v="10.199999999999999"/>
    <n v="9"/>
  </r>
  <r>
    <n v="10581"/>
    <x v="386"/>
    <x v="4"/>
    <x v="98"/>
    <n v="5"/>
    <n v="82"/>
    <n v="410"/>
    <x v="2"/>
    <x v="1"/>
    <n v="22.96"/>
    <n v="114.80000000000001"/>
    <n v="10"/>
  </r>
  <r>
    <n v="10582"/>
    <x v="387"/>
    <x v="5"/>
    <x v="99"/>
    <n v="4"/>
    <n v="109.99"/>
    <n v="439.96"/>
    <x v="0"/>
    <x v="2"/>
    <n v="28.6"/>
    <n v="114.4"/>
    <n v="2"/>
  </r>
  <r>
    <n v="10583"/>
    <x v="0"/>
    <x v="0"/>
    <x v="100"/>
    <n v="3"/>
    <n v="3899.99"/>
    <n v="11699.97"/>
    <x v="2"/>
    <x v="0"/>
    <n v="400"/>
    <n v="1200"/>
    <n v="8"/>
  </r>
  <r>
    <n v="10584"/>
    <x v="285"/>
    <x v="1"/>
    <x v="101"/>
    <n v="3"/>
    <n v="349.99"/>
    <n v="1049.97"/>
    <x v="0"/>
    <x v="2"/>
    <n v="161"/>
    <n v="483"/>
    <n v="5"/>
  </r>
  <r>
    <n v="10585"/>
    <x v="388"/>
    <x v="2"/>
    <x v="102"/>
    <n v="3"/>
    <n v="39.99"/>
    <n v="119.97"/>
    <x v="0"/>
    <x v="1"/>
    <n v="8"/>
    <n v="24"/>
    <n v="3"/>
  </r>
  <r>
    <n v="10586"/>
    <x v="335"/>
    <x v="3"/>
    <x v="103"/>
    <n v="4"/>
    <n v="10.99"/>
    <n v="43.96"/>
    <x v="0"/>
    <x v="0"/>
    <n v="3.85"/>
    <n v="15.4"/>
    <n v="8"/>
  </r>
  <r>
    <n v="10587"/>
    <x v="389"/>
    <x v="4"/>
    <x v="104"/>
    <n v="2"/>
    <n v="6.5"/>
    <n v="13"/>
    <x v="0"/>
    <x v="2"/>
    <n v="2.73"/>
    <n v="5.46"/>
    <n v="6"/>
  </r>
  <r>
    <n v="10588"/>
    <x v="370"/>
    <x v="5"/>
    <x v="105"/>
    <n v="2"/>
    <n v="399.99"/>
    <n v="799.98"/>
    <x v="0"/>
    <x v="2"/>
    <n v="80"/>
    <n v="160"/>
    <n v="10"/>
  </r>
  <r>
    <n v="10589"/>
    <x v="390"/>
    <x v="0"/>
    <x v="106"/>
    <n v="5"/>
    <n v="229.99"/>
    <n v="1149.95"/>
    <x v="0"/>
    <x v="2"/>
    <n v="115"/>
    <n v="575"/>
    <n v="7"/>
  </r>
  <r>
    <n v="10590"/>
    <x v="391"/>
    <x v="1"/>
    <x v="229"/>
    <n v="5"/>
    <n v="159.99"/>
    <n v="799.95"/>
    <x v="2"/>
    <x v="2"/>
    <n v="46.4"/>
    <n v="232"/>
    <n v="7"/>
  </r>
  <r>
    <n v="10591"/>
    <x v="392"/>
    <x v="2"/>
    <x v="107"/>
    <n v="1"/>
    <n v="14.99"/>
    <n v="14.99"/>
    <x v="0"/>
    <x v="2"/>
    <n v="4.95"/>
    <n v="4.95"/>
    <n v="9"/>
  </r>
  <r>
    <n v="10592"/>
    <x v="15"/>
    <x v="3"/>
    <x v="108"/>
    <n v="4"/>
    <n v="18.989999999999998"/>
    <n v="75.959999999999994"/>
    <x v="0"/>
    <x v="2"/>
    <n v="5.51"/>
    <n v="22.04"/>
    <n v="7"/>
  </r>
  <r>
    <n v="10593"/>
    <x v="302"/>
    <x v="4"/>
    <x v="109"/>
    <n v="3"/>
    <n v="15"/>
    <n v="45"/>
    <x v="0"/>
    <x v="0"/>
    <n v="4.6500000000000004"/>
    <n v="13.950000000000001"/>
    <n v="2"/>
  </r>
  <r>
    <n v="10594"/>
    <x v="268"/>
    <x v="5"/>
    <x v="110"/>
    <n v="3"/>
    <n v="229.95"/>
    <n v="689.84999999999991"/>
    <x v="0"/>
    <x v="2"/>
    <n v="62.09"/>
    <n v="186.27"/>
    <n v="6"/>
  </r>
  <r>
    <n v="10595"/>
    <x v="393"/>
    <x v="0"/>
    <x v="111"/>
    <n v="1"/>
    <n v="249.99"/>
    <n v="249.99"/>
    <x v="1"/>
    <x v="0"/>
    <n v="77.5"/>
    <n v="77.5"/>
    <n v="2"/>
  </r>
  <r>
    <n v="10596"/>
    <x v="114"/>
    <x v="1"/>
    <x v="112"/>
    <n v="2"/>
    <n v="299.95"/>
    <n v="599.9"/>
    <x v="0"/>
    <x v="2"/>
    <n v="140.97999999999999"/>
    <n v="281.95999999999998"/>
    <n v="3"/>
  </r>
  <r>
    <n v="10597"/>
    <x v="394"/>
    <x v="2"/>
    <x v="113"/>
    <n v="5"/>
    <n v="49.99"/>
    <n v="249.95000000000002"/>
    <x v="0"/>
    <x v="2"/>
    <n v="24"/>
    <n v="120"/>
    <n v="2"/>
  </r>
  <r>
    <n v="10598"/>
    <x v="395"/>
    <x v="3"/>
    <x v="230"/>
    <n v="5"/>
    <n v="16.989999999999998"/>
    <n v="84.949999999999989"/>
    <x v="0"/>
    <x v="0"/>
    <n v="2.89"/>
    <n v="14.450000000000001"/>
    <n v="6"/>
  </r>
  <r>
    <n v="10599"/>
    <x v="345"/>
    <x v="4"/>
    <x v="114"/>
    <n v="3"/>
    <n v="14.99"/>
    <n v="44.97"/>
    <x v="2"/>
    <x v="0"/>
    <n v="4.6500000000000004"/>
    <n v="13.950000000000001"/>
    <n v="5"/>
  </r>
  <r>
    <n v="10600"/>
    <x v="396"/>
    <x v="5"/>
    <x v="115"/>
    <n v="5"/>
    <n v="249.99"/>
    <n v="1249.95"/>
    <x v="2"/>
    <x v="0"/>
    <n v="120"/>
    <n v="600"/>
    <n v="4"/>
  </r>
  <r>
    <n v="10601"/>
    <x v="397"/>
    <x v="0"/>
    <x v="116"/>
    <n v="5"/>
    <n v="599.99"/>
    <n v="2999.95"/>
    <x v="0"/>
    <x v="0"/>
    <n v="288"/>
    <n v="1440"/>
    <n v="12"/>
  </r>
  <r>
    <n v="10602"/>
    <x v="44"/>
    <x v="1"/>
    <x v="117"/>
    <n v="3"/>
    <n v="89.99"/>
    <n v="269.96999999999997"/>
    <x v="2"/>
    <x v="2"/>
    <n v="14.4"/>
    <n v="43.2"/>
    <n v="3"/>
  </r>
  <r>
    <n v="10603"/>
    <x v="398"/>
    <x v="2"/>
    <x v="118"/>
    <n v="5"/>
    <n v="12.99"/>
    <n v="64.95"/>
    <x v="2"/>
    <x v="2"/>
    <n v="1.3"/>
    <n v="6.5"/>
    <n v="7"/>
  </r>
  <r>
    <n v="10604"/>
    <x v="399"/>
    <x v="3"/>
    <x v="119"/>
    <n v="1"/>
    <n v="14.99"/>
    <n v="14.99"/>
    <x v="1"/>
    <x v="1"/>
    <n v="3.15"/>
    <n v="3.15"/>
    <n v="4"/>
  </r>
  <r>
    <n v="10605"/>
    <x v="400"/>
    <x v="4"/>
    <x v="120"/>
    <n v="3"/>
    <n v="30"/>
    <n v="90"/>
    <x v="0"/>
    <x v="1"/>
    <n v="6.9"/>
    <n v="20.700000000000003"/>
    <n v="3"/>
  </r>
  <r>
    <n v="10606"/>
    <x v="248"/>
    <x v="5"/>
    <x v="121"/>
    <n v="5"/>
    <n v="199.99"/>
    <n v="999.95"/>
    <x v="2"/>
    <x v="2"/>
    <n v="60"/>
    <n v="300"/>
    <n v="12"/>
  </r>
  <r>
    <n v="10607"/>
    <x v="401"/>
    <x v="0"/>
    <x v="122"/>
    <n v="2"/>
    <n v="499.99"/>
    <n v="999.98"/>
    <x v="1"/>
    <x v="2"/>
    <n v="90"/>
    <n v="180"/>
    <n v="4"/>
  </r>
  <r>
    <n v="10608"/>
    <x v="402"/>
    <x v="1"/>
    <x v="16"/>
    <n v="5"/>
    <n v="399.99"/>
    <n v="1999.95"/>
    <x v="0"/>
    <x v="2"/>
    <n v="52"/>
    <n v="260"/>
    <n v="9"/>
  </r>
  <r>
    <n v="10609"/>
    <x v="125"/>
    <x v="2"/>
    <x v="123"/>
    <n v="5"/>
    <n v="98"/>
    <n v="490"/>
    <x v="1"/>
    <x v="0"/>
    <n v="35.28"/>
    <n v="176.4"/>
    <n v="11"/>
  </r>
  <r>
    <n v="10610"/>
    <x v="157"/>
    <x v="3"/>
    <x v="231"/>
    <n v="2"/>
    <n v="8.99"/>
    <n v="17.98"/>
    <x v="2"/>
    <x v="1"/>
    <n v="3.33"/>
    <n v="6.66"/>
    <n v="11"/>
  </r>
  <r>
    <n v="10611"/>
    <x v="279"/>
    <x v="4"/>
    <x v="124"/>
    <n v="3"/>
    <n v="36"/>
    <n v="108"/>
    <x v="1"/>
    <x v="2"/>
    <n v="5.4"/>
    <n v="16.200000000000003"/>
    <n v="11"/>
  </r>
  <r>
    <n v="10612"/>
    <x v="212"/>
    <x v="5"/>
    <x v="125"/>
    <n v="1"/>
    <n v="39.950000000000003"/>
    <n v="39.950000000000003"/>
    <x v="2"/>
    <x v="0"/>
    <n v="15.98"/>
    <n v="15.98"/>
    <n v="4"/>
  </r>
  <r>
    <n v="10613"/>
    <x v="385"/>
    <x v="0"/>
    <x v="126"/>
    <n v="3"/>
    <n v="1299.99"/>
    <n v="3899.9700000000003"/>
    <x v="1"/>
    <x v="2"/>
    <n v="143"/>
    <n v="429"/>
    <n v="9"/>
  </r>
  <r>
    <n v="10614"/>
    <x v="49"/>
    <x v="1"/>
    <x v="127"/>
    <n v="5"/>
    <n v="79.989999999999995"/>
    <n v="399.95"/>
    <x v="1"/>
    <x v="2"/>
    <n v="20.8"/>
    <n v="104"/>
    <n v="1"/>
  </r>
  <r>
    <n v="10615"/>
    <x v="403"/>
    <x v="2"/>
    <x v="128"/>
    <n v="5"/>
    <n v="34.99"/>
    <n v="174.95000000000002"/>
    <x v="1"/>
    <x v="2"/>
    <n v="14"/>
    <n v="70"/>
    <n v="1"/>
  </r>
  <r>
    <n v="10616"/>
    <x v="404"/>
    <x v="3"/>
    <x v="129"/>
    <n v="5"/>
    <n v="9.99"/>
    <n v="49.95"/>
    <x v="0"/>
    <x v="0"/>
    <n v="3"/>
    <n v="15"/>
    <n v="1"/>
  </r>
  <r>
    <n v="10618"/>
    <x v="405"/>
    <x v="5"/>
    <x v="131"/>
    <n v="2"/>
    <n v="99.95"/>
    <n v="199.9"/>
    <x v="1"/>
    <x v="0"/>
    <n v="10"/>
    <n v="20"/>
    <n v="1"/>
  </r>
  <r>
    <n v="10619"/>
    <x v="142"/>
    <x v="0"/>
    <x v="132"/>
    <n v="3"/>
    <n v="1499.99"/>
    <n v="4499.97"/>
    <x v="0"/>
    <x v="2"/>
    <n v="285"/>
    <n v="855"/>
    <n v="7"/>
  </r>
  <r>
    <n v="10620"/>
    <x v="406"/>
    <x v="1"/>
    <x v="133"/>
    <n v="2"/>
    <n v="139.99"/>
    <n v="279.98"/>
    <x v="2"/>
    <x v="1"/>
    <n v="21"/>
    <n v="42"/>
    <n v="9"/>
  </r>
  <r>
    <n v="10621"/>
    <x v="87"/>
    <x v="2"/>
    <x v="134"/>
    <n v="1"/>
    <n v="44.99"/>
    <n v="44.99"/>
    <x v="2"/>
    <x v="0"/>
    <n v="11.7"/>
    <n v="11.7"/>
    <n v="6"/>
  </r>
  <r>
    <n v="10622"/>
    <x v="57"/>
    <x v="3"/>
    <x v="135"/>
    <n v="5"/>
    <n v="11.99"/>
    <n v="59.95"/>
    <x v="0"/>
    <x v="1"/>
    <n v="5.28"/>
    <n v="26.400000000000002"/>
    <n v="7"/>
  </r>
  <r>
    <n v="10623"/>
    <x v="407"/>
    <x v="4"/>
    <x v="136"/>
    <n v="4"/>
    <n v="29.5"/>
    <n v="118"/>
    <x v="1"/>
    <x v="1"/>
    <n v="11.21"/>
    <n v="44.84"/>
    <n v="12"/>
  </r>
  <r>
    <n v="10624"/>
    <x v="34"/>
    <x v="5"/>
    <x v="137"/>
    <n v="4"/>
    <n v="299.99"/>
    <n v="1199.96"/>
    <x v="0"/>
    <x v="1"/>
    <n v="105"/>
    <n v="420"/>
    <n v="7"/>
  </r>
  <r>
    <n v="10625"/>
    <x v="408"/>
    <x v="0"/>
    <x v="138"/>
    <n v="3"/>
    <n v="549"/>
    <n v="1647"/>
    <x v="0"/>
    <x v="1"/>
    <n v="65.88"/>
    <n v="197.64"/>
    <n v="4"/>
  </r>
  <r>
    <n v="10626"/>
    <x v="47"/>
    <x v="1"/>
    <x v="139"/>
    <n v="3"/>
    <n v="199.95"/>
    <n v="599.84999999999991"/>
    <x v="0"/>
    <x v="2"/>
    <n v="73.98"/>
    <n v="221.94"/>
    <n v="9"/>
  </r>
  <r>
    <n v="10627"/>
    <x v="52"/>
    <x v="2"/>
    <x v="140"/>
    <n v="3"/>
    <n v="98"/>
    <n v="294"/>
    <x v="1"/>
    <x v="0"/>
    <n v="11.76"/>
    <n v="35.28"/>
    <n v="3"/>
  </r>
  <r>
    <n v="10628"/>
    <x v="409"/>
    <x v="3"/>
    <x v="141"/>
    <n v="3"/>
    <n v="10.99"/>
    <n v="32.97"/>
    <x v="2"/>
    <x v="1"/>
    <n v="1.21"/>
    <n v="3.63"/>
    <n v="10"/>
  </r>
  <r>
    <n v="10629"/>
    <x v="341"/>
    <x v="4"/>
    <x v="142"/>
    <n v="5"/>
    <n v="25"/>
    <n v="125"/>
    <x v="2"/>
    <x v="1"/>
    <n v="11.5"/>
    <n v="57.5"/>
    <n v="1"/>
  </r>
  <r>
    <n v="10630"/>
    <x v="199"/>
    <x v="5"/>
    <x v="143"/>
    <n v="5"/>
    <n v="149.99"/>
    <n v="749.95"/>
    <x v="0"/>
    <x v="0"/>
    <n v="19.5"/>
    <n v="97.5"/>
    <n v="2"/>
  </r>
  <r>
    <n v="10631"/>
    <x v="91"/>
    <x v="0"/>
    <x v="30"/>
    <n v="5"/>
    <n v="349.99"/>
    <n v="1749.95"/>
    <x v="1"/>
    <x v="0"/>
    <n v="164.5"/>
    <n v="822.5"/>
    <n v="2"/>
  </r>
  <r>
    <n v="10632"/>
    <x v="403"/>
    <x v="1"/>
    <x v="144"/>
    <n v="5"/>
    <n v="199.99"/>
    <n v="999.95"/>
    <x v="1"/>
    <x v="1"/>
    <n v="44"/>
    <n v="220"/>
    <n v="1"/>
  </r>
  <r>
    <n v="10633"/>
    <x v="282"/>
    <x v="2"/>
    <x v="145"/>
    <n v="5"/>
    <n v="54.99"/>
    <n v="274.95"/>
    <x v="0"/>
    <x v="0"/>
    <n v="16.5"/>
    <n v="82.5"/>
    <n v="2"/>
  </r>
  <r>
    <n v="10634"/>
    <x v="410"/>
    <x v="3"/>
    <x v="146"/>
    <n v="5"/>
    <n v="16.989999999999998"/>
    <n v="84.949999999999989"/>
    <x v="1"/>
    <x v="0"/>
    <n v="4.59"/>
    <n v="22.95"/>
    <n v="10"/>
  </r>
  <r>
    <n v="10635"/>
    <x v="411"/>
    <x v="4"/>
    <x v="147"/>
    <n v="2"/>
    <n v="59"/>
    <n v="118"/>
    <x v="2"/>
    <x v="1"/>
    <n v="14.16"/>
    <n v="28.32"/>
    <n v="6"/>
  </r>
  <r>
    <n v="10636"/>
    <x v="412"/>
    <x v="5"/>
    <x v="148"/>
    <n v="2"/>
    <n v="299.99"/>
    <n v="599.98"/>
    <x v="2"/>
    <x v="1"/>
    <n v="33"/>
    <n v="66"/>
    <n v="1"/>
  </r>
  <r>
    <n v="10637"/>
    <x v="361"/>
    <x v="0"/>
    <x v="149"/>
    <n v="1"/>
    <n v="899.99"/>
    <n v="899.99"/>
    <x v="1"/>
    <x v="2"/>
    <n v="378"/>
    <n v="378"/>
    <n v="6"/>
  </r>
  <r>
    <n v="10638"/>
    <x v="15"/>
    <x v="1"/>
    <x v="150"/>
    <n v="3"/>
    <n v="499.95"/>
    <n v="1499.85"/>
    <x v="1"/>
    <x v="2"/>
    <n v="89.99"/>
    <n v="269.96999999999997"/>
    <n v="7"/>
  </r>
  <r>
    <n v="10639"/>
    <x v="58"/>
    <x v="2"/>
    <x v="151"/>
    <n v="4"/>
    <n v="24.99"/>
    <n v="99.96"/>
    <x v="1"/>
    <x v="1"/>
    <n v="5"/>
    <n v="20"/>
    <n v="4"/>
  </r>
  <r>
    <n v="10640"/>
    <x v="413"/>
    <x v="3"/>
    <x v="152"/>
    <n v="2"/>
    <n v="7.99"/>
    <n v="15.98"/>
    <x v="0"/>
    <x v="1"/>
    <n v="1.84"/>
    <n v="3.68"/>
    <n v="11"/>
  </r>
  <r>
    <n v="10641"/>
    <x v="414"/>
    <x v="4"/>
    <x v="153"/>
    <n v="3"/>
    <n v="36"/>
    <n v="108"/>
    <x v="1"/>
    <x v="0"/>
    <n v="9.36"/>
    <n v="28.08"/>
    <n v="2"/>
  </r>
  <r>
    <n v="10642"/>
    <x v="415"/>
    <x v="5"/>
    <x v="154"/>
    <n v="2"/>
    <n v="34.99"/>
    <n v="69.98"/>
    <x v="2"/>
    <x v="0"/>
    <n v="12.25"/>
    <n v="24.5"/>
    <n v="4"/>
  </r>
  <r>
    <n v="10643"/>
    <x v="416"/>
    <x v="0"/>
    <x v="155"/>
    <n v="5"/>
    <n v="1199.99"/>
    <n v="5999.95"/>
    <x v="1"/>
    <x v="1"/>
    <n v="600"/>
    <n v="3000"/>
    <n v="2"/>
  </r>
  <r>
    <n v="10644"/>
    <x v="417"/>
    <x v="1"/>
    <x v="156"/>
    <n v="3"/>
    <n v="199.99"/>
    <n v="599.97"/>
    <x v="2"/>
    <x v="2"/>
    <n v="34"/>
    <n v="102"/>
    <n v="11"/>
  </r>
  <r>
    <n v="10645"/>
    <x v="186"/>
    <x v="2"/>
    <x v="157"/>
    <n v="2"/>
    <n v="29.99"/>
    <n v="59.98"/>
    <x v="2"/>
    <x v="2"/>
    <n v="3"/>
    <n v="6"/>
    <n v="9"/>
  </r>
  <r>
    <n v="10646"/>
    <x v="323"/>
    <x v="3"/>
    <x v="158"/>
    <n v="4"/>
    <n v="8.99"/>
    <n v="35.96"/>
    <x v="0"/>
    <x v="2"/>
    <n v="1.17"/>
    <n v="4.68"/>
    <n v="8"/>
  </r>
  <r>
    <n v="10647"/>
    <x v="418"/>
    <x v="4"/>
    <x v="159"/>
    <n v="2"/>
    <n v="16.989999999999998"/>
    <n v="33.979999999999997"/>
    <x v="2"/>
    <x v="2"/>
    <n v="7.82"/>
    <n v="15.64"/>
    <n v="7"/>
  </r>
  <r>
    <n v="10648"/>
    <x v="29"/>
    <x v="5"/>
    <x v="160"/>
    <n v="4"/>
    <n v="49.99"/>
    <n v="199.96"/>
    <x v="0"/>
    <x v="0"/>
    <n v="12"/>
    <n v="48"/>
    <n v="2"/>
  </r>
  <r>
    <n v="10649"/>
    <x v="176"/>
    <x v="0"/>
    <x v="161"/>
    <n v="2"/>
    <n v="699.99"/>
    <n v="1399.98"/>
    <x v="0"/>
    <x v="0"/>
    <n v="273"/>
    <n v="546"/>
    <n v="7"/>
  </r>
  <r>
    <n v="10650"/>
    <x v="275"/>
    <x v="1"/>
    <x v="162"/>
    <n v="2"/>
    <n v="139.99"/>
    <n v="279.98"/>
    <x v="1"/>
    <x v="1"/>
    <n v="25.2"/>
    <n v="50.4"/>
    <n v="7"/>
  </r>
  <r>
    <n v="10651"/>
    <x v="72"/>
    <x v="2"/>
    <x v="163"/>
    <n v="5"/>
    <n v="34.99"/>
    <n v="174.95000000000002"/>
    <x v="1"/>
    <x v="2"/>
    <n v="12.6"/>
    <n v="63"/>
    <n v="2"/>
  </r>
  <r>
    <n v="10652"/>
    <x v="219"/>
    <x v="3"/>
    <x v="164"/>
    <n v="5"/>
    <n v="9.99"/>
    <n v="49.95"/>
    <x v="1"/>
    <x v="0"/>
    <n v="1.5"/>
    <n v="7.5"/>
    <n v="8"/>
  </r>
  <r>
    <n v="10653"/>
    <x v="419"/>
    <x v="4"/>
    <x v="165"/>
    <n v="2"/>
    <n v="29.5"/>
    <n v="59"/>
    <x v="1"/>
    <x v="0"/>
    <n v="7.38"/>
    <n v="14.76"/>
    <n v="10"/>
  </r>
  <r>
    <n v="10654"/>
    <x v="420"/>
    <x v="5"/>
    <x v="166"/>
    <n v="1"/>
    <n v="699.99"/>
    <n v="699.99"/>
    <x v="0"/>
    <x v="1"/>
    <n v="252"/>
    <n v="252"/>
    <n v="6"/>
  </r>
  <r>
    <n v="10655"/>
    <x v="421"/>
    <x v="0"/>
    <x v="167"/>
    <n v="3"/>
    <n v="49.99"/>
    <n v="149.97"/>
    <x v="2"/>
    <x v="1"/>
    <n v="19.5"/>
    <n v="58.5"/>
    <n v="7"/>
  </r>
  <r>
    <n v="10656"/>
    <x v="347"/>
    <x v="1"/>
    <x v="168"/>
    <n v="2"/>
    <n v="49.99"/>
    <n v="99.98"/>
    <x v="2"/>
    <x v="0"/>
    <n v="15"/>
    <n v="30"/>
    <n v="12"/>
  </r>
  <r>
    <n v="10657"/>
    <x v="171"/>
    <x v="2"/>
    <x v="169"/>
    <n v="3"/>
    <n v="14.9"/>
    <n v="44.7"/>
    <x v="1"/>
    <x v="0"/>
    <n v="6.41"/>
    <n v="19.23"/>
    <n v="9"/>
  </r>
  <r>
    <n v="10658"/>
    <x v="42"/>
    <x v="3"/>
    <x v="170"/>
    <n v="3"/>
    <n v="11.99"/>
    <n v="35.97"/>
    <x v="0"/>
    <x v="2"/>
    <n v="3.72"/>
    <n v="11.16"/>
    <n v="2"/>
  </r>
  <r>
    <n v="10659"/>
    <x v="247"/>
    <x v="4"/>
    <x v="171"/>
    <n v="4"/>
    <n v="34"/>
    <n v="136"/>
    <x v="0"/>
    <x v="2"/>
    <n v="9.52"/>
    <n v="38.08"/>
    <n v="10"/>
  </r>
  <r>
    <n v="10660"/>
    <x v="422"/>
    <x v="5"/>
    <x v="172"/>
    <n v="1"/>
    <n v="146"/>
    <n v="146"/>
    <x v="1"/>
    <x v="0"/>
    <n v="71.540000000000006"/>
    <n v="71.540000000000006"/>
    <n v="12"/>
  </r>
  <r>
    <n v="10661"/>
    <x v="423"/>
    <x v="0"/>
    <x v="173"/>
    <n v="5"/>
    <n v="649.99"/>
    <n v="3249.95"/>
    <x v="2"/>
    <x v="0"/>
    <n v="65"/>
    <n v="325"/>
    <n v="2"/>
  </r>
  <r>
    <n v="10662"/>
    <x v="424"/>
    <x v="1"/>
    <x v="174"/>
    <n v="1"/>
    <n v="399.99"/>
    <n v="399.99"/>
    <x v="2"/>
    <x v="0"/>
    <n v="160"/>
    <n v="160"/>
    <n v="11"/>
  </r>
  <r>
    <n v="10663"/>
    <x v="425"/>
    <x v="2"/>
    <x v="175"/>
    <n v="2"/>
    <n v="59.99"/>
    <n v="119.98"/>
    <x v="0"/>
    <x v="0"/>
    <n v="28.8"/>
    <n v="57.6"/>
    <n v="3"/>
  </r>
  <r>
    <n v="10664"/>
    <x v="426"/>
    <x v="3"/>
    <x v="176"/>
    <n v="3"/>
    <n v="12.99"/>
    <n v="38.97"/>
    <x v="1"/>
    <x v="1"/>
    <n v="2.99"/>
    <n v="8.9700000000000006"/>
    <n v="8"/>
  </r>
  <r>
    <n v="10665"/>
    <x v="145"/>
    <x v="4"/>
    <x v="177"/>
    <n v="5"/>
    <n v="190"/>
    <n v="950"/>
    <x v="1"/>
    <x v="0"/>
    <n v="55.1"/>
    <n v="275.5"/>
    <n v="12"/>
  </r>
  <r>
    <n v="10666"/>
    <x v="427"/>
    <x v="5"/>
    <x v="178"/>
    <n v="3"/>
    <n v="499.95"/>
    <n v="1499.85"/>
    <x v="1"/>
    <x v="0"/>
    <n v="129.99"/>
    <n v="389.97"/>
    <n v="12"/>
  </r>
  <r>
    <n v="10667"/>
    <x v="428"/>
    <x v="0"/>
    <x v="179"/>
    <n v="4"/>
    <n v="399"/>
    <n v="1596"/>
    <x v="1"/>
    <x v="2"/>
    <n v="131.66999999999999"/>
    <n v="526.67999999999995"/>
    <n v="7"/>
  </r>
  <r>
    <n v="10668"/>
    <x v="111"/>
    <x v="1"/>
    <x v="180"/>
    <n v="4"/>
    <n v="199"/>
    <n v="796"/>
    <x v="0"/>
    <x v="1"/>
    <n v="27.86"/>
    <n v="111.44"/>
    <n v="12"/>
  </r>
  <r>
    <n v="10669"/>
    <x v="429"/>
    <x v="2"/>
    <x v="181"/>
    <n v="2"/>
    <n v="34.99"/>
    <n v="69.98"/>
    <x v="0"/>
    <x v="0"/>
    <n v="10.15"/>
    <n v="20.3"/>
    <n v="11"/>
  </r>
  <r>
    <n v="10670"/>
    <x v="81"/>
    <x v="3"/>
    <x v="86"/>
    <n v="4"/>
    <n v="10.99"/>
    <n v="43.96"/>
    <x v="0"/>
    <x v="1"/>
    <n v="4.34"/>
    <n v="17.36"/>
    <n v="10"/>
  </r>
  <r>
    <n v="10671"/>
    <x v="430"/>
    <x v="4"/>
    <x v="182"/>
    <n v="4"/>
    <n v="18"/>
    <n v="72"/>
    <x v="2"/>
    <x v="0"/>
    <n v="7.56"/>
    <n v="30.24"/>
    <n v="12"/>
  </r>
  <r>
    <n v="10672"/>
    <x v="431"/>
    <x v="5"/>
    <x v="183"/>
    <n v="5"/>
    <n v="169.95"/>
    <n v="849.75"/>
    <x v="2"/>
    <x v="2"/>
    <n v="59.48"/>
    <n v="297.39999999999998"/>
    <n v="10"/>
  </r>
  <r>
    <n v="10673"/>
    <x v="316"/>
    <x v="0"/>
    <x v="184"/>
    <n v="3"/>
    <n v="199.99"/>
    <n v="599.97"/>
    <x v="0"/>
    <x v="0"/>
    <n v="50"/>
    <n v="150"/>
    <n v="2"/>
  </r>
  <r>
    <n v="10674"/>
    <x v="432"/>
    <x v="1"/>
    <x v="185"/>
    <n v="4"/>
    <n v="199.95"/>
    <n v="799.8"/>
    <x v="1"/>
    <x v="2"/>
    <n v="35.99"/>
    <n v="143.96"/>
    <n v="10"/>
  </r>
  <r>
    <n v="10675"/>
    <x v="280"/>
    <x v="2"/>
    <x v="186"/>
    <n v="4"/>
    <n v="179.99"/>
    <n v="719.96"/>
    <x v="1"/>
    <x v="1"/>
    <n v="66.599999999999994"/>
    <n v="266.39999999999998"/>
    <n v="6"/>
  </r>
  <r>
    <n v="10676"/>
    <x v="256"/>
    <x v="3"/>
    <x v="187"/>
    <n v="2"/>
    <n v="11.99"/>
    <n v="23.98"/>
    <x v="2"/>
    <x v="2"/>
    <n v="3.96"/>
    <n v="7.92"/>
    <n v="10"/>
  </r>
  <r>
    <n v="10677"/>
    <x v="405"/>
    <x v="4"/>
    <x v="188"/>
    <n v="2"/>
    <n v="125"/>
    <n v="250"/>
    <x v="2"/>
    <x v="1"/>
    <n v="61.25"/>
    <n v="122.5"/>
    <n v="1"/>
  </r>
  <r>
    <n v="10678"/>
    <x v="111"/>
    <x v="5"/>
    <x v="189"/>
    <n v="2"/>
    <n v="449.99"/>
    <n v="899.98"/>
    <x v="0"/>
    <x v="0"/>
    <n v="180"/>
    <n v="360"/>
    <n v="12"/>
  </r>
  <r>
    <n v="10679"/>
    <x v="44"/>
    <x v="0"/>
    <x v="190"/>
    <n v="1"/>
    <n v="179"/>
    <n v="179"/>
    <x v="2"/>
    <x v="2"/>
    <n v="71.599999999999994"/>
    <n v="71.599999999999994"/>
    <n v="3"/>
  </r>
  <r>
    <n v="10680"/>
    <x v="433"/>
    <x v="1"/>
    <x v="191"/>
    <n v="2"/>
    <n v="99.95"/>
    <n v="199.9"/>
    <x v="2"/>
    <x v="0"/>
    <n v="38.979999999999997"/>
    <n v="77.959999999999994"/>
    <n v="12"/>
  </r>
  <r>
    <n v="10681"/>
    <x v="62"/>
    <x v="2"/>
    <x v="192"/>
    <n v="4"/>
    <n v="59.99"/>
    <n v="239.96"/>
    <x v="2"/>
    <x v="1"/>
    <n v="21.6"/>
    <n v="86.4"/>
    <n v="9"/>
  </r>
  <r>
    <n v="10682"/>
    <x v="434"/>
    <x v="3"/>
    <x v="193"/>
    <n v="4"/>
    <n v="14.99"/>
    <n v="59.96"/>
    <x v="1"/>
    <x v="2"/>
    <n v="4.6500000000000004"/>
    <n v="18.600000000000001"/>
    <n v="5"/>
  </r>
  <r>
    <n v="10683"/>
    <x v="313"/>
    <x v="4"/>
    <x v="194"/>
    <n v="5"/>
    <n v="52"/>
    <n v="260"/>
    <x v="0"/>
    <x v="2"/>
    <n v="20.28"/>
    <n v="101.4"/>
    <n v="5"/>
  </r>
  <r>
    <n v="10684"/>
    <x v="435"/>
    <x v="5"/>
    <x v="195"/>
    <n v="4"/>
    <n v="399.99"/>
    <n v="1599.96"/>
    <x v="2"/>
    <x v="1"/>
    <n v="180"/>
    <n v="720"/>
    <n v="1"/>
  </r>
  <r>
    <n v="10685"/>
    <x v="207"/>
    <x v="0"/>
    <x v="196"/>
    <n v="1"/>
    <n v="299.99"/>
    <n v="299.99"/>
    <x v="0"/>
    <x v="2"/>
    <n v="117"/>
    <n v="117"/>
    <n v="7"/>
  </r>
  <r>
    <n v="10686"/>
    <x v="436"/>
    <x v="1"/>
    <x v="197"/>
    <n v="1"/>
    <n v="379.99"/>
    <n v="379.99"/>
    <x v="2"/>
    <x v="1"/>
    <n v="171"/>
    <n v="171"/>
    <n v="4"/>
  </r>
  <r>
    <n v="10688"/>
    <x v="59"/>
    <x v="3"/>
    <x v="199"/>
    <n v="1"/>
    <n v="16.989999999999998"/>
    <n v="16.989999999999998"/>
    <x v="2"/>
    <x v="1"/>
    <n v="2.04"/>
    <n v="2.04"/>
    <n v="8"/>
  </r>
  <r>
    <n v="10689"/>
    <x v="79"/>
    <x v="4"/>
    <x v="200"/>
    <n v="5"/>
    <n v="79"/>
    <n v="395"/>
    <x v="2"/>
    <x v="1"/>
    <n v="22.12"/>
    <n v="110.60000000000001"/>
    <n v="11"/>
  </r>
  <r>
    <n v="10690"/>
    <x v="437"/>
    <x v="5"/>
    <x v="201"/>
    <n v="2"/>
    <n v="129"/>
    <n v="258"/>
    <x v="2"/>
    <x v="2"/>
    <n v="37.409999999999997"/>
    <n v="74.819999999999993"/>
    <n v="11"/>
  </r>
  <r>
    <n v="10691"/>
    <x v="321"/>
    <x v="0"/>
    <x v="202"/>
    <n v="3"/>
    <n v="749.99"/>
    <n v="2249.9700000000003"/>
    <x v="0"/>
    <x v="1"/>
    <n v="187.5"/>
    <n v="562.5"/>
    <n v="10"/>
  </r>
  <r>
    <n v="10692"/>
    <x v="415"/>
    <x v="1"/>
    <x v="13"/>
    <n v="4"/>
    <n v="169.99"/>
    <n v="679.96"/>
    <x v="1"/>
    <x v="1"/>
    <n v="19"/>
    <n v="76"/>
    <n v="4"/>
  </r>
  <r>
    <n v="10693"/>
    <x v="438"/>
    <x v="2"/>
    <x v="203"/>
    <n v="3"/>
    <n v="9.9"/>
    <n v="29.700000000000003"/>
    <x v="0"/>
    <x v="2"/>
    <n v="2.2799999999999998"/>
    <n v="6.84"/>
    <n v="9"/>
  </r>
  <r>
    <n v="10694"/>
    <x v="20"/>
    <x v="3"/>
    <x v="164"/>
    <n v="3"/>
    <n v="10.99"/>
    <n v="32.97"/>
    <x v="1"/>
    <x v="2"/>
    <n v="1.5"/>
    <n v="4.5"/>
    <n v="5"/>
  </r>
  <r>
    <n v="10695"/>
    <x v="330"/>
    <x v="4"/>
    <x v="204"/>
    <n v="1"/>
    <n v="29"/>
    <n v="29"/>
    <x v="0"/>
    <x v="2"/>
    <n v="3.48"/>
    <n v="3.48"/>
    <n v="9"/>
  </r>
  <r>
    <n v="10696"/>
    <x v="285"/>
    <x v="5"/>
    <x v="205"/>
    <n v="3"/>
    <n v="349.99"/>
    <n v="1049.97"/>
    <x v="0"/>
    <x v="0"/>
    <n v="136.5"/>
    <n v="409.5"/>
    <n v="5"/>
  </r>
  <r>
    <n v="10697"/>
    <x v="439"/>
    <x v="0"/>
    <x v="206"/>
    <n v="3"/>
    <n v="2399"/>
    <n v="7197"/>
    <x v="1"/>
    <x v="2"/>
    <n v="1127.53"/>
    <n v="3382.59"/>
    <n v="9"/>
  </r>
  <r>
    <n v="10698"/>
    <x v="405"/>
    <x v="1"/>
    <x v="207"/>
    <n v="3"/>
    <n v="449.99"/>
    <n v="1349.97"/>
    <x v="1"/>
    <x v="1"/>
    <n v="135"/>
    <n v="405"/>
    <n v="1"/>
  </r>
  <r>
    <n v="10699"/>
    <x v="37"/>
    <x v="2"/>
    <x v="208"/>
    <n v="3"/>
    <n v="49.99"/>
    <n v="149.97"/>
    <x v="0"/>
    <x v="0"/>
    <n v="16"/>
    <n v="48"/>
    <n v="11"/>
  </r>
  <r>
    <n v="10700"/>
    <x v="266"/>
    <x v="3"/>
    <x v="209"/>
    <n v="2"/>
    <n v="12.99"/>
    <n v="25.98"/>
    <x v="2"/>
    <x v="2"/>
    <n v="5.46"/>
    <n v="10.92"/>
    <n v="4"/>
  </r>
  <r>
    <n v="10701"/>
    <x v="195"/>
    <x v="4"/>
    <x v="210"/>
    <n v="1"/>
    <n v="27"/>
    <n v="27"/>
    <x v="0"/>
    <x v="1"/>
    <n v="5.67"/>
    <n v="5.67"/>
    <n v="7"/>
  </r>
  <r>
    <n v="10702"/>
    <x v="95"/>
    <x v="5"/>
    <x v="18"/>
    <n v="4"/>
    <n v="599.99"/>
    <n v="2399.96"/>
    <x v="1"/>
    <x v="2"/>
    <n v="210"/>
    <n v="840"/>
    <n v="3"/>
  </r>
  <r>
    <n v="10704"/>
    <x v="104"/>
    <x v="1"/>
    <x v="212"/>
    <n v="2"/>
    <n v="229.99"/>
    <n v="459.98"/>
    <x v="2"/>
    <x v="2"/>
    <n v="112.7"/>
    <n v="225.4"/>
    <n v="11"/>
  </r>
  <r>
    <n v="10705"/>
    <x v="238"/>
    <x v="2"/>
    <x v="213"/>
    <n v="1"/>
    <n v="44.99"/>
    <n v="44.99"/>
    <x v="2"/>
    <x v="2"/>
    <n v="15.3"/>
    <n v="15.3"/>
    <n v="6"/>
  </r>
  <r>
    <n v="10706"/>
    <x v="440"/>
    <x v="3"/>
    <x v="51"/>
    <n v="4"/>
    <n v="26.99"/>
    <n v="107.96"/>
    <x v="0"/>
    <x v="1"/>
    <n v="8.3699999999999992"/>
    <n v="33.479999999999997"/>
    <n v="1"/>
  </r>
  <r>
    <n v="10707"/>
    <x v="342"/>
    <x v="4"/>
    <x v="214"/>
    <n v="2"/>
    <n v="6.7"/>
    <n v="13.4"/>
    <x v="0"/>
    <x v="2"/>
    <n v="0.87"/>
    <n v="1.74"/>
    <n v="4"/>
  </r>
  <r>
    <n v="10708"/>
    <x v="129"/>
    <x v="5"/>
    <x v="215"/>
    <n v="3"/>
    <n v="149.94999999999999"/>
    <n v="449.84999999999997"/>
    <x v="2"/>
    <x v="1"/>
    <n v="73.48"/>
    <n v="220.44"/>
    <n v="10"/>
  </r>
  <r>
    <n v="10709"/>
    <x v="152"/>
    <x v="0"/>
    <x v="216"/>
    <n v="2"/>
    <n v="169"/>
    <n v="338"/>
    <x v="1"/>
    <x v="1"/>
    <n v="67.599999999999994"/>
    <n v="135.19999999999999"/>
    <n v="9"/>
  </r>
  <r>
    <n v="10710"/>
    <x v="325"/>
    <x v="1"/>
    <x v="217"/>
    <n v="3"/>
    <n v="599"/>
    <n v="1797"/>
    <x v="1"/>
    <x v="1"/>
    <n v="203.66"/>
    <n v="610.98"/>
    <n v="4"/>
  </r>
  <r>
    <n v="10711"/>
    <x v="441"/>
    <x v="2"/>
    <x v="218"/>
    <n v="3"/>
    <n v="64.989999999999995"/>
    <n v="194.96999999999997"/>
    <x v="0"/>
    <x v="2"/>
    <n v="22.75"/>
    <n v="68.25"/>
    <n v="5"/>
  </r>
  <r>
    <n v="10712"/>
    <x v="259"/>
    <x v="3"/>
    <x v="9"/>
    <n v="4"/>
    <n v="9.99"/>
    <n v="39.96"/>
    <x v="2"/>
    <x v="0"/>
    <n v="12.74"/>
    <n v="50.96"/>
    <n v="1"/>
  </r>
  <r>
    <n v="10714"/>
    <x v="52"/>
    <x v="5"/>
    <x v="220"/>
    <n v="1"/>
    <n v="32.950000000000003"/>
    <n v="32.950000000000003"/>
    <x v="2"/>
    <x v="2"/>
    <n v="7.25"/>
    <n v="7.25"/>
    <n v="3"/>
  </r>
  <r>
    <n v="10715"/>
    <x v="432"/>
    <x v="0"/>
    <x v="221"/>
    <n v="2"/>
    <n v="299"/>
    <n v="598"/>
    <x v="0"/>
    <x v="1"/>
    <n v="98.67"/>
    <n v="197.34"/>
    <n v="10"/>
  </r>
  <r>
    <n v="10716"/>
    <x v="30"/>
    <x v="1"/>
    <x v="222"/>
    <n v="4"/>
    <n v="159.99"/>
    <n v="639.96"/>
    <x v="0"/>
    <x v="0"/>
    <n v="35.200000000000003"/>
    <n v="140.80000000000001"/>
    <n v="11"/>
  </r>
  <r>
    <n v="10717"/>
    <x v="442"/>
    <x v="2"/>
    <x v="223"/>
    <n v="3"/>
    <n v="90"/>
    <n v="270"/>
    <x v="2"/>
    <x v="1"/>
    <n v="31.5"/>
    <n v="94.5"/>
    <n v="3"/>
  </r>
  <r>
    <n v="10718"/>
    <x v="443"/>
    <x v="3"/>
    <x v="224"/>
    <n v="3"/>
    <n v="10.99"/>
    <n v="32.97"/>
    <x v="1"/>
    <x v="0"/>
    <n v="3.41"/>
    <n v="10.23"/>
    <n v="6"/>
  </r>
  <r>
    <n v="10719"/>
    <x v="444"/>
    <x v="4"/>
    <x v="225"/>
    <n v="3"/>
    <n v="55"/>
    <n v="165"/>
    <x v="2"/>
    <x v="2"/>
    <n v="12.1"/>
    <n v="36.299999999999997"/>
    <n v="5"/>
  </r>
  <r>
    <n v="10720"/>
    <x v="314"/>
    <x v="5"/>
    <x v="226"/>
    <n v="4"/>
    <n v="29.99"/>
    <n v="119.96"/>
    <x v="0"/>
    <x v="1"/>
    <n v="13.2"/>
    <n v="52.8"/>
    <n v="7"/>
  </r>
  <r>
    <n v="10721"/>
    <x v="134"/>
    <x v="0"/>
    <x v="0"/>
    <n v="2"/>
    <n v="999.99"/>
    <n v="1999.98"/>
    <x v="0"/>
    <x v="2"/>
    <n v="280"/>
    <n v="560"/>
    <n v="3"/>
  </r>
  <r>
    <n v="10722"/>
    <x v="431"/>
    <x v="1"/>
    <x v="1"/>
    <n v="3"/>
    <n v="499.99"/>
    <n v="1499.97"/>
    <x v="0"/>
    <x v="0"/>
    <n v="160"/>
    <n v="480"/>
    <n v="10"/>
  </r>
  <r>
    <n v="10723"/>
    <x v="445"/>
    <x v="2"/>
    <x v="2"/>
    <n v="1"/>
    <n v="69.989999999999995"/>
    <n v="69.989999999999995"/>
    <x v="0"/>
    <x v="0"/>
    <n v="18.899999999999999"/>
    <n v="18.899999999999999"/>
    <n v="4"/>
  </r>
  <r>
    <n v="10724"/>
    <x v="432"/>
    <x v="3"/>
    <x v="3"/>
    <n v="2"/>
    <n v="15.99"/>
    <n v="31.98"/>
    <x v="2"/>
    <x v="1"/>
    <n v="8"/>
    <n v="16"/>
    <n v="10"/>
  </r>
  <r>
    <n v="10725"/>
    <x v="403"/>
    <x v="4"/>
    <x v="4"/>
    <n v="2"/>
    <n v="89.99"/>
    <n v="179.98"/>
    <x v="2"/>
    <x v="1"/>
    <n v="38.700000000000003"/>
    <n v="77.400000000000006"/>
    <n v="1"/>
  </r>
  <r>
    <n v="10726"/>
    <x v="215"/>
    <x v="5"/>
    <x v="5"/>
    <n v="3"/>
    <n v="29.99"/>
    <n v="89.97"/>
    <x v="1"/>
    <x v="1"/>
    <n v="7.8"/>
    <n v="23.4"/>
    <n v="10"/>
  </r>
  <r>
    <n v="10727"/>
    <x v="49"/>
    <x v="0"/>
    <x v="6"/>
    <n v="4"/>
    <n v="2499.9899999999998"/>
    <n v="9999.9599999999991"/>
    <x v="0"/>
    <x v="0"/>
    <n v="1225"/>
    <n v="4900"/>
    <n v="1"/>
  </r>
  <r>
    <n v="10728"/>
    <x v="321"/>
    <x v="1"/>
    <x v="7"/>
    <n v="2"/>
    <n v="599.99"/>
    <n v="1199.98"/>
    <x v="1"/>
    <x v="1"/>
    <n v="180"/>
    <n v="360"/>
    <n v="10"/>
  </r>
  <r>
    <n v="10729"/>
    <x v="247"/>
    <x v="2"/>
    <x v="8"/>
    <n v="2"/>
    <n v="89.99"/>
    <n v="179.98"/>
    <x v="1"/>
    <x v="2"/>
    <n v="45"/>
    <n v="90"/>
    <n v="10"/>
  </r>
  <r>
    <n v="10730"/>
    <x v="181"/>
    <x v="3"/>
    <x v="9"/>
    <n v="5"/>
    <n v="25.99"/>
    <n v="129.94999999999999"/>
    <x v="1"/>
    <x v="1"/>
    <n v="12.74"/>
    <n v="63.7"/>
    <n v="12"/>
  </r>
  <r>
    <n v="10731"/>
    <x v="353"/>
    <x v="4"/>
    <x v="10"/>
    <n v="3"/>
    <n v="129.99"/>
    <n v="389.97"/>
    <x v="2"/>
    <x v="0"/>
    <n v="26"/>
    <n v="78"/>
    <n v="10"/>
  </r>
  <r>
    <n v="10732"/>
    <x v="95"/>
    <x v="5"/>
    <x v="11"/>
    <n v="1"/>
    <n v="199.99"/>
    <n v="199.99"/>
    <x v="1"/>
    <x v="1"/>
    <n v="66"/>
    <n v="66"/>
    <n v="3"/>
  </r>
  <r>
    <n v="10733"/>
    <x v="223"/>
    <x v="0"/>
    <x v="12"/>
    <n v="3"/>
    <n v="749.99"/>
    <n v="2249.9700000000003"/>
    <x v="1"/>
    <x v="0"/>
    <n v="240"/>
    <n v="720"/>
    <n v="4"/>
  </r>
  <r>
    <n v="10734"/>
    <x v="218"/>
    <x v="1"/>
    <x v="13"/>
    <n v="1"/>
    <n v="189.99"/>
    <n v="189.99"/>
    <x v="0"/>
    <x v="2"/>
    <n v="19"/>
    <n v="19"/>
    <n v="5"/>
  </r>
  <r>
    <n v="10735"/>
    <x v="116"/>
    <x v="2"/>
    <x v="14"/>
    <n v="3"/>
    <n v="249.99"/>
    <n v="749.97"/>
    <x v="2"/>
    <x v="2"/>
    <n v="47.5"/>
    <n v="142.5"/>
    <n v="9"/>
  </r>
  <r>
    <n v="10736"/>
    <x v="446"/>
    <x v="3"/>
    <x v="15"/>
    <n v="4"/>
    <n v="35.99"/>
    <n v="143.96"/>
    <x v="1"/>
    <x v="1"/>
    <n v="14.4"/>
    <n v="57.6"/>
    <n v="9"/>
  </r>
  <r>
    <n v="10737"/>
    <x v="447"/>
    <x v="4"/>
    <x v="16"/>
    <n v="2"/>
    <n v="399.99"/>
    <n v="799.98"/>
    <x v="2"/>
    <x v="2"/>
    <n v="52"/>
    <n v="104"/>
    <n v="6"/>
  </r>
  <r>
    <n v="10738"/>
    <x v="448"/>
    <x v="5"/>
    <x v="17"/>
    <n v="1"/>
    <n v="119.99"/>
    <n v="119.99"/>
    <x v="2"/>
    <x v="1"/>
    <n v="40.799999999999997"/>
    <n v="40.799999999999997"/>
    <n v="8"/>
  </r>
  <r>
    <n v="10739"/>
    <x v="388"/>
    <x v="0"/>
    <x v="18"/>
    <n v="5"/>
    <n v="499.99"/>
    <n v="2499.9499999999998"/>
    <x v="1"/>
    <x v="1"/>
    <n v="210"/>
    <n v="1050"/>
    <n v="3"/>
  </r>
  <r>
    <n v="10740"/>
    <x v="316"/>
    <x v="1"/>
    <x v="19"/>
    <n v="3"/>
    <n v="99.99"/>
    <n v="299.96999999999997"/>
    <x v="1"/>
    <x v="0"/>
    <n v="24"/>
    <n v="72"/>
    <n v="2"/>
  </r>
  <r>
    <n v="10741"/>
    <x v="449"/>
    <x v="2"/>
    <x v="20"/>
    <n v="4"/>
    <n v="59.99"/>
    <n v="239.96"/>
    <x v="0"/>
    <x v="1"/>
    <n v="25.2"/>
    <n v="100.8"/>
    <n v="1"/>
  </r>
  <r>
    <n v="10742"/>
    <x v="9"/>
    <x v="3"/>
    <x v="21"/>
    <n v="5"/>
    <n v="22.99"/>
    <n v="114.94999999999999"/>
    <x v="0"/>
    <x v="0"/>
    <n v="10.81"/>
    <n v="54.050000000000004"/>
    <n v="2"/>
  </r>
  <r>
    <n v="10743"/>
    <x v="450"/>
    <x v="4"/>
    <x v="22"/>
    <n v="1"/>
    <n v="49.99"/>
    <n v="49.99"/>
    <x v="1"/>
    <x v="2"/>
    <n v="24"/>
    <n v="24"/>
    <n v="9"/>
  </r>
  <r>
    <n v="10744"/>
    <x v="451"/>
    <x v="5"/>
    <x v="23"/>
    <n v="2"/>
    <n v="29.99"/>
    <n v="59.98"/>
    <x v="1"/>
    <x v="1"/>
    <n v="14.4"/>
    <n v="28.8"/>
    <n v="3"/>
  </r>
  <r>
    <n v="10745"/>
    <x v="150"/>
    <x v="0"/>
    <x v="24"/>
    <n v="5"/>
    <n v="299.99"/>
    <n v="1499.95"/>
    <x v="0"/>
    <x v="1"/>
    <n v="150"/>
    <n v="750"/>
    <n v="6"/>
  </r>
  <r>
    <n v="10746"/>
    <x v="73"/>
    <x v="1"/>
    <x v="25"/>
    <n v="5"/>
    <n v="179.99"/>
    <n v="899.95"/>
    <x v="2"/>
    <x v="1"/>
    <n v="55.8"/>
    <n v="279"/>
    <n v="7"/>
  </r>
  <r>
    <n v="10747"/>
    <x v="10"/>
    <x v="2"/>
    <x v="26"/>
    <n v="3"/>
    <n v="179.99"/>
    <n v="539.97"/>
    <x v="2"/>
    <x v="1"/>
    <n v="37.799999999999997"/>
    <n v="113.39999999999999"/>
    <n v="4"/>
  </r>
  <r>
    <n v="10748"/>
    <x v="452"/>
    <x v="3"/>
    <x v="27"/>
    <n v="4"/>
    <n v="12.99"/>
    <n v="51.96"/>
    <x v="0"/>
    <x v="1"/>
    <n v="1.56"/>
    <n v="6.24"/>
    <n v="9"/>
  </r>
  <r>
    <n v="10749"/>
    <x v="245"/>
    <x v="4"/>
    <x v="28"/>
    <n v="5"/>
    <n v="29.99"/>
    <n v="149.94999999999999"/>
    <x v="0"/>
    <x v="2"/>
    <n v="10.199999999999999"/>
    <n v="51"/>
    <n v="2"/>
  </r>
  <r>
    <n v="10750"/>
    <x v="383"/>
    <x v="5"/>
    <x v="29"/>
    <n v="2"/>
    <n v="129.99"/>
    <n v="259.98"/>
    <x v="2"/>
    <x v="0"/>
    <n v="20.8"/>
    <n v="41.6"/>
    <n v="1"/>
  </r>
  <r>
    <n v="10751"/>
    <x v="309"/>
    <x v="0"/>
    <x v="30"/>
    <n v="1"/>
    <n v="349.99"/>
    <n v="349.99"/>
    <x v="0"/>
    <x v="2"/>
    <n v="164.5"/>
    <n v="164.5"/>
    <n v="3"/>
  </r>
  <r>
    <n v="10752"/>
    <x v="423"/>
    <x v="1"/>
    <x v="31"/>
    <n v="5"/>
    <n v="89.99"/>
    <n v="449.95"/>
    <x v="1"/>
    <x v="0"/>
    <n v="45"/>
    <n v="225"/>
    <n v="2"/>
  </r>
  <r>
    <n v="10753"/>
    <x v="453"/>
    <x v="2"/>
    <x v="32"/>
    <n v="1"/>
    <n v="29.99"/>
    <n v="29.99"/>
    <x v="0"/>
    <x v="0"/>
    <n v="7.8"/>
    <n v="7.8"/>
    <n v="10"/>
  </r>
  <r>
    <n v="10754"/>
    <x v="23"/>
    <x v="3"/>
    <x v="33"/>
    <n v="4"/>
    <n v="19.989999999999998"/>
    <n v="79.959999999999994"/>
    <x v="0"/>
    <x v="1"/>
    <n v="2.8"/>
    <n v="11.2"/>
    <n v="10"/>
  </r>
  <r>
    <n v="10755"/>
    <x v="454"/>
    <x v="4"/>
    <x v="34"/>
    <n v="3"/>
    <n v="39.99"/>
    <n v="119.97"/>
    <x v="0"/>
    <x v="2"/>
    <n v="9.1999999999999993"/>
    <n v="27.599999999999998"/>
    <n v="10"/>
  </r>
  <r>
    <n v="10756"/>
    <x v="455"/>
    <x v="5"/>
    <x v="35"/>
    <n v="5"/>
    <n v="1895"/>
    <n v="9475"/>
    <x v="0"/>
    <x v="0"/>
    <n v="227.4"/>
    <n v="1137"/>
    <n v="5"/>
  </r>
  <r>
    <n v="10757"/>
    <x v="263"/>
    <x v="0"/>
    <x v="36"/>
    <n v="2"/>
    <n v="399.99"/>
    <n v="799.98"/>
    <x v="2"/>
    <x v="0"/>
    <n v="96"/>
    <n v="192"/>
    <n v="6"/>
  </r>
  <r>
    <n v="10758"/>
    <x v="210"/>
    <x v="1"/>
    <x v="37"/>
    <n v="1"/>
    <n v="799.99"/>
    <n v="799.99"/>
    <x v="2"/>
    <x v="0"/>
    <n v="208"/>
    <n v="208"/>
    <n v="2"/>
  </r>
  <r>
    <n v="10759"/>
    <x v="244"/>
    <x v="2"/>
    <x v="38"/>
    <n v="5"/>
    <n v="59.99"/>
    <n v="299.95"/>
    <x v="0"/>
    <x v="0"/>
    <n v="21"/>
    <n v="105"/>
    <n v="7"/>
  </r>
  <r>
    <n v="10760"/>
    <x v="103"/>
    <x v="3"/>
    <x v="39"/>
    <n v="4"/>
    <n v="24.99"/>
    <n v="99.96"/>
    <x v="2"/>
    <x v="1"/>
    <n v="2.5"/>
    <n v="10"/>
    <n v="10"/>
  </r>
  <r>
    <n v="10761"/>
    <x v="456"/>
    <x v="4"/>
    <x v="40"/>
    <n v="4"/>
    <n v="105"/>
    <n v="420"/>
    <x v="2"/>
    <x v="1"/>
    <n v="21"/>
    <n v="84"/>
    <n v="6"/>
  </r>
  <r>
    <n v="10762"/>
    <x v="457"/>
    <x v="5"/>
    <x v="41"/>
    <n v="4"/>
    <n v="129.99"/>
    <n v="519.96"/>
    <x v="1"/>
    <x v="0"/>
    <n v="16.899999999999999"/>
    <n v="67.599999999999994"/>
    <n v="1"/>
  </r>
  <r>
    <n v="10763"/>
    <x v="388"/>
    <x v="0"/>
    <x v="42"/>
    <n v="1"/>
    <n v="399.99"/>
    <n v="399.99"/>
    <x v="2"/>
    <x v="2"/>
    <n v="176"/>
    <n v="176"/>
    <n v="3"/>
  </r>
  <r>
    <n v="10764"/>
    <x v="458"/>
    <x v="1"/>
    <x v="43"/>
    <n v="1"/>
    <n v="199.99"/>
    <n v="199.99"/>
    <x v="2"/>
    <x v="1"/>
    <n v="46"/>
    <n v="46"/>
    <n v="5"/>
  </r>
  <r>
    <n v="10765"/>
    <x v="332"/>
    <x v="2"/>
    <x v="44"/>
    <n v="3"/>
    <n v="139.99"/>
    <n v="419.97"/>
    <x v="2"/>
    <x v="2"/>
    <n v="56"/>
    <n v="168"/>
    <n v="4"/>
  </r>
  <r>
    <n v="10766"/>
    <x v="4"/>
    <x v="3"/>
    <x v="45"/>
    <n v="4"/>
    <n v="32.5"/>
    <n v="130"/>
    <x v="2"/>
    <x v="1"/>
    <n v="15.28"/>
    <n v="61.12"/>
    <n v="2"/>
  </r>
  <r>
    <n v="10767"/>
    <x v="99"/>
    <x v="4"/>
    <x v="46"/>
    <n v="5"/>
    <n v="52"/>
    <n v="260"/>
    <x v="0"/>
    <x v="0"/>
    <n v="5.72"/>
    <n v="28.599999999999998"/>
    <n v="1"/>
  </r>
  <r>
    <n v="10768"/>
    <x v="205"/>
    <x v="5"/>
    <x v="47"/>
    <n v="5"/>
    <n v="39.99"/>
    <n v="199.95000000000002"/>
    <x v="1"/>
    <x v="0"/>
    <n v="12"/>
    <n v="60"/>
    <n v="3"/>
  </r>
  <r>
    <n v="10769"/>
    <x v="459"/>
    <x v="0"/>
    <x v="48"/>
    <n v="5"/>
    <n v="129.99"/>
    <n v="649.95000000000005"/>
    <x v="2"/>
    <x v="2"/>
    <n v="52"/>
    <n v="260"/>
    <n v="11"/>
  </r>
  <r>
    <n v="10770"/>
    <x v="357"/>
    <x v="1"/>
    <x v="49"/>
    <n v="2"/>
    <n v="299.99"/>
    <n v="599.98"/>
    <x v="0"/>
    <x v="0"/>
    <n v="81"/>
    <n v="162"/>
    <n v="8"/>
  </r>
  <r>
    <n v="10771"/>
    <x v="401"/>
    <x v="2"/>
    <x v="50"/>
    <n v="3"/>
    <n v="154.99"/>
    <n v="464.97"/>
    <x v="2"/>
    <x v="0"/>
    <n v="44.95"/>
    <n v="134.85000000000002"/>
    <n v="4"/>
  </r>
  <r>
    <n v="10772"/>
    <x v="460"/>
    <x v="3"/>
    <x v="51"/>
    <n v="1"/>
    <n v="26.99"/>
    <n v="26.99"/>
    <x v="1"/>
    <x v="2"/>
    <n v="8.3699999999999992"/>
    <n v="8.3699999999999992"/>
    <n v="1"/>
  </r>
  <r>
    <n v="10773"/>
    <x v="329"/>
    <x v="4"/>
    <x v="52"/>
    <n v="2"/>
    <n v="49"/>
    <n v="98"/>
    <x v="0"/>
    <x v="2"/>
    <n v="8.33"/>
    <n v="16.66"/>
    <n v="11"/>
  </r>
  <r>
    <n v="10774"/>
    <x v="455"/>
    <x v="5"/>
    <x v="53"/>
    <n v="3"/>
    <n v="49.99"/>
    <n v="149.97"/>
    <x v="1"/>
    <x v="1"/>
    <n v="19.5"/>
    <n v="58.5"/>
    <n v="5"/>
  </r>
  <r>
    <n v="10775"/>
    <x v="461"/>
    <x v="0"/>
    <x v="54"/>
    <n v="2"/>
    <n v="59.99"/>
    <n v="119.98"/>
    <x v="2"/>
    <x v="0"/>
    <n v="13.8"/>
    <n v="27.6"/>
    <n v="7"/>
  </r>
  <r>
    <n v="10776"/>
    <x v="195"/>
    <x v="1"/>
    <x v="55"/>
    <n v="4"/>
    <n v="499.99"/>
    <n v="1999.96"/>
    <x v="2"/>
    <x v="1"/>
    <n v="100"/>
    <n v="400"/>
    <n v="7"/>
  </r>
  <r>
    <n v="10777"/>
    <x v="462"/>
    <x v="2"/>
    <x v="227"/>
    <n v="5"/>
    <n v="29.99"/>
    <n v="149.94999999999999"/>
    <x v="1"/>
    <x v="2"/>
    <n v="8.4"/>
    <n v="42"/>
    <n v="11"/>
  </r>
  <r>
    <n v="10778"/>
    <x v="463"/>
    <x v="3"/>
    <x v="56"/>
    <n v="4"/>
    <n v="28"/>
    <n v="112"/>
    <x v="0"/>
    <x v="0"/>
    <n v="8.1199999999999992"/>
    <n v="32.479999999999997"/>
    <n v="5"/>
  </r>
  <r>
    <n v="10779"/>
    <x v="464"/>
    <x v="4"/>
    <x v="57"/>
    <n v="5"/>
    <n v="23"/>
    <n v="115"/>
    <x v="1"/>
    <x v="1"/>
    <n v="3.68"/>
    <n v="18.400000000000002"/>
    <n v="8"/>
  </r>
  <r>
    <n v="10780"/>
    <x v="215"/>
    <x v="5"/>
    <x v="58"/>
    <n v="2"/>
    <n v="349"/>
    <n v="698"/>
    <x v="2"/>
    <x v="1"/>
    <n v="87.25"/>
    <n v="174.5"/>
    <n v="10"/>
  </r>
  <r>
    <n v="10781"/>
    <x v="230"/>
    <x v="0"/>
    <x v="59"/>
    <n v="3"/>
    <n v="299.99"/>
    <n v="899.97"/>
    <x v="0"/>
    <x v="2"/>
    <n v="30"/>
    <n v="90"/>
    <n v="12"/>
  </r>
  <r>
    <n v="10782"/>
    <x v="465"/>
    <x v="1"/>
    <x v="60"/>
    <n v="5"/>
    <n v="199.99"/>
    <n v="999.95"/>
    <x v="2"/>
    <x v="0"/>
    <n v="68"/>
    <n v="340"/>
    <n v="5"/>
  </r>
  <r>
    <n v="10783"/>
    <x v="466"/>
    <x v="2"/>
    <x v="61"/>
    <n v="2"/>
    <n v="9.99"/>
    <n v="19.98"/>
    <x v="2"/>
    <x v="2"/>
    <n v="3.6"/>
    <n v="7.2"/>
    <n v="2"/>
  </r>
  <r>
    <n v="10784"/>
    <x v="388"/>
    <x v="3"/>
    <x v="62"/>
    <n v="5"/>
    <n v="18.989999999999998"/>
    <n v="94.949999999999989"/>
    <x v="2"/>
    <x v="0"/>
    <n v="6.84"/>
    <n v="34.200000000000003"/>
    <n v="3"/>
  </r>
  <r>
    <n v="10785"/>
    <x v="449"/>
    <x v="4"/>
    <x v="63"/>
    <n v="4"/>
    <n v="102"/>
    <n v="408"/>
    <x v="0"/>
    <x v="2"/>
    <n v="51"/>
    <n v="204"/>
    <n v="1"/>
  </r>
  <r>
    <n v="10786"/>
    <x v="422"/>
    <x v="5"/>
    <x v="64"/>
    <n v="3"/>
    <n v="299.99"/>
    <n v="899.97"/>
    <x v="0"/>
    <x v="2"/>
    <n v="57"/>
    <n v="171"/>
    <n v="12"/>
  </r>
  <r>
    <n v="10787"/>
    <x v="409"/>
    <x v="0"/>
    <x v="65"/>
    <n v="4"/>
    <n v="1199.99"/>
    <n v="4799.96"/>
    <x v="1"/>
    <x v="2"/>
    <n v="528"/>
    <n v="2112"/>
    <n v="10"/>
  </r>
  <r>
    <n v="10788"/>
    <x v="467"/>
    <x v="1"/>
    <x v="66"/>
    <n v="4"/>
    <n v="219.99"/>
    <n v="879.96"/>
    <x v="0"/>
    <x v="0"/>
    <n v="39.6"/>
    <n v="158.4"/>
    <n v="11"/>
  </r>
  <r>
    <n v="10789"/>
    <x v="468"/>
    <x v="2"/>
    <x v="67"/>
    <n v="3"/>
    <n v="59.99"/>
    <n v="179.97"/>
    <x v="0"/>
    <x v="0"/>
    <n v="6"/>
    <n v="18"/>
    <n v="3"/>
  </r>
  <r>
    <n v="10790"/>
    <x v="228"/>
    <x v="3"/>
    <x v="68"/>
    <n v="2"/>
    <n v="10.99"/>
    <n v="21.98"/>
    <x v="1"/>
    <x v="0"/>
    <n v="1.21"/>
    <n v="2.42"/>
    <n v="11"/>
  </r>
  <r>
    <n v="10791"/>
    <x v="469"/>
    <x v="4"/>
    <x v="69"/>
    <n v="1"/>
    <n v="78"/>
    <n v="78"/>
    <x v="1"/>
    <x v="2"/>
    <n v="19.5"/>
    <n v="19.5"/>
    <n v="5"/>
  </r>
  <r>
    <n v="10792"/>
    <x v="355"/>
    <x v="5"/>
    <x v="70"/>
    <n v="2"/>
    <n v="129.99"/>
    <n v="259.98"/>
    <x v="2"/>
    <x v="1"/>
    <n v="20.8"/>
    <n v="41.6"/>
    <n v="1"/>
  </r>
  <r>
    <n v="10793"/>
    <x v="341"/>
    <x v="0"/>
    <x v="71"/>
    <n v="4"/>
    <n v="1599.99"/>
    <n v="6399.96"/>
    <x v="2"/>
    <x v="2"/>
    <n v="656"/>
    <n v="2624"/>
    <n v="1"/>
  </r>
  <r>
    <n v="10794"/>
    <x v="167"/>
    <x v="1"/>
    <x v="72"/>
    <n v="4"/>
    <n v="899.99"/>
    <n v="3599.96"/>
    <x v="0"/>
    <x v="1"/>
    <n v="207"/>
    <n v="828"/>
    <n v="6"/>
  </r>
  <r>
    <n v="10795"/>
    <x v="72"/>
    <x v="2"/>
    <x v="73"/>
    <n v="4"/>
    <n v="49.99"/>
    <n v="199.96"/>
    <x v="2"/>
    <x v="0"/>
    <n v="19.5"/>
    <n v="78"/>
    <n v="2"/>
  </r>
  <r>
    <n v="10796"/>
    <x v="84"/>
    <x v="3"/>
    <x v="74"/>
    <n v="1"/>
    <n v="14.99"/>
    <n v="14.99"/>
    <x v="2"/>
    <x v="2"/>
    <n v="3.6"/>
    <n v="3.6"/>
    <n v="7"/>
  </r>
  <r>
    <n v="10797"/>
    <x v="470"/>
    <x v="4"/>
    <x v="75"/>
    <n v="4"/>
    <n v="16"/>
    <n v="64"/>
    <x v="1"/>
    <x v="1"/>
    <n v="2.72"/>
    <n v="10.88"/>
    <n v="9"/>
  </r>
  <r>
    <n v="10798"/>
    <x v="471"/>
    <x v="5"/>
    <x v="76"/>
    <n v="3"/>
    <n v="69.989999999999995"/>
    <n v="209.96999999999997"/>
    <x v="2"/>
    <x v="1"/>
    <n v="34.299999999999997"/>
    <n v="102.89999999999999"/>
    <n v="2"/>
  </r>
  <r>
    <n v="10799"/>
    <x v="326"/>
    <x v="0"/>
    <x v="77"/>
    <n v="4"/>
    <n v="249.99"/>
    <n v="999.96"/>
    <x v="1"/>
    <x v="2"/>
    <n v="55"/>
    <n v="220"/>
    <n v="1"/>
  </r>
  <r>
    <n v="10800"/>
    <x v="126"/>
    <x v="1"/>
    <x v="78"/>
    <n v="3"/>
    <n v="499.99"/>
    <n v="1499.97"/>
    <x v="0"/>
    <x v="1"/>
    <n v="190"/>
    <n v="570"/>
    <n v="11"/>
  </r>
  <r>
    <n v="10801"/>
    <x v="235"/>
    <x v="2"/>
    <x v="79"/>
    <n v="3"/>
    <n v="89.99"/>
    <n v="269.96999999999997"/>
    <x v="2"/>
    <x v="1"/>
    <n v="11.7"/>
    <n v="35.099999999999994"/>
    <n v="2"/>
  </r>
  <r>
    <n v="10802"/>
    <x v="472"/>
    <x v="3"/>
    <x v="80"/>
    <n v="3"/>
    <n v="12.99"/>
    <n v="38.97"/>
    <x v="0"/>
    <x v="2"/>
    <n v="1.3"/>
    <n v="3.9000000000000004"/>
    <n v="1"/>
  </r>
  <r>
    <n v="10803"/>
    <x v="473"/>
    <x v="4"/>
    <x v="81"/>
    <n v="5"/>
    <n v="100"/>
    <n v="500"/>
    <x v="2"/>
    <x v="1"/>
    <n v="45"/>
    <n v="225"/>
    <n v="2"/>
  </r>
  <r>
    <n v="10804"/>
    <x v="62"/>
    <x v="5"/>
    <x v="82"/>
    <n v="2"/>
    <n v="24.99"/>
    <n v="49.98"/>
    <x v="1"/>
    <x v="1"/>
    <n v="11.75"/>
    <n v="23.5"/>
    <n v="9"/>
  </r>
  <r>
    <n v="10805"/>
    <x v="179"/>
    <x v="0"/>
    <x v="83"/>
    <n v="1"/>
    <n v="99.99"/>
    <n v="99.99"/>
    <x v="1"/>
    <x v="2"/>
    <n v="30"/>
    <n v="30"/>
    <n v="8"/>
  </r>
  <r>
    <n v="10806"/>
    <x v="58"/>
    <x v="1"/>
    <x v="84"/>
    <n v="1"/>
    <n v="1299.99"/>
    <n v="1299.99"/>
    <x v="1"/>
    <x v="1"/>
    <n v="260"/>
    <n v="260"/>
    <n v="4"/>
  </r>
  <r>
    <n v="10807"/>
    <x v="309"/>
    <x v="2"/>
    <x v="85"/>
    <n v="1"/>
    <n v="79.989999999999995"/>
    <n v="79.989999999999995"/>
    <x v="1"/>
    <x v="2"/>
    <n v="12.8"/>
    <n v="12.8"/>
    <n v="3"/>
  </r>
  <r>
    <n v="10809"/>
    <x v="287"/>
    <x v="4"/>
    <x v="87"/>
    <n v="3"/>
    <n v="105"/>
    <n v="315"/>
    <x v="2"/>
    <x v="0"/>
    <n v="39.9"/>
    <n v="119.69999999999999"/>
    <n v="3"/>
  </r>
  <r>
    <n v="10810"/>
    <x v="242"/>
    <x v="5"/>
    <x v="228"/>
    <n v="4"/>
    <n v="129.99"/>
    <n v="519.96"/>
    <x v="1"/>
    <x v="0"/>
    <n v="35.1"/>
    <n v="140.4"/>
    <n v="8"/>
  </r>
  <r>
    <n v="10811"/>
    <x v="128"/>
    <x v="0"/>
    <x v="88"/>
    <n v="4"/>
    <n v="99.99"/>
    <n v="399.96"/>
    <x v="1"/>
    <x v="1"/>
    <n v="34"/>
    <n v="136"/>
    <n v="2"/>
  </r>
  <r>
    <n v="10812"/>
    <x v="474"/>
    <x v="1"/>
    <x v="89"/>
    <n v="1"/>
    <n v="179.99"/>
    <n v="179.99"/>
    <x v="1"/>
    <x v="1"/>
    <n v="72"/>
    <n v="72"/>
    <n v="5"/>
  </r>
  <r>
    <n v="10813"/>
    <x v="167"/>
    <x v="2"/>
    <x v="90"/>
    <n v="3"/>
    <n v="79.989999999999995"/>
    <n v="239.96999999999997"/>
    <x v="1"/>
    <x v="0"/>
    <n v="9.6"/>
    <n v="28.799999999999997"/>
    <n v="6"/>
  </r>
  <r>
    <n v="10814"/>
    <x v="280"/>
    <x v="3"/>
    <x v="91"/>
    <n v="3"/>
    <n v="14.99"/>
    <n v="44.97"/>
    <x v="1"/>
    <x v="0"/>
    <n v="1.8"/>
    <n v="5.4"/>
    <n v="6"/>
  </r>
  <r>
    <n v="10815"/>
    <x v="216"/>
    <x v="4"/>
    <x v="92"/>
    <n v="1"/>
    <n v="68"/>
    <n v="68"/>
    <x v="1"/>
    <x v="2"/>
    <n v="10.88"/>
    <n v="10.88"/>
    <n v="10"/>
  </r>
  <r>
    <n v="10816"/>
    <x v="475"/>
    <x v="5"/>
    <x v="93"/>
    <n v="2"/>
    <n v="999.99"/>
    <n v="1999.98"/>
    <x v="0"/>
    <x v="1"/>
    <n v="100"/>
    <n v="200"/>
    <n v="4"/>
  </r>
  <r>
    <n v="10817"/>
    <x v="346"/>
    <x v="0"/>
    <x v="94"/>
    <n v="5"/>
    <n v="299.99"/>
    <n v="1499.95"/>
    <x v="2"/>
    <x v="0"/>
    <n v="81"/>
    <n v="405"/>
    <n v="3"/>
  </r>
  <r>
    <n v="10818"/>
    <x v="476"/>
    <x v="1"/>
    <x v="95"/>
    <n v="4"/>
    <n v="349.99"/>
    <n v="1399.96"/>
    <x v="1"/>
    <x v="1"/>
    <n v="115.5"/>
    <n v="462"/>
    <n v="6"/>
  </r>
  <r>
    <n v="10819"/>
    <x v="276"/>
    <x v="2"/>
    <x v="96"/>
    <n v="4"/>
    <n v="19.989999999999998"/>
    <n v="79.959999999999994"/>
    <x v="1"/>
    <x v="1"/>
    <n v="3.4"/>
    <n v="13.6"/>
    <n v="5"/>
  </r>
  <r>
    <n v="10820"/>
    <x v="477"/>
    <x v="3"/>
    <x v="97"/>
    <n v="3"/>
    <n v="12.99"/>
    <n v="38.97"/>
    <x v="1"/>
    <x v="0"/>
    <n v="4.68"/>
    <n v="14.04"/>
    <n v="1"/>
  </r>
  <r>
    <n v="10821"/>
    <x v="478"/>
    <x v="4"/>
    <x v="98"/>
    <n v="2"/>
    <n v="82"/>
    <n v="164"/>
    <x v="0"/>
    <x v="2"/>
    <n v="22.96"/>
    <n v="45.92"/>
    <n v="1"/>
  </r>
  <r>
    <n v="10822"/>
    <x v="385"/>
    <x v="5"/>
    <x v="99"/>
    <n v="5"/>
    <n v="109.99"/>
    <n v="549.94999999999993"/>
    <x v="2"/>
    <x v="2"/>
    <n v="28.6"/>
    <n v="143"/>
    <n v="9"/>
  </r>
  <r>
    <n v="10823"/>
    <x v="156"/>
    <x v="0"/>
    <x v="100"/>
    <n v="1"/>
    <n v="3899.99"/>
    <n v="3899.99"/>
    <x v="0"/>
    <x v="1"/>
    <n v="400"/>
    <n v="400"/>
    <n v="8"/>
  </r>
  <r>
    <n v="10824"/>
    <x v="161"/>
    <x v="1"/>
    <x v="101"/>
    <n v="5"/>
    <n v="349.99"/>
    <n v="1749.95"/>
    <x v="0"/>
    <x v="0"/>
    <n v="161"/>
    <n v="805"/>
    <n v="11"/>
  </r>
  <r>
    <n v="10825"/>
    <x v="479"/>
    <x v="2"/>
    <x v="102"/>
    <n v="5"/>
    <n v="39.99"/>
    <n v="199.95000000000002"/>
    <x v="0"/>
    <x v="2"/>
    <n v="8"/>
    <n v="40"/>
    <n v="10"/>
  </r>
  <r>
    <n v="10826"/>
    <x v="390"/>
    <x v="3"/>
    <x v="103"/>
    <n v="1"/>
    <n v="10.99"/>
    <n v="10.99"/>
    <x v="1"/>
    <x v="2"/>
    <n v="3.85"/>
    <n v="3.85"/>
    <n v="7"/>
  </r>
  <r>
    <n v="10827"/>
    <x v="480"/>
    <x v="4"/>
    <x v="104"/>
    <n v="5"/>
    <n v="6.5"/>
    <n v="32.5"/>
    <x v="1"/>
    <x v="0"/>
    <n v="2.73"/>
    <n v="13.65"/>
    <n v="11"/>
  </r>
  <r>
    <n v="10828"/>
    <x v="293"/>
    <x v="5"/>
    <x v="105"/>
    <n v="5"/>
    <n v="399.99"/>
    <n v="1999.95"/>
    <x v="2"/>
    <x v="2"/>
    <n v="80"/>
    <n v="400"/>
    <n v="5"/>
  </r>
  <r>
    <n v="10829"/>
    <x v="232"/>
    <x v="0"/>
    <x v="106"/>
    <n v="4"/>
    <n v="229.99"/>
    <n v="919.96"/>
    <x v="2"/>
    <x v="2"/>
    <n v="115"/>
    <n v="460"/>
    <n v="9"/>
  </r>
  <r>
    <n v="10831"/>
    <x v="481"/>
    <x v="2"/>
    <x v="107"/>
    <n v="2"/>
    <n v="14.99"/>
    <n v="29.98"/>
    <x v="1"/>
    <x v="0"/>
    <n v="4.95"/>
    <n v="9.9"/>
    <n v="10"/>
  </r>
  <r>
    <n v="10832"/>
    <x v="482"/>
    <x v="3"/>
    <x v="108"/>
    <n v="5"/>
    <n v="18.989999999999998"/>
    <n v="94.949999999999989"/>
    <x v="1"/>
    <x v="0"/>
    <n v="5.51"/>
    <n v="27.549999999999997"/>
    <n v="11"/>
  </r>
  <r>
    <n v="10833"/>
    <x v="109"/>
    <x v="4"/>
    <x v="109"/>
    <n v="3"/>
    <n v="15"/>
    <n v="45"/>
    <x v="0"/>
    <x v="1"/>
    <n v="4.6500000000000004"/>
    <n v="13.950000000000001"/>
    <n v="4"/>
  </r>
  <r>
    <n v="10834"/>
    <x v="483"/>
    <x v="5"/>
    <x v="110"/>
    <n v="3"/>
    <n v="229.95"/>
    <n v="689.84999999999991"/>
    <x v="0"/>
    <x v="2"/>
    <n v="62.09"/>
    <n v="186.27"/>
    <n v="7"/>
  </r>
  <r>
    <n v="10835"/>
    <x v="484"/>
    <x v="0"/>
    <x v="111"/>
    <n v="1"/>
    <n v="249.99"/>
    <n v="249.99"/>
    <x v="2"/>
    <x v="2"/>
    <n v="77.5"/>
    <n v="77.5"/>
    <n v="10"/>
  </r>
  <r>
    <n v="10836"/>
    <x v="304"/>
    <x v="1"/>
    <x v="112"/>
    <n v="2"/>
    <n v="299.95"/>
    <n v="599.9"/>
    <x v="1"/>
    <x v="2"/>
    <n v="140.97999999999999"/>
    <n v="281.95999999999998"/>
    <n v="3"/>
  </r>
  <r>
    <n v="10837"/>
    <x v="439"/>
    <x v="2"/>
    <x v="113"/>
    <n v="3"/>
    <n v="49.99"/>
    <n v="149.97"/>
    <x v="0"/>
    <x v="1"/>
    <n v="24"/>
    <n v="72"/>
    <n v="9"/>
  </r>
  <r>
    <n v="10838"/>
    <x v="68"/>
    <x v="3"/>
    <x v="230"/>
    <n v="3"/>
    <n v="16.989999999999998"/>
    <n v="50.97"/>
    <x v="1"/>
    <x v="2"/>
    <n v="2.89"/>
    <n v="8.67"/>
    <n v="10"/>
  </r>
  <r>
    <n v="10839"/>
    <x v="485"/>
    <x v="4"/>
    <x v="114"/>
    <n v="1"/>
    <n v="14.99"/>
    <n v="14.99"/>
    <x v="0"/>
    <x v="2"/>
    <n v="4.6500000000000004"/>
    <n v="4.6500000000000004"/>
    <n v="5"/>
  </r>
  <r>
    <n v="10840"/>
    <x v="358"/>
    <x v="5"/>
    <x v="115"/>
    <n v="1"/>
    <n v="249.99"/>
    <n v="249.99"/>
    <x v="2"/>
    <x v="0"/>
    <n v="120"/>
    <n v="120"/>
    <n v="1"/>
  </r>
  <r>
    <n v="10841"/>
    <x v="66"/>
    <x v="0"/>
    <x v="116"/>
    <n v="3"/>
    <n v="599.99"/>
    <n v="1799.97"/>
    <x v="0"/>
    <x v="1"/>
    <n v="288"/>
    <n v="864"/>
    <n v="5"/>
  </r>
  <r>
    <n v="10842"/>
    <x v="486"/>
    <x v="1"/>
    <x v="117"/>
    <n v="3"/>
    <n v="89.99"/>
    <n v="269.96999999999997"/>
    <x v="1"/>
    <x v="0"/>
    <n v="14.4"/>
    <n v="43.2"/>
    <n v="1"/>
  </r>
  <r>
    <n v="10843"/>
    <x v="10"/>
    <x v="2"/>
    <x v="118"/>
    <n v="2"/>
    <n v="12.99"/>
    <n v="25.98"/>
    <x v="1"/>
    <x v="2"/>
    <n v="1.3"/>
    <n v="2.6"/>
    <n v="4"/>
  </r>
  <r>
    <n v="10844"/>
    <x v="487"/>
    <x v="3"/>
    <x v="119"/>
    <n v="3"/>
    <n v="14.99"/>
    <n v="44.97"/>
    <x v="1"/>
    <x v="2"/>
    <n v="3.15"/>
    <n v="9.4499999999999993"/>
    <n v="1"/>
  </r>
  <r>
    <n v="10845"/>
    <x v="488"/>
    <x v="4"/>
    <x v="120"/>
    <n v="2"/>
    <n v="30"/>
    <n v="60"/>
    <x v="1"/>
    <x v="2"/>
    <n v="6.9"/>
    <n v="13.8"/>
    <n v="3"/>
  </r>
  <r>
    <n v="10846"/>
    <x v="489"/>
    <x v="5"/>
    <x v="121"/>
    <n v="5"/>
    <n v="199.99"/>
    <n v="999.95"/>
    <x v="1"/>
    <x v="1"/>
    <n v="60"/>
    <n v="300"/>
    <n v="8"/>
  </r>
  <r>
    <n v="10847"/>
    <x v="490"/>
    <x v="0"/>
    <x v="122"/>
    <n v="1"/>
    <n v="499.99"/>
    <n v="499.99"/>
    <x v="1"/>
    <x v="0"/>
    <n v="90"/>
    <n v="90"/>
    <n v="5"/>
  </r>
  <r>
    <n v="10848"/>
    <x v="183"/>
    <x v="1"/>
    <x v="16"/>
    <n v="1"/>
    <n v="399.99"/>
    <n v="399.99"/>
    <x v="1"/>
    <x v="0"/>
    <n v="52"/>
    <n v="52"/>
    <n v="11"/>
  </r>
  <r>
    <n v="10849"/>
    <x v="3"/>
    <x v="2"/>
    <x v="123"/>
    <n v="4"/>
    <n v="98"/>
    <n v="392"/>
    <x v="2"/>
    <x v="2"/>
    <n v="35.28"/>
    <n v="141.12"/>
    <n v="10"/>
  </r>
  <r>
    <n v="10850"/>
    <x v="53"/>
    <x v="3"/>
    <x v="231"/>
    <n v="5"/>
    <n v="8.99"/>
    <n v="44.95"/>
    <x v="2"/>
    <x v="2"/>
    <n v="3.33"/>
    <n v="16.649999999999999"/>
    <n v="9"/>
  </r>
  <r>
    <n v="10851"/>
    <x v="491"/>
    <x v="4"/>
    <x v="124"/>
    <n v="3"/>
    <n v="36"/>
    <n v="108"/>
    <x v="2"/>
    <x v="1"/>
    <n v="5.4"/>
    <n v="16.200000000000003"/>
    <n v="7"/>
  </r>
  <r>
    <n v="10852"/>
    <x v="316"/>
    <x v="5"/>
    <x v="125"/>
    <n v="1"/>
    <n v="39.950000000000003"/>
    <n v="39.950000000000003"/>
    <x v="0"/>
    <x v="0"/>
    <n v="15.98"/>
    <n v="15.98"/>
    <n v="2"/>
  </r>
  <r>
    <n v="10853"/>
    <x v="492"/>
    <x v="0"/>
    <x v="126"/>
    <n v="5"/>
    <n v="1299.99"/>
    <n v="6499.95"/>
    <x v="0"/>
    <x v="1"/>
    <n v="143"/>
    <n v="715"/>
    <n v="4"/>
  </r>
  <r>
    <n v="10854"/>
    <x v="85"/>
    <x v="1"/>
    <x v="127"/>
    <n v="2"/>
    <n v="79.989999999999995"/>
    <n v="159.97999999999999"/>
    <x v="0"/>
    <x v="0"/>
    <n v="20.8"/>
    <n v="41.6"/>
    <n v="3"/>
  </r>
  <r>
    <n v="10855"/>
    <x v="410"/>
    <x v="2"/>
    <x v="128"/>
    <n v="5"/>
    <n v="34.99"/>
    <n v="174.95000000000002"/>
    <x v="1"/>
    <x v="1"/>
    <n v="14"/>
    <n v="70"/>
    <n v="10"/>
  </r>
  <r>
    <n v="10856"/>
    <x v="196"/>
    <x v="3"/>
    <x v="129"/>
    <n v="1"/>
    <n v="9.99"/>
    <n v="9.99"/>
    <x v="2"/>
    <x v="2"/>
    <n v="3"/>
    <n v="3"/>
    <n v="7"/>
  </r>
  <r>
    <n v="10857"/>
    <x v="493"/>
    <x v="4"/>
    <x v="130"/>
    <n v="1"/>
    <n v="6.8"/>
    <n v="6.8"/>
    <x v="0"/>
    <x v="1"/>
    <n v="1.77"/>
    <n v="1.77"/>
    <n v="1"/>
  </r>
  <r>
    <n v="10858"/>
    <x v="275"/>
    <x v="5"/>
    <x v="131"/>
    <n v="5"/>
    <n v="99.95"/>
    <n v="499.75"/>
    <x v="2"/>
    <x v="0"/>
    <n v="10"/>
    <n v="50"/>
    <n v="7"/>
  </r>
  <r>
    <n v="10859"/>
    <x v="163"/>
    <x v="0"/>
    <x v="132"/>
    <n v="3"/>
    <n v="1499.99"/>
    <n v="4499.97"/>
    <x v="1"/>
    <x v="2"/>
    <n v="285"/>
    <n v="855"/>
    <n v="11"/>
  </r>
  <r>
    <n v="10860"/>
    <x v="492"/>
    <x v="1"/>
    <x v="133"/>
    <n v="5"/>
    <n v="139.99"/>
    <n v="699.95"/>
    <x v="1"/>
    <x v="2"/>
    <n v="21"/>
    <n v="105"/>
    <n v="4"/>
  </r>
  <r>
    <n v="10861"/>
    <x v="114"/>
    <x v="2"/>
    <x v="134"/>
    <n v="4"/>
    <n v="44.99"/>
    <n v="179.96"/>
    <x v="2"/>
    <x v="0"/>
    <n v="11.7"/>
    <n v="46.8"/>
    <n v="3"/>
  </r>
  <r>
    <n v="10862"/>
    <x v="494"/>
    <x v="3"/>
    <x v="135"/>
    <n v="5"/>
    <n v="11.99"/>
    <n v="59.95"/>
    <x v="1"/>
    <x v="0"/>
    <n v="5.28"/>
    <n v="26.400000000000002"/>
    <n v="8"/>
  </r>
  <r>
    <n v="10863"/>
    <x v="381"/>
    <x v="4"/>
    <x v="136"/>
    <n v="3"/>
    <n v="29.5"/>
    <n v="88.5"/>
    <x v="1"/>
    <x v="1"/>
    <n v="11.21"/>
    <n v="33.630000000000003"/>
    <n v="2"/>
  </r>
  <r>
    <n v="10864"/>
    <x v="229"/>
    <x v="5"/>
    <x v="137"/>
    <n v="1"/>
    <n v="299.99"/>
    <n v="299.99"/>
    <x v="1"/>
    <x v="0"/>
    <n v="105"/>
    <n v="105"/>
    <n v="11"/>
  </r>
  <r>
    <n v="10865"/>
    <x v="40"/>
    <x v="0"/>
    <x v="138"/>
    <n v="2"/>
    <n v="549"/>
    <n v="1098"/>
    <x v="1"/>
    <x v="0"/>
    <n v="65.88"/>
    <n v="131.76"/>
    <n v="6"/>
  </r>
  <r>
    <n v="10866"/>
    <x v="18"/>
    <x v="1"/>
    <x v="139"/>
    <n v="4"/>
    <n v="199.95"/>
    <n v="799.8"/>
    <x v="1"/>
    <x v="1"/>
    <n v="73.98"/>
    <n v="295.92"/>
    <n v="9"/>
  </r>
  <r>
    <n v="10867"/>
    <x v="495"/>
    <x v="2"/>
    <x v="140"/>
    <n v="5"/>
    <n v="98"/>
    <n v="490"/>
    <x v="2"/>
    <x v="0"/>
    <n v="11.76"/>
    <n v="58.8"/>
    <n v="8"/>
  </r>
  <r>
    <n v="10868"/>
    <x v="391"/>
    <x v="3"/>
    <x v="141"/>
    <n v="5"/>
    <n v="10.99"/>
    <n v="54.95"/>
    <x v="0"/>
    <x v="0"/>
    <n v="1.21"/>
    <n v="6.05"/>
    <n v="7"/>
  </r>
  <r>
    <n v="10869"/>
    <x v="220"/>
    <x v="4"/>
    <x v="142"/>
    <n v="2"/>
    <n v="25"/>
    <n v="50"/>
    <x v="0"/>
    <x v="1"/>
    <n v="11.5"/>
    <n v="23"/>
    <n v="3"/>
  </r>
  <r>
    <n v="10870"/>
    <x v="496"/>
    <x v="5"/>
    <x v="143"/>
    <n v="3"/>
    <n v="149.99"/>
    <n v="449.97"/>
    <x v="2"/>
    <x v="2"/>
    <n v="19.5"/>
    <n v="58.5"/>
    <n v="1"/>
  </r>
  <r>
    <n v="10871"/>
    <x v="483"/>
    <x v="0"/>
    <x v="30"/>
    <n v="5"/>
    <n v="349.99"/>
    <n v="1749.95"/>
    <x v="0"/>
    <x v="0"/>
    <n v="164.5"/>
    <n v="822.5"/>
    <n v="7"/>
  </r>
  <r>
    <n v="10872"/>
    <x v="111"/>
    <x v="1"/>
    <x v="144"/>
    <n v="3"/>
    <n v="199.99"/>
    <n v="599.97"/>
    <x v="1"/>
    <x v="0"/>
    <n v="44"/>
    <n v="132"/>
    <n v="12"/>
  </r>
  <r>
    <n v="10873"/>
    <x v="250"/>
    <x v="2"/>
    <x v="145"/>
    <n v="3"/>
    <n v="54.99"/>
    <n v="164.97"/>
    <x v="1"/>
    <x v="1"/>
    <n v="16.5"/>
    <n v="49.5"/>
    <n v="5"/>
  </r>
  <r>
    <n v="10874"/>
    <x v="123"/>
    <x v="3"/>
    <x v="146"/>
    <n v="5"/>
    <n v="16.989999999999998"/>
    <n v="84.949999999999989"/>
    <x v="1"/>
    <x v="0"/>
    <n v="4.59"/>
    <n v="22.95"/>
    <n v="12"/>
  </r>
  <r>
    <n v="10875"/>
    <x v="354"/>
    <x v="4"/>
    <x v="147"/>
    <n v="5"/>
    <n v="59"/>
    <n v="295"/>
    <x v="0"/>
    <x v="2"/>
    <n v="14.16"/>
    <n v="70.8"/>
    <n v="7"/>
  </r>
  <r>
    <n v="10876"/>
    <x v="497"/>
    <x v="5"/>
    <x v="148"/>
    <n v="4"/>
    <n v="299.99"/>
    <n v="1199.96"/>
    <x v="0"/>
    <x v="0"/>
    <n v="33"/>
    <n v="132"/>
    <n v="12"/>
  </r>
  <r>
    <n v="10877"/>
    <x v="101"/>
    <x v="0"/>
    <x v="149"/>
    <n v="2"/>
    <n v="899.99"/>
    <n v="1799.98"/>
    <x v="1"/>
    <x v="0"/>
    <n v="378"/>
    <n v="756"/>
    <n v="4"/>
  </r>
  <r>
    <n v="10878"/>
    <x v="498"/>
    <x v="1"/>
    <x v="150"/>
    <n v="3"/>
    <n v="499.95"/>
    <n v="1499.85"/>
    <x v="2"/>
    <x v="1"/>
    <n v="89.99"/>
    <n v="269.96999999999997"/>
    <n v="1"/>
  </r>
  <r>
    <n v="10879"/>
    <x v="348"/>
    <x v="2"/>
    <x v="151"/>
    <n v="5"/>
    <n v="24.99"/>
    <n v="124.94999999999999"/>
    <x v="1"/>
    <x v="0"/>
    <n v="5"/>
    <n v="25"/>
    <n v="3"/>
  </r>
  <r>
    <n v="10880"/>
    <x v="156"/>
    <x v="3"/>
    <x v="152"/>
    <n v="3"/>
    <n v="7.99"/>
    <n v="23.97"/>
    <x v="1"/>
    <x v="2"/>
    <n v="1.84"/>
    <n v="5.5200000000000005"/>
    <n v="8"/>
  </r>
  <r>
    <n v="10881"/>
    <x v="316"/>
    <x v="4"/>
    <x v="153"/>
    <n v="4"/>
    <n v="36"/>
    <n v="144"/>
    <x v="0"/>
    <x v="0"/>
    <n v="9.36"/>
    <n v="37.44"/>
    <n v="2"/>
  </r>
  <r>
    <n v="10882"/>
    <x v="499"/>
    <x v="5"/>
    <x v="154"/>
    <n v="1"/>
    <n v="34.99"/>
    <n v="34.99"/>
    <x v="1"/>
    <x v="0"/>
    <n v="12.25"/>
    <n v="12.25"/>
    <n v="11"/>
  </r>
  <r>
    <n v="10883"/>
    <x v="500"/>
    <x v="0"/>
    <x v="155"/>
    <n v="1"/>
    <n v="1199.99"/>
    <n v="1199.99"/>
    <x v="1"/>
    <x v="0"/>
    <n v="600"/>
    <n v="600"/>
    <n v="10"/>
  </r>
  <r>
    <n v="10884"/>
    <x v="276"/>
    <x v="1"/>
    <x v="156"/>
    <n v="4"/>
    <n v="199.99"/>
    <n v="799.96"/>
    <x v="0"/>
    <x v="1"/>
    <n v="34"/>
    <n v="136"/>
    <n v="5"/>
  </r>
  <r>
    <n v="10885"/>
    <x v="52"/>
    <x v="2"/>
    <x v="157"/>
    <n v="1"/>
    <n v="29.99"/>
    <n v="29.99"/>
    <x v="0"/>
    <x v="0"/>
    <n v="3"/>
    <n v="3"/>
    <n v="3"/>
  </r>
  <r>
    <n v="10886"/>
    <x v="490"/>
    <x v="3"/>
    <x v="158"/>
    <n v="4"/>
    <n v="8.99"/>
    <n v="35.96"/>
    <x v="2"/>
    <x v="2"/>
    <n v="1.17"/>
    <n v="4.68"/>
    <n v="5"/>
  </r>
  <r>
    <n v="10887"/>
    <x v="501"/>
    <x v="4"/>
    <x v="159"/>
    <n v="2"/>
    <n v="16.989999999999998"/>
    <n v="33.979999999999997"/>
    <x v="1"/>
    <x v="0"/>
    <n v="7.82"/>
    <n v="15.64"/>
    <n v="3"/>
  </r>
  <r>
    <n v="10888"/>
    <x v="2"/>
    <x v="5"/>
    <x v="160"/>
    <n v="2"/>
    <n v="49.99"/>
    <n v="99.98"/>
    <x v="1"/>
    <x v="1"/>
    <n v="12"/>
    <n v="24"/>
    <n v="7"/>
  </r>
  <r>
    <n v="10889"/>
    <x v="41"/>
    <x v="0"/>
    <x v="161"/>
    <n v="5"/>
    <n v="699.99"/>
    <n v="3499.95"/>
    <x v="2"/>
    <x v="0"/>
    <n v="273"/>
    <n v="1365"/>
    <n v="6"/>
  </r>
  <r>
    <n v="10890"/>
    <x v="492"/>
    <x v="1"/>
    <x v="162"/>
    <n v="5"/>
    <n v="139.99"/>
    <n v="699.95"/>
    <x v="0"/>
    <x v="1"/>
    <n v="25.2"/>
    <n v="126"/>
    <n v="4"/>
  </r>
  <r>
    <n v="10891"/>
    <x v="502"/>
    <x v="2"/>
    <x v="163"/>
    <n v="5"/>
    <n v="34.99"/>
    <n v="174.95000000000002"/>
    <x v="0"/>
    <x v="1"/>
    <n v="12.6"/>
    <n v="63"/>
    <n v="6"/>
  </r>
  <r>
    <n v="10892"/>
    <x v="503"/>
    <x v="3"/>
    <x v="164"/>
    <n v="1"/>
    <n v="9.99"/>
    <n v="9.99"/>
    <x v="0"/>
    <x v="2"/>
    <n v="1.5"/>
    <n v="1.5"/>
    <n v="8"/>
  </r>
  <r>
    <n v="10893"/>
    <x v="504"/>
    <x v="4"/>
    <x v="165"/>
    <n v="5"/>
    <n v="29.5"/>
    <n v="147.5"/>
    <x v="2"/>
    <x v="2"/>
    <n v="7.38"/>
    <n v="36.9"/>
    <n v="2"/>
  </r>
  <r>
    <n v="10895"/>
    <x v="242"/>
    <x v="0"/>
    <x v="167"/>
    <n v="2"/>
    <n v="49.99"/>
    <n v="99.98"/>
    <x v="1"/>
    <x v="1"/>
    <n v="19.5"/>
    <n v="39"/>
    <n v="8"/>
  </r>
  <r>
    <n v="10896"/>
    <x v="443"/>
    <x v="1"/>
    <x v="168"/>
    <n v="1"/>
    <n v="49.99"/>
    <n v="49.99"/>
    <x v="0"/>
    <x v="2"/>
    <n v="15"/>
    <n v="15"/>
    <n v="6"/>
  </r>
  <r>
    <n v="10897"/>
    <x v="86"/>
    <x v="2"/>
    <x v="169"/>
    <n v="4"/>
    <n v="14.9"/>
    <n v="59.6"/>
    <x v="0"/>
    <x v="0"/>
    <n v="6.41"/>
    <n v="25.64"/>
    <n v="4"/>
  </r>
  <r>
    <n v="10898"/>
    <x v="345"/>
    <x v="3"/>
    <x v="170"/>
    <n v="3"/>
    <n v="11.99"/>
    <n v="35.97"/>
    <x v="2"/>
    <x v="2"/>
    <n v="3.72"/>
    <n v="11.16"/>
    <n v="5"/>
  </r>
  <r>
    <n v="10899"/>
    <x v="505"/>
    <x v="4"/>
    <x v="171"/>
    <n v="5"/>
    <n v="34"/>
    <n v="170"/>
    <x v="0"/>
    <x v="2"/>
    <n v="9.52"/>
    <n v="47.599999999999994"/>
    <n v="3"/>
  </r>
  <r>
    <n v="10900"/>
    <x v="506"/>
    <x v="5"/>
    <x v="172"/>
    <n v="1"/>
    <n v="146"/>
    <n v="146"/>
    <x v="0"/>
    <x v="0"/>
    <n v="71.540000000000006"/>
    <n v="71.540000000000006"/>
    <n v="12"/>
  </r>
  <r>
    <n v="10901"/>
    <x v="242"/>
    <x v="0"/>
    <x v="173"/>
    <n v="1"/>
    <n v="649.99"/>
    <n v="649.99"/>
    <x v="1"/>
    <x v="0"/>
    <n v="65"/>
    <n v="65"/>
    <n v="8"/>
  </r>
  <r>
    <n v="10902"/>
    <x v="507"/>
    <x v="1"/>
    <x v="174"/>
    <n v="4"/>
    <n v="399.99"/>
    <n v="1599.96"/>
    <x v="0"/>
    <x v="2"/>
    <n v="160"/>
    <n v="640"/>
    <n v="4"/>
  </r>
  <r>
    <n v="10903"/>
    <x v="78"/>
    <x v="2"/>
    <x v="175"/>
    <n v="3"/>
    <n v="59.99"/>
    <n v="179.97"/>
    <x v="1"/>
    <x v="0"/>
    <n v="28.8"/>
    <n v="86.4"/>
    <n v="2"/>
  </r>
  <r>
    <n v="10904"/>
    <x v="21"/>
    <x v="3"/>
    <x v="176"/>
    <n v="4"/>
    <n v="12.99"/>
    <n v="51.96"/>
    <x v="2"/>
    <x v="2"/>
    <n v="2.99"/>
    <n v="11.96"/>
    <n v="12"/>
  </r>
  <r>
    <n v="10905"/>
    <x v="69"/>
    <x v="4"/>
    <x v="177"/>
    <n v="4"/>
    <n v="190"/>
    <n v="760"/>
    <x v="0"/>
    <x v="1"/>
    <n v="55.1"/>
    <n v="220.4"/>
    <n v="8"/>
  </r>
  <r>
    <n v="10906"/>
    <x v="508"/>
    <x v="5"/>
    <x v="178"/>
    <n v="5"/>
    <n v="499.95"/>
    <n v="2499.75"/>
    <x v="2"/>
    <x v="2"/>
    <n v="129.99"/>
    <n v="649.95000000000005"/>
    <n v="2"/>
  </r>
  <r>
    <n v="10907"/>
    <x v="209"/>
    <x v="0"/>
    <x v="179"/>
    <n v="2"/>
    <n v="399"/>
    <n v="798"/>
    <x v="0"/>
    <x v="0"/>
    <n v="131.66999999999999"/>
    <n v="263.33999999999997"/>
    <n v="5"/>
  </r>
  <r>
    <n v="10908"/>
    <x v="207"/>
    <x v="1"/>
    <x v="180"/>
    <n v="5"/>
    <n v="199"/>
    <n v="995"/>
    <x v="1"/>
    <x v="2"/>
    <n v="27.86"/>
    <n v="139.30000000000001"/>
    <n v="7"/>
  </r>
  <r>
    <n v="10909"/>
    <x v="424"/>
    <x v="2"/>
    <x v="181"/>
    <n v="1"/>
    <n v="34.99"/>
    <n v="34.99"/>
    <x v="1"/>
    <x v="1"/>
    <n v="10.15"/>
    <n v="10.15"/>
    <n v="11"/>
  </r>
  <r>
    <n v="10910"/>
    <x v="509"/>
    <x v="3"/>
    <x v="86"/>
    <n v="4"/>
    <n v="10.99"/>
    <n v="43.96"/>
    <x v="0"/>
    <x v="1"/>
    <n v="4.34"/>
    <n v="17.36"/>
    <n v="11"/>
  </r>
  <r>
    <n v="10911"/>
    <x v="101"/>
    <x v="4"/>
    <x v="182"/>
    <n v="4"/>
    <n v="18"/>
    <n v="72"/>
    <x v="1"/>
    <x v="1"/>
    <n v="7.56"/>
    <n v="30.24"/>
    <n v="4"/>
  </r>
  <r>
    <n v="10912"/>
    <x v="283"/>
    <x v="5"/>
    <x v="183"/>
    <n v="4"/>
    <n v="169.95"/>
    <n v="679.8"/>
    <x v="2"/>
    <x v="2"/>
    <n v="59.48"/>
    <n v="237.92"/>
    <n v="4"/>
  </r>
  <r>
    <n v="10913"/>
    <x v="243"/>
    <x v="0"/>
    <x v="184"/>
    <n v="2"/>
    <n v="199.99"/>
    <n v="399.98"/>
    <x v="2"/>
    <x v="2"/>
    <n v="50"/>
    <n v="100"/>
    <n v="1"/>
  </r>
  <r>
    <n v="10914"/>
    <x v="54"/>
    <x v="1"/>
    <x v="185"/>
    <n v="3"/>
    <n v="199.95"/>
    <n v="599.84999999999991"/>
    <x v="2"/>
    <x v="1"/>
    <n v="35.99"/>
    <n v="107.97"/>
    <n v="12"/>
  </r>
  <r>
    <n v="10915"/>
    <x v="501"/>
    <x v="2"/>
    <x v="186"/>
    <n v="1"/>
    <n v="179.99"/>
    <n v="179.99"/>
    <x v="1"/>
    <x v="2"/>
    <n v="66.599999999999994"/>
    <n v="66.599999999999994"/>
    <n v="3"/>
  </r>
  <r>
    <n v="10916"/>
    <x v="145"/>
    <x v="3"/>
    <x v="187"/>
    <n v="2"/>
    <n v="11.99"/>
    <n v="23.98"/>
    <x v="2"/>
    <x v="1"/>
    <n v="3.96"/>
    <n v="7.92"/>
    <n v="12"/>
  </r>
  <r>
    <n v="10917"/>
    <x v="510"/>
    <x v="4"/>
    <x v="188"/>
    <n v="2"/>
    <n v="125"/>
    <n v="250"/>
    <x v="1"/>
    <x v="0"/>
    <n v="61.25"/>
    <n v="122.5"/>
    <n v="2"/>
  </r>
  <r>
    <n v="10918"/>
    <x v="511"/>
    <x v="5"/>
    <x v="189"/>
    <n v="5"/>
    <n v="449.99"/>
    <n v="2249.9499999999998"/>
    <x v="1"/>
    <x v="0"/>
    <n v="180"/>
    <n v="900"/>
    <n v="9"/>
  </r>
  <r>
    <n v="10919"/>
    <x v="87"/>
    <x v="0"/>
    <x v="190"/>
    <n v="4"/>
    <n v="179"/>
    <n v="716"/>
    <x v="2"/>
    <x v="1"/>
    <n v="71.599999999999994"/>
    <n v="286.39999999999998"/>
    <n v="6"/>
  </r>
  <r>
    <n v="10920"/>
    <x v="512"/>
    <x v="1"/>
    <x v="191"/>
    <n v="1"/>
    <n v="99.95"/>
    <n v="99.95"/>
    <x v="2"/>
    <x v="1"/>
    <n v="38.979999999999997"/>
    <n v="38.979999999999997"/>
    <n v="4"/>
  </r>
  <r>
    <n v="10921"/>
    <x v="57"/>
    <x v="2"/>
    <x v="192"/>
    <n v="3"/>
    <n v="59.99"/>
    <n v="179.97"/>
    <x v="0"/>
    <x v="1"/>
    <n v="21.6"/>
    <n v="64.800000000000011"/>
    <n v="7"/>
  </r>
  <r>
    <n v="10922"/>
    <x v="31"/>
    <x v="3"/>
    <x v="193"/>
    <n v="3"/>
    <n v="14.99"/>
    <n v="44.97"/>
    <x v="0"/>
    <x v="0"/>
    <n v="4.6500000000000004"/>
    <n v="13.950000000000001"/>
    <n v="4"/>
  </r>
  <r>
    <n v="10923"/>
    <x v="292"/>
    <x v="4"/>
    <x v="194"/>
    <n v="5"/>
    <n v="52"/>
    <n v="260"/>
    <x v="0"/>
    <x v="1"/>
    <n v="20.28"/>
    <n v="101.4"/>
    <n v="2"/>
  </r>
  <r>
    <n v="10924"/>
    <x v="245"/>
    <x v="5"/>
    <x v="195"/>
    <n v="4"/>
    <n v="399.99"/>
    <n v="1599.96"/>
    <x v="2"/>
    <x v="2"/>
    <n v="180"/>
    <n v="720"/>
    <n v="2"/>
  </r>
  <r>
    <n v="10925"/>
    <x v="513"/>
    <x v="0"/>
    <x v="196"/>
    <n v="2"/>
    <n v="299.99"/>
    <n v="599.98"/>
    <x v="0"/>
    <x v="0"/>
    <n v="117"/>
    <n v="234"/>
    <n v="9"/>
  </r>
  <r>
    <n v="10926"/>
    <x v="514"/>
    <x v="1"/>
    <x v="197"/>
    <n v="1"/>
    <n v="379.99"/>
    <n v="379.99"/>
    <x v="2"/>
    <x v="1"/>
    <n v="171"/>
    <n v="171"/>
    <n v="10"/>
  </r>
  <r>
    <n v="10927"/>
    <x v="92"/>
    <x v="2"/>
    <x v="198"/>
    <n v="1"/>
    <n v="98"/>
    <n v="98"/>
    <x v="2"/>
    <x v="0"/>
    <n v="35.28"/>
    <n v="35.28"/>
    <n v="8"/>
  </r>
  <r>
    <n v="10928"/>
    <x v="515"/>
    <x v="3"/>
    <x v="199"/>
    <n v="2"/>
    <n v="16.989999999999998"/>
    <n v="33.979999999999997"/>
    <x v="0"/>
    <x v="1"/>
    <n v="2.04"/>
    <n v="4.08"/>
    <n v="6"/>
  </r>
  <r>
    <n v="10929"/>
    <x v="203"/>
    <x v="4"/>
    <x v="200"/>
    <n v="1"/>
    <n v="79"/>
    <n v="79"/>
    <x v="1"/>
    <x v="0"/>
    <n v="22.12"/>
    <n v="22.12"/>
    <n v="3"/>
  </r>
  <r>
    <n v="10930"/>
    <x v="516"/>
    <x v="5"/>
    <x v="201"/>
    <n v="1"/>
    <n v="129"/>
    <n v="129"/>
    <x v="1"/>
    <x v="0"/>
    <n v="37.409999999999997"/>
    <n v="37.409999999999997"/>
    <n v="11"/>
  </r>
  <r>
    <n v="10931"/>
    <x v="112"/>
    <x v="0"/>
    <x v="202"/>
    <n v="5"/>
    <n v="749.99"/>
    <n v="3749.95"/>
    <x v="2"/>
    <x v="1"/>
    <n v="187.5"/>
    <n v="937.5"/>
    <n v="6"/>
  </r>
  <r>
    <n v="10932"/>
    <x v="517"/>
    <x v="1"/>
    <x v="13"/>
    <n v="3"/>
    <n v="169.99"/>
    <n v="509.97"/>
    <x v="0"/>
    <x v="0"/>
    <n v="19"/>
    <n v="57"/>
    <n v="5"/>
  </r>
  <r>
    <n v="10933"/>
    <x v="3"/>
    <x v="2"/>
    <x v="203"/>
    <n v="1"/>
    <n v="9.9"/>
    <n v="9.9"/>
    <x v="2"/>
    <x v="0"/>
    <n v="2.2799999999999998"/>
    <n v="2.2799999999999998"/>
    <n v="10"/>
  </r>
  <r>
    <n v="10934"/>
    <x v="246"/>
    <x v="3"/>
    <x v="164"/>
    <n v="4"/>
    <n v="10.99"/>
    <n v="43.96"/>
    <x v="0"/>
    <x v="2"/>
    <n v="1.5"/>
    <n v="6"/>
    <n v="10"/>
  </r>
  <r>
    <n v="10935"/>
    <x v="266"/>
    <x v="4"/>
    <x v="204"/>
    <n v="2"/>
    <n v="29"/>
    <n v="58"/>
    <x v="1"/>
    <x v="1"/>
    <n v="3.48"/>
    <n v="6.96"/>
    <n v="4"/>
  </r>
  <r>
    <n v="10936"/>
    <x v="518"/>
    <x v="5"/>
    <x v="205"/>
    <n v="2"/>
    <n v="349.99"/>
    <n v="699.98"/>
    <x v="2"/>
    <x v="2"/>
    <n v="136.5"/>
    <n v="273"/>
    <n v="3"/>
  </r>
  <r>
    <n v="10937"/>
    <x v="467"/>
    <x v="0"/>
    <x v="206"/>
    <n v="5"/>
    <n v="2399"/>
    <n v="11995"/>
    <x v="1"/>
    <x v="0"/>
    <n v="1127.53"/>
    <n v="5637.65"/>
    <n v="11"/>
  </r>
  <r>
    <n v="10938"/>
    <x v="84"/>
    <x v="1"/>
    <x v="207"/>
    <n v="3"/>
    <n v="449.99"/>
    <n v="1349.97"/>
    <x v="2"/>
    <x v="2"/>
    <n v="135"/>
    <n v="405"/>
    <n v="7"/>
  </r>
  <r>
    <n v="10939"/>
    <x v="235"/>
    <x v="2"/>
    <x v="208"/>
    <n v="1"/>
    <n v="49.99"/>
    <n v="49.99"/>
    <x v="2"/>
    <x v="2"/>
    <n v="16"/>
    <n v="16"/>
    <n v="2"/>
  </r>
  <r>
    <n v="10940"/>
    <x v="519"/>
    <x v="3"/>
    <x v="209"/>
    <n v="1"/>
    <n v="12.99"/>
    <n v="12.99"/>
    <x v="2"/>
    <x v="2"/>
    <n v="5.46"/>
    <n v="5.46"/>
    <n v="5"/>
  </r>
  <r>
    <n v="10941"/>
    <x v="257"/>
    <x v="4"/>
    <x v="210"/>
    <n v="3"/>
    <n v="27"/>
    <n v="81"/>
    <x v="0"/>
    <x v="2"/>
    <n v="5.67"/>
    <n v="17.009999999999998"/>
    <n v="9"/>
  </r>
  <r>
    <n v="10942"/>
    <x v="287"/>
    <x v="5"/>
    <x v="18"/>
    <n v="4"/>
    <n v="599.99"/>
    <n v="2399.96"/>
    <x v="2"/>
    <x v="1"/>
    <n v="210"/>
    <n v="840"/>
    <n v="3"/>
  </r>
  <r>
    <n v="10943"/>
    <x v="174"/>
    <x v="0"/>
    <x v="211"/>
    <n v="2"/>
    <n v="49.99"/>
    <n v="99.98"/>
    <x v="1"/>
    <x v="1"/>
    <n v="6"/>
    <n v="12"/>
    <n v="8"/>
  </r>
  <r>
    <n v="10944"/>
    <x v="492"/>
    <x v="1"/>
    <x v="212"/>
    <n v="5"/>
    <n v="229.99"/>
    <n v="1149.95"/>
    <x v="2"/>
    <x v="0"/>
    <n v="112.7"/>
    <n v="563.5"/>
    <n v="4"/>
  </r>
  <r>
    <n v="10945"/>
    <x v="12"/>
    <x v="2"/>
    <x v="213"/>
    <n v="2"/>
    <n v="44.99"/>
    <n v="89.98"/>
    <x v="2"/>
    <x v="2"/>
    <n v="15.3"/>
    <n v="30.6"/>
    <n v="10"/>
  </r>
  <r>
    <n v="10946"/>
    <x v="319"/>
    <x v="3"/>
    <x v="51"/>
    <n v="4"/>
    <n v="26.99"/>
    <n v="107.96"/>
    <x v="0"/>
    <x v="2"/>
    <n v="8.3699999999999992"/>
    <n v="33.479999999999997"/>
    <n v="3"/>
  </r>
  <r>
    <n v="10947"/>
    <x v="520"/>
    <x v="4"/>
    <x v="214"/>
    <n v="1"/>
    <n v="6.7"/>
    <n v="6.7"/>
    <x v="2"/>
    <x v="0"/>
    <n v="0.87"/>
    <n v="0.87"/>
    <n v="2"/>
  </r>
  <r>
    <n v="10948"/>
    <x v="521"/>
    <x v="5"/>
    <x v="215"/>
    <n v="1"/>
    <n v="149.94999999999999"/>
    <n v="149.94999999999999"/>
    <x v="1"/>
    <x v="2"/>
    <n v="73.48"/>
    <n v="73.48"/>
    <n v="9"/>
  </r>
  <r>
    <n v="10949"/>
    <x v="273"/>
    <x v="0"/>
    <x v="216"/>
    <n v="1"/>
    <n v="169"/>
    <n v="169"/>
    <x v="1"/>
    <x v="0"/>
    <n v="67.599999999999994"/>
    <n v="67.599999999999994"/>
    <n v="11"/>
  </r>
  <r>
    <n v="10950"/>
    <x v="383"/>
    <x v="1"/>
    <x v="217"/>
    <n v="1"/>
    <n v="599"/>
    <n v="599"/>
    <x v="1"/>
    <x v="2"/>
    <n v="203.66"/>
    <n v="203.66"/>
    <n v="1"/>
  </r>
  <r>
    <n v="10951"/>
    <x v="35"/>
    <x v="2"/>
    <x v="218"/>
    <n v="1"/>
    <n v="64.989999999999995"/>
    <n v="64.989999999999995"/>
    <x v="2"/>
    <x v="2"/>
    <n v="22.75"/>
    <n v="22.75"/>
    <n v="8"/>
  </r>
  <r>
    <n v="10952"/>
    <x v="85"/>
    <x v="3"/>
    <x v="9"/>
    <n v="2"/>
    <n v="9.99"/>
    <n v="19.98"/>
    <x v="2"/>
    <x v="2"/>
    <n v="12.74"/>
    <n v="25.48"/>
    <n v="3"/>
  </r>
  <r>
    <n v="10953"/>
    <x v="390"/>
    <x v="4"/>
    <x v="219"/>
    <n v="1"/>
    <n v="24"/>
    <n v="24"/>
    <x v="1"/>
    <x v="1"/>
    <n v="11.04"/>
    <n v="11.04"/>
    <n v="7"/>
  </r>
  <r>
    <n v="10954"/>
    <x v="63"/>
    <x v="5"/>
    <x v="220"/>
    <n v="3"/>
    <n v="32.950000000000003"/>
    <n v="98.850000000000009"/>
    <x v="2"/>
    <x v="1"/>
    <n v="7.25"/>
    <n v="21.75"/>
    <n v="8"/>
  </r>
  <r>
    <n v="10956"/>
    <x v="288"/>
    <x v="1"/>
    <x v="222"/>
    <n v="1"/>
    <n v="159.99"/>
    <n v="159.99"/>
    <x v="0"/>
    <x v="2"/>
    <n v="35.200000000000003"/>
    <n v="35.200000000000003"/>
    <n v="2"/>
  </r>
  <r>
    <n v="10957"/>
    <x v="147"/>
    <x v="2"/>
    <x v="223"/>
    <n v="4"/>
    <n v="90"/>
    <n v="360"/>
    <x v="1"/>
    <x v="1"/>
    <n v="31.5"/>
    <n v="126"/>
    <n v="11"/>
  </r>
  <r>
    <n v="10958"/>
    <x v="448"/>
    <x v="3"/>
    <x v="224"/>
    <n v="5"/>
    <n v="10.99"/>
    <n v="54.95"/>
    <x v="1"/>
    <x v="0"/>
    <n v="3.41"/>
    <n v="17.05"/>
    <n v="8"/>
  </r>
  <r>
    <n v="10959"/>
    <x v="152"/>
    <x v="4"/>
    <x v="225"/>
    <n v="5"/>
    <n v="55"/>
    <n v="275"/>
    <x v="1"/>
    <x v="2"/>
    <n v="12.1"/>
    <n v="60.5"/>
    <n v="9"/>
  </r>
  <r>
    <n v="10960"/>
    <x v="117"/>
    <x v="5"/>
    <x v="226"/>
    <n v="4"/>
    <n v="29.99"/>
    <n v="119.96"/>
    <x v="0"/>
    <x v="0"/>
    <n v="13.2"/>
    <n v="52.8"/>
    <n v="5"/>
  </r>
  <r>
    <n v="10961"/>
    <x v="476"/>
    <x v="0"/>
    <x v="0"/>
    <n v="1"/>
    <n v="999.99"/>
    <n v="999.99"/>
    <x v="1"/>
    <x v="2"/>
    <n v="280"/>
    <n v="280"/>
    <n v="6"/>
  </r>
  <r>
    <n v="10962"/>
    <x v="278"/>
    <x v="1"/>
    <x v="1"/>
    <n v="3"/>
    <n v="499.99"/>
    <n v="1499.97"/>
    <x v="2"/>
    <x v="2"/>
    <n v="160"/>
    <n v="480"/>
    <n v="4"/>
  </r>
  <r>
    <n v="10963"/>
    <x v="481"/>
    <x v="2"/>
    <x v="2"/>
    <n v="4"/>
    <n v="69.989999999999995"/>
    <n v="279.95999999999998"/>
    <x v="0"/>
    <x v="0"/>
    <n v="18.899999999999999"/>
    <n v="75.599999999999994"/>
    <n v="10"/>
  </r>
  <r>
    <n v="10964"/>
    <x v="470"/>
    <x v="3"/>
    <x v="3"/>
    <n v="2"/>
    <n v="15.99"/>
    <n v="31.98"/>
    <x v="2"/>
    <x v="0"/>
    <n v="8"/>
    <n v="16"/>
    <n v="9"/>
  </r>
  <r>
    <n v="10965"/>
    <x v="362"/>
    <x v="4"/>
    <x v="4"/>
    <n v="1"/>
    <n v="89.99"/>
    <n v="89.99"/>
    <x v="2"/>
    <x v="1"/>
    <n v="38.700000000000003"/>
    <n v="38.700000000000003"/>
    <n v="11"/>
  </r>
  <r>
    <n v="10966"/>
    <x v="414"/>
    <x v="5"/>
    <x v="5"/>
    <n v="2"/>
    <n v="29.99"/>
    <n v="59.98"/>
    <x v="1"/>
    <x v="1"/>
    <n v="7.8"/>
    <n v="15.6"/>
    <n v="2"/>
  </r>
  <r>
    <n v="10967"/>
    <x v="522"/>
    <x v="0"/>
    <x v="6"/>
    <n v="5"/>
    <n v="2499.9899999999998"/>
    <n v="12499.949999999999"/>
    <x v="0"/>
    <x v="2"/>
    <n v="1225"/>
    <n v="6125"/>
    <n v="11"/>
  </r>
  <r>
    <n v="10968"/>
    <x v="277"/>
    <x v="1"/>
    <x v="7"/>
    <n v="1"/>
    <n v="599.99"/>
    <n v="599.99"/>
    <x v="1"/>
    <x v="0"/>
    <n v="180"/>
    <n v="180"/>
    <n v="1"/>
  </r>
  <r>
    <n v="10969"/>
    <x v="428"/>
    <x v="2"/>
    <x v="8"/>
    <n v="3"/>
    <n v="89.99"/>
    <n v="269.96999999999997"/>
    <x v="1"/>
    <x v="2"/>
    <n v="45"/>
    <n v="135"/>
    <n v="7"/>
  </r>
  <r>
    <n v="10970"/>
    <x v="339"/>
    <x v="3"/>
    <x v="9"/>
    <n v="5"/>
    <n v="25.99"/>
    <n v="129.94999999999999"/>
    <x v="2"/>
    <x v="0"/>
    <n v="12.74"/>
    <n v="63.7"/>
    <n v="2"/>
  </r>
  <r>
    <n v="10971"/>
    <x v="388"/>
    <x v="4"/>
    <x v="10"/>
    <n v="2"/>
    <n v="129.99"/>
    <n v="259.98"/>
    <x v="2"/>
    <x v="1"/>
    <n v="26"/>
    <n v="52"/>
    <n v="3"/>
  </r>
  <r>
    <n v="10972"/>
    <x v="212"/>
    <x v="5"/>
    <x v="11"/>
    <n v="1"/>
    <n v="199.99"/>
    <n v="199.99"/>
    <x v="1"/>
    <x v="0"/>
    <n v="66"/>
    <n v="66"/>
    <n v="4"/>
  </r>
  <r>
    <n v="10973"/>
    <x v="61"/>
    <x v="0"/>
    <x v="12"/>
    <n v="5"/>
    <n v="749.99"/>
    <n v="3749.95"/>
    <x v="2"/>
    <x v="2"/>
    <n v="240"/>
    <n v="1200"/>
    <n v="6"/>
  </r>
  <r>
    <n v="10974"/>
    <x v="371"/>
    <x v="1"/>
    <x v="13"/>
    <n v="1"/>
    <n v="189.99"/>
    <n v="189.99"/>
    <x v="2"/>
    <x v="1"/>
    <n v="19"/>
    <n v="19"/>
    <n v="9"/>
  </r>
  <r>
    <n v="10975"/>
    <x v="523"/>
    <x v="2"/>
    <x v="14"/>
    <n v="4"/>
    <n v="249.99"/>
    <n v="999.96"/>
    <x v="0"/>
    <x v="2"/>
    <n v="47.5"/>
    <n v="190"/>
    <n v="10"/>
  </r>
  <r>
    <n v="10976"/>
    <x v="385"/>
    <x v="3"/>
    <x v="15"/>
    <n v="4"/>
    <n v="35.99"/>
    <n v="143.96"/>
    <x v="0"/>
    <x v="2"/>
    <n v="14.4"/>
    <n v="57.6"/>
    <n v="9"/>
  </r>
  <r>
    <n v="10977"/>
    <x v="524"/>
    <x v="4"/>
    <x v="16"/>
    <n v="4"/>
    <n v="399.99"/>
    <n v="1599.96"/>
    <x v="0"/>
    <x v="0"/>
    <n v="52"/>
    <n v="208"/>
    <n v="9"/>
  </r>
  <r>
    <n v="10978"/>
    <x v="378"/>
    <x v="5"/>
    <x v="17"/>
    <n v="4"/>
    <n v="119.99"/>
    <n v="479.96"/>
    <x v="1"/>
    <x v="0"/>
    <n v="40.799999999999997"/>
    <n v="163.19999999999999"/>
    <n v="7"/>
  </r>
  <r>
    <n v="10979"/>
    <x v="97"/>
    <x v="0"/>
    <x v="18"/>
    <n v="5"/>
    <n v="499.99"/>
    <n v="2499.9499999999998"/>
    <x v="1"/>
    <x v="2"/>
    <n v="210"/>
    <n v="1050"/>
    <n v="7"/>
  </r>
  <r>
    <n v="10980"/>
    <x v="525"/>
    <x v="1"/>
    <x v="19"/>
    <n v="3"/>
    <n v="99.99"/>
    <n v="299.96999999999997"/>
    <x v="1"/>
    <x v="1"/>
    <n v="24"/>
    <n v="72"/>
    <n v="11"/>
  </r>
  <r>
    <n v="10981"/>
    <x v="526"/>
    <x v="2"/>
    <x v="20"/>
    <n v="5"/>
    <n v="59.99"/>
    <n v="299.95"/>
    <x v="1"/>
    <x v="0"/>
    <n v="25.2"/>
    <n v="126"/>
    <n v="9"/>
  </r>
  <r>
    <n v="10982"/>
    <x v="464"/>
    <x v="3"/>
    <x v="21"/>
    <n v="5"/>
    <n v="22.99"/>
    <n v="114.94999999999999"/>
    <x v="0"/>
    <x v="0"/>
    <n v="10.81"/>
    <n v="54.050000000000004"/>
    <n v="8"/>
  </r>
  <r>
    <n v="10983"/>
    <x v="527"/>
    <x v="4"/>
    <x v="22"/>
    <n v="4"/>
    <n v="49.99"/>
    <n v="199.96"/>
    <x v="0"/>
    <x v="0"/>
    <n v="24"/>
    <n v="96"/>
    <n v="5"/>
  </r>
  <r>
    <n v="10984"/>
    <x v="163"/>
    <x v="5"/>
    <x v="23"/>
    <n v="3"/>
    <n v="29.99"/>
    <n v="89.97"/>
    <x v="0"/>
    <x v="0"/>
    <n v="14.4"/>
    <n v="43.2"/>
    <n v="11"/>
  </r>
  <r>
    <n v="10985"/>
    <x v="528"/>
    <x v="0"/>
    <x v="24"/>
    <n v="1"/>
    <n v="299.99"/>
    <n v="299.99"/>
    <x v="0"/>
    <x v="2"/>
    <n v="150"/>
    <n v="150"/>
    <n v="9"/>
  </r>
  <r>
    <n v="10986"/>
    <x v="305"/>
    <x v="1"/>
    <x v="25"/>
    <n v="1"/>
    <n v="179.99"/>
    <n v="179.99"/>
    <x v="2"/>
    <x v="2"/>
    <n v="55.8"/>
    <n v="55.8"/>
    <n v="6"/>
  </r>
  <r>
    <n v="10987"/>
    <x v="304"/>
    <x v="2"/>
    <x v="26"/>
    <n v="5"/>
    <n v="179.99"/>
    <n v="899.95"/>
    <x v="2"/>
    <x v="0"/>
    <n v="37.799999999999997"/>
    <n v="189"/>
    <n v="3"/>
  </r>
  <r>
    <n v="10988"/>
    <x v="105"/>
    <x v="3"/>
    <x v="27"/>
    <n v="1"/>
    <n v="12.99"/>
    <n v="12.99"/>
    <x v="0"/>
    <x v="0"/>
    <n v="1.56"/>
    <n v="1.56"/>
    <n v="8"/>
  </r>
  <r>
    <n v="10989"/>
    <x v="529"/>
    <x v="4"/>
    <x v="28"/>
    <n v="1"/>
    <n v="29.99"/>
    <n v="29.99"/>
    <x v="1"/>
    <x v="1"/>
    <n v="10.199999999999999"/>
    <n v="10.199999999999999"/>
    <n v="8"/>
  </r>
  <r>
    <n v="10990"/>
    <x v="510"/>
    <x v="5"/>
    <x v="29"/>
    <n v="3"/>
    <n v="129.99"/>
    <n v="389.97"/>
    <x v="1"/>
    <x v="0"/>
    <n v="20.8"/>
    <n v="62.400000000000006"/>
    <n v="2"/>
  </r>
  <r>
    <n v="10991"/>
    <x v="435"/>
    <x v="0"/>
    <x v="30"/>
    <n v="4"/>
    <n v="349.99"/>
    <n v="1399.96"/>
    <x v="1"/>
    <x v="2"/>
    <n v="164.5"/>
    <n v="658"/>
    <n v="1"/>
  </r>
  <r>
    <n v="10992"/>
    <x v="267"/>
    <x v="1"/>
    <x v="31"/>
    <n v="4"/>
    <n v="89.99"/>
    <n v="359.96"/>
    <x v="1"/>
    <x v="2"/>
    <n v="45"/>
    <n v="180"/>
    <n v="11"/>
  </r>
  <r>
    <n v="10993"/>
    <x v="410"/>
    <x v="2"/>
    <x v="32"/>
    <n v="2"/>
    <n v="29.99"/>
    <n v="59.98"/>
    <x v="0"/>
    <x v="1"/>
    <n v="7.8"/>
    <n v="15.6"/>
    <n v="10"/>
  </r>
  <r>
    <n v="10994"/>
    <x v="530"/>
    <x v="3"/>
    <x v="33"/>
    <n v="4"/>
    <n v="19.989999999999998"/>
    <n v="79.959999999999994"/>
    <x v="2"/>
    <x v="0"/>
    <n v="2.8"/>
    <n v="11.2"/>
    <n v="7"/>
  </r>
  <r>
    <n v="10995"/>
    <x v="16"/>
    <x v="4"/>
    <x v="34"/>
    <n v="3"/>
    <n v="39.99"/>
    <n v="119.97"/>
    <x v="2"/>
    <x v="2"/>
    <n v="9.1999999999999993"/>
    <n v="27.599999999999998"/>
    <n v="12"/>
  </r>
  <r>
    <n v="10996"/>
    <x v="132"/>
    <x v="5"/>
    <x v="35"/>
    <n v="5"/>
    <n v="1895"/>
    <n v="9475"/>
    <x v="0"/>
    <x v="2"/>
    <n v="227.4"/>
    <n v="1137"/>
    <n v="9"/>
  </r>
  <r>
    <n v="10997"/>
    <x v="109"/>
    <x v="0"/>
    <x v="36"/>
    <n v="1"/>
    <n v="399.99"/>
    <n v="399.99"/>
    <x v="2"/>
    <x v="2"/>
    <n v="96"/>
    <n v="96"/>
    <n v="4"/>
  </r>
  <r>
    <n v="10998"/>
    <x v="531"/>
    <x v="1"/>
    <x v="37"/>
    <n v="1"/>
    <n v="799.99"/>
    <n v="799.99"/>
    <x v="1"/>
    <x v="2"/>
    <n v="208"/>
    <n v="208"/>
    <n v="5"/>
  </r>
  <r>
    <n v="10999"/>
    <x v="532"/>
    <x v="2"/>
    <x v="38"/>
    <n v="1"/>
    <n v="59.99"/>
    <n v="59.99"/>
    <x v="1"/>
    <x v="1"/>
    <n v="21"/>
    <n v="21"/>
    <n v="5"/>
  </r>
  <r>
    <n v="11000"/>
    <x v="74"/>
    <x v="3"/>
    <x v="39"/>
    <n v="5"/>
    <n v="24.99"/>
    <n v="124.94999999999999"/>
    <x v="1"/>
    <x v="2"/>
    <n v="2.5"/>
    <n v="12.5"/>
    <n v="7"/>
  </r>
  <r>
    <n v="11001"/>
    <x v="144"/>
    <x v="4"/>
    <x v="40"/>
    <n v="2"/>
    <n v="105"/>
    <n v="210"/>
    <x v="2"/>
    <x v="1"/>
    <n v="21"/>
    <n v="42"/>
    <n v="1"/>
  </r>
  <r>
    <n v="11002"/>
    <x v="402"/>
    <x v="5"/>
    <x v="41"/>
    <n v="3"/>
    <n v="129.99"/>
    <n v="389.97"/>
    <x v="1"/>
    <x v="1"/>
    <n v="16.899999999999999"/>
    <n v="50.699999999999996"/>
    <n v="9"/>
  </r>
  <r>
    <n v="11003"/>
    <x v="530"/>
    <x v="0"/>
    <x v="42"/>
    <n v="4"/>
    <n v="399.99"/>
    <n v="1599.96"/>
    <x v="2"/>
    <x v="2"/>
    <n v="176"/>
    <n v="704"/>
    <n v="7"/>
  </r>
  <r>
    <n v="11004"/>
    <x v="382"/>
    <x v="1"/>
    <x v="43"/>
    <n v="5"/>
    <n v="199.99"/>
    <n v="999.95"/>
    <x v="0"/>
    <x v="1"/>
    <n v="46"/>
    <n v="230"/>
    <n v="4"/>
  </r>
  <r>
    <n v="11005"/>
    <x v="533"/>
    <x v="2"/>
    <x v="44"/>
    <n v="1"/>
    <n v="139.99"/>
    <n v="139.99"/>
    <x v="0"/>
    <x v="2"/>
    <n v="56"/>
    <n v="56"/>
    <n v="9"/>
  </r>
  <r>
    <n v="11006"/>
    <x v="127"/>
    <x v="3"/>
    <x v="45"/>
    <n v="3"/>
    <n v="32.5"/>
    <n v="97.5"/>
    <x v="0"/>
    <x v="1"/>
    <n v="15.28"/>
    <n v="45.839999999999996"/>
    <n v="3"/>
  </r>
  <r>
    <n v="11007"/>
    <x v="288"/>
    <x v="4"/>
    <x v="46"/>
    <n v="3"/>
    <n v="52"/>
    <n v="156"/>
    <x v="0"/>
    <x v="0"/>
    <n v="5.72"/>
    <n v="17.16"/>
    <n v="2"/>
  </r>
  <r>
    <n v="11008"/>
    <x v="203"/>
    <x v="5"/>
    <x v="47"/>
    <n v="4"/>
    <n v="39.99"/>
    <n v="159.96"/>
    <x v="1"/>
    <x v="2"/>
    <n v="12"/>
    <n v="48"/>
    <n v="3"/>
  </r>
  <r>
    <n v="11009"/>
    <x v="534"/>
    <x v="0"/>
    <x v="48"/>
    <n v="5"/>
    <n v="129.99"/>
    <n v="649.95000000000005"/>
    <x v="2"/>
    <x v="0"/>
    <n v="52"/>
    <n v="260"/>
    <n v="7"/>
  </r>
  <r>
    <n v="11010"/>
    <x v="132"/>
    <x v="1"/>
    <x v="49"/>
    <n v="2"/>
    <n v="299.99"/>
    <n v="599.98"/>
    <x v="2"/>
    <x v="1"/>
    <n v="81"/>
    <n v="162"/>
    <n v="9"/>
  </r>
  <r>
    <n v="11011"/>
    <x v="148"/>
    <x v="2"/>
    <x v="50"/>
    <n v="4"/>
    <n v="154.99"/>
    <n v="619.96"/>
    <x v="1"/>
    <x v="1"/>
    <n v="44.95"/>
    <n v="179.8"/>
    <n v="1"/>
  </r>
  <r>
    <n v="11012"/>
    <x v="508"/>
    <x v="3"/>
    <x v="51"/>
    <n v="4"/>
    <n v="26.99"/>
    <n v="107.96"/>
    <x v="1"/>
    <x v="1"/>
    <n v="8.3699999999999992"/>
    <n v="33.479999999999997"/>
    <n v="2"/>
  </r>
  <r>
    <n v="11013"/>
    <x v="535"/>
    <x v="4"/>
    <x v="52"/>
    <n v="4"/>
    <n v="49"/>
    <n v="196"/>
    <x v="0"/>
    <x v="2"/>
    <n v="8.33"/>
    <n v="33.32"/>
    <n v="3"/>
  </r>
  <r>
    <n v="11014"/>
    <x v="536"/>
    <x v="5"/>
    <x v="53"/>
    <n v="2"/>
    <n v="49.99"/>
    <n v="99.98"/>
    <x v="1"/>
    <x v="2"/>
    <n v="19.5"/>
    <n v="39"/>
    <n v="3"/>
  </r>
  <r>
    <n v="11015"/>
    <x v="512"/>
    <x v="0"/>
    <x v="54"/>
    <n v="4"/>
    <n v="59.99"/>
    <n v="239.96"/>
    <x v="0"/>
    <x v="1"/>
    <n v="13.8"/>
    <n v="55.2"/>
    <n v="4"/>
  </r>
  <r>
    <n v="11016"/>
    <x v="20"/>
    <x v="1"/>
    <x v="55"/>
    <n v="4"/>
    <n v="499.99"/>
    <n v="1999.96"/>
    <x v="2"/>
    <x v="0"/>
    <n v="100"/>
    <n v="400"/>
    <n v="5"/>
  </r>
  <r>
    <n v="11017"/>
    <x v="480"/>
    <x v="2"/>
    <x v="227"/>
    <n v="2"/>
    <n v="29.99"/>
    <n v="59.98"/>
    <x v="2"/>
    <x v="1"/>
    <n v="8.4"/>
    <n v="16.8"/>
    <n v="11"/>
  </r>
  <r>
    <n v="11018"/>
    <x v="537"/>
    <x v="3"/>
    <x v="56"/>
    <n v="5"/>
    <n v="28"/>
    <n v="140"/>
    <x v="1"/>
    <x v="0"/>
    <n v="8.1199999999999992"/>
    <n v="40.599999999999994"/>
    <n v="4"/>
  </r>
  <r>
    <n v="11019"/>
    <x v="518"/>
    <x v="4"/>
    <x v="57"/>
    <n v="3"/>
    <n v="23"/>
    <n v="69"/>
    <x v="2"/>
    <x v="0"/>
    <n v="3.68"/>
    <n v="11.040000000000001"/>
    <n v="3"/>
  </r>
  <r>
    <n v="11020"/>
    <x v="446"/>
    <x v="5"/>
    <x v="58"/>
    <n v="3"/>
    <n v="349"/>
    <n v="1047"/>
    <x v="2"/>
    <x v="2"/>
    <n v="87.25"/>
    <n v="261.75"/>
    <n v="9"/>
  </r>
  <r>
    <n v="11021"/>
    <x v="538"/>
    <x v="0"/>
    <x v="59"/>
    <n v="4"/>
    <n v="299.99"/>
    <n v="1199.96"/>
    <x v="0"/>
    <x v="2"/>
    <n v="30"/>
    <n v="120"/>
    <n v="1"/>
  </r>
  <r>
    <n v="11022"/>
    <x v="539"/>
    <x v="1"/>
    <x v="60"/>
    <n v="2"/>
    <n v="199.99"/>
    <n v="399.98"/>
    <x v="2"/>
    <x v="0"/>
    <n v="68"/>
    <n v="136"/>
    <n v="6"/>
  </r>
  <r>
    <n v="11023"/>
    <x v="160"/>
    <x v="2"/>
    <x v="61"/>
    <n v="2"/>
    <n v="9.99"/>
    <n v="19.98"/>
    <x v="1"/>
    <x v="0"/>
    <n v="3.6"/>
    <n v="7.2"/>
    <n v="7"/>
  </r>
  <r>
    <n v="11024"/>
    <x v="221"/>
    <x v="3"/>
    <x v="62"/>
    <n v="5"/>
    <n v="18.989999999999998"/>
    <n v="94.949999999999989"/>
    <x v="2"/>
    <x v="2"/>
    <n v="6.84"/>
    <n v="34.200000000000003"/>
    <n v="1"/>
  </r>
  <r>
    <n v="11025"/>
    <x v="48"/>
    <x v="4"/>
    <x v="63"/>
    <n v="5"/>
    <n v="102"/>
    <n v="510"/>
    <x v="1"/>
    <x v="0"/>
    <n v="51"/>
    <n v="255"/>
    <n v="2"/>
  </r>
  <r>
    <n v="11026"/>
    <x v="211"/>
    <x v="5"/>
    <x v="64"/>
    <n v="1"/>
    <n v="299.99"/>
    <n v="299.99"/>
    <x v="0"/>
    <x v="1"/>
    <n v="57"/>
    <n v="57"/>
    <n v="12"/>
  </r>
  <r>
    <n v="11027"/>
    <x v="540"/>
    <x v="0"/>
    <x v="65"/>
    <n v="3"/>
    <n v="1199.99"/>
    <n v="3599.9700000000003"/>
    <x v="1"/>
    <x v="0"/>
    <n v="528"/>
    <n v="1584"/>
    <n v="8"/>
  </r>
  <r>
    <n v="11028"/>
    <x v="541"/>
    <x v="1"/>
    <x v="66"/>
    <n v="1"/>
    <n v="219.99"/>
    <n v="219.99"/>
    <x v="2"/>
    <x v="1"/>
    <n v="39.6"/>
    <n v="39.6"/>
    <n v="2"/>
  </r>
  <r>
    <n v="11030"/>
    <x v="542"/>
    <x v="3"/>
    <x v="68"/>
    <n v="5"/>
    <n v="10.99"/>
    <n v="54.95"/>
    <x v="2"/>
    <x v="0"/>
    <n v="1.21"/>
    <n v="6.05"/>
    <n v="3"/>
  </r>
  <r>
    <n v="11031"/>
    <x v="543"/>
    <x v="4"/>
    <x v="69"/>
    <n v="1"/>
    <n v="78"/>
    <n v="78"/>
    <x v="2"/>
    <x v="1"/>
    <n v="19.5"/>
    <n v="19.5"/>
    <n v="7"/>
  </r>
  <r>
    <n v="11032"/>
    <x v="492"/>
    <x v="5"/>
    <x v="70"/>
    <n v="3"/>
    <n v="129.99"/>
    <n v="389.97"/>
    <x v="0"/>
    <x v="2"/>
    <n v="20.8"/>
    <n v="62.400000000000006"/>
    <n v="4"/>
  </r>
  <r>
    <n v="11033"/>
    <x v="519"/>
    <x v="0"/>
    <x v="71"/>
    <n v="5"/>
    <n v="1599.99"/>
    <n v="7999.95"/>
    <x v="2"/>
    <x v="2"/>
    <n v="656"/>
    <n v="3280"/>
    <n v="5"/>
  </r>
  <r>
    <n v="11034"/>
    <x v="544"/>
    <x v="1"/>
    <x v="72"/>
    <n v="2"/>
    <n v="899.99"/>
    <n v="1799.98"/>
    <x v="0"/>
    <x v="1"/>
    <n v="207"/>
    <n v="414"/>
    <n v="3"/>
  </r>
  <r>
    <n v="11035"/>
    <x v="167"/>
    <x v="2"/>
    <x v="73"/>
    <n v="1"/>
    <n v="49.99"/>
    <n v="49.99"/>
    <x v="0"/>
    <x v="1"/>
    <n v="19.5"/>
    <n v="19.5"/>
    <n v="6"/>
  </r>
  <r>
    <n v="11036"/>
    <x v="499"/>
    <x v="3"/>
    <x v="74"/>
    <n v="3"/>
    <n v="14.99"/>
    <n v="44.97"/>
    <x v="0"/>
    <x v="2"/>
    <n v="3.6"/>
    <n v="10.8"/>
    <n v="11"/>
  </r>
  <r>
    <n v="11037"/>
    <x v="190"/>
    <x v="4"/>
    <x v="75"/>
    <n v="3"/>
    <n v="16"/>
    <n v="48"/>
    <x v="2"/>
    <x v="0"/>
    <n v="2.72"/>
    <n v="8.16"/>
    <n v="7"/>
  </r>
  <r>
    <n v="11038"/>
    <x v="268"/>
    <x v="5"/>
    <x v="76"/>
    <n v="2"/>
    <n v="69.989999999999995"/>
    <n v="139.97999999999999"/>
    <x v="1"/>
    <x v="0"/>
    <n v="34.299999999999997"/>
    <n v="68.599999999999994"/>
    <n v="6"/>
  </r>
  <r>
    <n v="11039"/>
    <x v="355"/>
    <x v="0"/>
    <x v="77"/>
    <n v="1"/>
    <n v="249.99"/>
    <n v="249.99"/>
    <x v="0"/>
    <x v="0"/>
    <n v="55"/>
    <n v="55"/>
    <n v="1"/>
  </r>
  <r>
    <n v="11040"/>
    <x v="375"/>
    <x v="1"/>
    <x v="78"/>
    <n v="1"/>
    <n v="499.99"/>
    <n v="499.99"/>
    <x v="1"/>
    <x v="0"/>
    <n v="190"/>
    <n v="190"/>
    <n v="4"/>
  </r>
  <r>
    <n v="11041"/>
    <x v="108"/>
    <x v="2"/>
    <x v="79"/>
    <n v="3"/>
    <n v="89.99"/>
    <n v="269.96999999999997"/>
    <x v="0"/>
    <x v="1"/>
    <n v="11.7"/>
    <n v="35.099999999999994"/>
    <n v="3"/>
  </r>
  <r>
    <n v="11042"/>
    <x v="219"/>
    <x v="3"/>
    <x v="80"/>
    <n v="3"/>
    <n v="12.99"/>
    <n v="38.97"/>
    <x v="1"/>
    <x v="1"/>
    <n v="1.3"/>
    <n v="3.9000000000000004"/>
    <n v="8"/>
  </r>
  <r>
    <n v="11043"/>
    <x v="429"/>
    <x v="4"/>
    <x v="81"/>
    <n v="1"/>
    <n v="100"/>
    <n v="100"/>
    <x v="1"/>
    <x v="0"/>
    <n v="45"/>
    <n v="45"/>
    <n v="11"/>
  </r>
  <r>
    <n v="11044"/>
    <x v="90"/>
    <x v="5"/>
    <x v="82"/>
    <n v="4"/>
    <n v="24.99"/>
    <n v="99.96"/>
    <x v="1"/>
    <x v="0"/>
    <n v="11.75"/>
    <n v="47"/>
    <n v="12"/>
  </r>
  <r>
    <n v="11045"/>
    <x v="37"/>
    <x v="0"/>
    <x v="83"/>
    <n v="2"/>
    <n v="99.99"/>
    <n v="199.98"/>
    <x v="0"/>
    <x v="1"/>
    <n v="30"/>
    <n v="60"/>
    <n v="11"/>
  </r>
  <r>
    <n v="11046"/>
    <x v="148"/>
    <x v="1"/>
    <x v="84"/>
    <n v="5"/>
    <n v="1299.99"/>
    <n v="6499.95"/>
    <x v="2"/>
    <x v="2"/>
    <n v="260"/>
    <n v="1300"/>
    <n v="1"/>
  </r>
  <r>
    <n v="11047"/>
    <x v="545"/>
    <x v="2"/>
    <x v="85"/>
    <n v="3"/>
    <n v="79.989999999999995"/>
    <n v="239.96999999999997"/>
    <x v="0"/>
    <x v="0"/>
    <n v="12.8"/>
    <n v="38.400000000000006"/>
    <n v="7"/>
  </r>
  <r>
    <n v="11048"/>
    <x v="347"/>
    <x v="3"/>
    <x v="86"/>
    <n v="3"/>
    <n v="13.99"/>
    <n v="41.97"/>
    <x v="2"/>
    <x v="0"/>
    <n v="4.34"/>
    <n v="13.02"/>
    <n v="12"/>
  </r>
  <r>
    <n v="11049"/>
    <x v="207"/>
    <x v="4"/>
    <x v="87"/>
    <n v="5"/>
    <n v="105"/>
    <n v="525"/>
    <x v="2"/>
    <x v="2"/>
    <n v="39.9"/>
    <n v="199.5"/>
    <n v="7"/>
  </r>
  <r>
    <n v="11050"/>
    <x v="78"/>
    <x v="5"/>
    <x v="228"/>
    <n v="2"/>
    <n v="129.99"/>
    <n v="259.98"/>
    <x v="0"/>
    <x v="1"/>
    <n v="35.1"/>
    <n v="70.2"/>
    <n v="2"/>
  </r>
  <r>
    <n v="11051"/>
    <x v="546"/>
    <x v="0"/>
    <x v="88"/>
    <n v="1"/>
    <n v="99.99"/>
    <n v="99.99"/>
    <x v="0"/>
    <x v="1"/>
    <n v="34"/>
    <n v="34"/>
    <n v="4"/>
  </r>
  <r>
    <n v="11052"/>
    <x v="435"/>
    <x v="1"/>
    <x v="89"/>
    <n v="5"/>
    <n v="179.99"/>
    <n v="899.95"/>
    <x v="0"/>
    <x v="0"/>
    <n v="72"/>
    <n v="360"/>
    <n v="1"/>
  </r>
  <r>
    <n v="11053"/>
    <x v="111"/>
    <x v="2"/>
    <x v="90"/>
    <n v="3"/>
    <n v="79.989999999999995"/>
    <n v="239.96999999999997"/>
    <x v="2"/>
    <x v="0"/>
    <n v="9.6"/>
    <n v="28.799999999999997"/>
    <n v="12"/>
  </r>
  <r>
    <n v="11054"/>
    <x v="521"/>
    <x v="3"/>
    <x v="91"/>
    <n v="5"/>
    <n v="14.99"/>
    <n v="74.95"/>
    <x v="0"/>
    <x v="0"/>
    <n v="1.8"/>
    <n v="9"/>
    <n v="9"/>
  </r>
  <r>
    <n v="11055"/>
    <x v="207"/>
    <x v="4"/>
    <x v="92"/>
    <n v="5"/>
    <n v="68"/>
    <n v="340"/>
    <x v="1"/>
    <x v="2"/>
    <n v="10.88"/>
    <n v="54.400000000000006"/>
    <n v="7"/>
  </r>
  <r>
    <n v="11056"/>
    <x v="547"/>
    <x v="5"/>
    <x v="93"/>
    <n v="2"/>
    <n v="999.99"/>
    <n v="1999.98"/>
    <x v="2"/>
    <x v="0"/>
    <n v="100"/>
    <n v="200"/>
    <n v="5"/>
  </r>
  <r>
    <n v="11057"/>
    <x v="279"/>
    <x v="0"/>
    <x v="94"/>
    <n v="4"/>
    <n v="299.99"/>
    <n v="1199.96"/>
    <x v="1"/>
    <x v="2"/>
    <n v="81"/>
    <n v="324"/>
    <n v="11"/>
  </r>
  <r>
    <n v="11058"/>
    <x v="435"/>
    <x v="1"/>
    <x v="95"/>
    <n v="2"/>
    <n v="349.99"/>
    <n v="699.98"/>
    <x v="2"/>
    <x v="1"/>
    <n v="115.5"/>
    <n v="231"/>
    <n v="1"/>
  </r>
  <r>
    <n v="11059"/>
    <x v="459"/>
    <x v="2"/>
    <x v="96"/>
    <n v="3"/>
    <n v="19.989999999999998"/>
    <n v="59.97"/>
    <x v="0"/>
    <x v="2"/>
    <n v="3.4"/>
    <n v="10.199999999999999"/>
    <n v="11"/>
  </r>
  <r>
    <n v="11060"/>
    <x v="74"/>
    <x v="3"/>
    <x v="97"/>
    <n v="4"/>
    <n v="12.99"/>
    <n v="51.96"/>
    <x v="0"/>
    <x v="2"/>
    <n v="4.68"/>
    <n v="18.72"/>
    <n v="7"/>
  </r>
  <r>
    <n v="11061"/>
    <x v="122"/>
    <x v="4"/>
    <x v="98"/>
    <n v="1"/>
    <n v="82"/>
    <n v="82"/>
    <x v="1"/>
    <x v="0"/>
    <n v="22.96"/>
    <n v="22.96"/>
    <n v="6"/>
  </r>
  <r>
    <n v="11062"/>
    <x v="272"/>
    <x v="5"/>
    <x v="99"/>
    <n v="2"/>
    <n v="109.99"/>
    <n v="219.98"/>
    <x v="1"/>
    <x v="2"/>
    <n v="28.6"/>
    <n v="57.2"/>
    <n v="6"/>
  </r>
  <r>
    <n v="11063"/>
    <x v="548"/>
    <x v="0"/>
    <x v="100"/>
    <n v="4"/>
    <n v="3899.99"/>
    <n v="15599.96"/>
    <x v="2"/>
    <x v="2"/>
    <n v="400"/>
    <n v="1600"/>
    <n v="9"/>
  </r>
  <r>
    <n v="11064"/>
    <x v="88"/>
    <x v="1"/>
    <x v="101"/>
    <n v="3"/>
    <n v="349.99"/>
    <n v="1049.97"/>
    <x v="2"/>
    <x v="1"/>
    <n v="161"/>
    <n v="483"/>
    <n v="5"/>
  </r>
  <r>
    <n v="11065"/>
    <x v="549"/>
    <x v="2"/>
    <x v="102"/>
    <n v="3"/>
    <n v="39.99"/>
    <n v="119.97"/>
    <x v="1"/>
    <x v="1"/>
    <n v="8"/>
    <n v="24"/>
    <n v="12"/>
  </r>
  <r>
    <n v="11066"/>
    <x v="470"/>
    <x v="3"/>
    <x v="103"/>
    <n v="5"/>
    <n v="10.99"/>
    <n v="54.95"/>
    <x v="2"/>
    <x v="2"/>
    <n v="3.85"/>
    <n v="19.25"/>
    <n v="9"/>
  </r>
  <r>
    <n v="11067"/>
    <x v="550"/>
    <x v="4"/>
    <x v="104"/>
    <n v="5"/>
    <n v="6.5"/>
    <n v="32.5"/>
    <x v="1"/>
    <x v="0"/>
    <n v="2.73"/>
    <n v="13.65"/>
    <n v="8"/>
  </r>
  <r>
    <n v="11068"/>
    <x v="130"/>
    <x v="5"/>
    <x v="105"/>
    <n v="4"/>
    <n v="399.99"/>
    <n v="1599.96"/>
    <x v="1"/>
    <x v="0"/>
    <n v="80"/>
    <n v="320"/>
    <n v="12"/>
  </r>
  <r>
    <n v="11069"/>
    <x v="551"/>
    <x v="0"/>
    <x v="106"/>
    <n v="2"/>
    <n v="229.99"/>
    <n v="459.98"/>
    <x v="2"/>
    <x v="0"/>
    <n v="115"/>
    <n v="230"/>
    <n v="12"/>
  </r>
  <r>
    <n v="11070"/>
    <x v="52"/>
    <x v="1"/>
    <x v="229"/>
    <n v="4"/>
    <n v="159.99"/>
    <n v="639.96"/>
    <x v="1"/>
    <x v="1"/>
    <n v="46.4"/>
    <n v="185.6"/>
    <n v="3"/>
  </r>
  <r>
    <n v="11071"/>
    <x v="552"/>
    <x v="2"/>
    <x v="107"/>
    <n v="1"/>
    <n v="14.99"/>
    <n v="14.99"/>
    <x v="1"/>
    <x v="1"/>
    <n v="4.95"/>
    <n v="4.95"/>
    <n v="5"/>
  </r>
  <r>
    <n v="11072"/>
    <x v="144"/>
    <x v="3"/>
    <x v="108"/>
    <n v="3"/>
    <n v="18.989999999999998"/>
    <n v="56.97"/>
    <x v="0"/>
    <x v="0"/>
    <n v="5.51"/>
    <n v="16.53"/>
    <n v="1"/>
  </r>
  <r>
    <n v="11073"/>
    <x v="553"/>
    <x v="4"/>
    <x v="109"/>
    <n v="2"/>
    <n v="15"/>
    <n v="30"/>
    <x v="0"/>
    <x v="0"/>
    <n v="4.6500000000000004"/>
    <n v="9.3000000000000007"/>
    <n v="8"/>
  </r>
  <r>
    <n v="11074"/>
    <x v="124"/>
    <x v="5"/>
    <x v="110"/>
    <n v="4"/>
    <n v="229.95"/>
    <n v="919.8"/>
    <x v="2"/>
    <x v="2"/>
    <n v="62.09"/>
    <n v="248.36"/>
    <n v="9"/>
  </r>
  <r>
    <n v="11075"/>
    <x v="419"/>
    <x v="0"/>
    <x v="111"/>
    <n v="2"/>
    <n v="249.99"/>
    <n v="499.98"/>
    <x v="0"/>
    <x v="0"/>
    <n v="77.5"/>
    <n v="155"/>
    <n v="10"/>
  </r>
  <r>
    <n v="11076"/>
    <x v="536"/>
    <x v="1"/>
    <x v="112"/>
    <n v="2"/>
    <n v="299.95"/>
    <n v="599.9"/>
    <x v="1"/>
    <x v="2"/>
    <n v="140.97999999999999"/>
    <n v="281.95999999999998"/>
    <n v="3"/>
  </r>
  <r>
    <n v="11077"/>
    <x v="316"/>
    <x v="2"/>
    <x v="113"/>
    <n v="2"/>
    <n v="49.99"/>
    <n v="99.98"/>
    <x v="0"/>
    <x v="2"/>
    <n v="24"/>
    <n v="48"/>
    <n v="2"/>
  </r>
  <r>
    <n v="11078"/>
    <x v="554"/>
    <x v="3"/>
    <x v="230"/>
    <n v="5"/>
    <n v="16.989999999999998"/>
    <n v="84.949999999999989"/>
    <x v="1"/>
    <x v="1"/>
    <n v="2.89"/>
    <n v="14.450000000000001"/>
    <n v="3"/>
  </r>
  <r>
    <n v="11079"/>
    <x v="366"/>
    <x v="4"/>
    <x v="114"/>
    <n v="5"/>
    <n v="14.99"/>
    <n v="74.95"/>
    <x v="2"/>
    <x v="0"/>
    <n v="4.6500000000000004"/>
    <n v="23.25"/>
    <n v="5"/>
  </r>
  <r>
    <n v="11080"/>
    <x v="555"/>
    <x v="5"/>
    <x v="115"/>
    <n v="4"/>
    <n v="249.99"/>
    <n v="999.96"/>
    <x v="2"/>
    <x v="1"/>
    <n v="120"/>
    <n v="480"/>
    <n v="12"/>
  </r>
  <r>
    <n v="11081"/>
    <x v="556"/>
    <x v="0"/>
    <x v="116"/>
    <n v="3"/>
    <n v="599.99"/>
    <n v="1799.97"/>
    <x v="0"/>
    <x v="0"/>
    <n v="288"/>
    <n v="864"/>
    <n v="12"/>
  </r>
  <r>
    <n v="11082"/>
    <x v="198"/>
    <x v="1"/>
    <x v="117"/>
    <n v="3"/>
    <n v="89.99"/>
    <n v="269.96999999999997"/>
    <x v="2"/>
    <x v="0"/>
    <n v="14.4"/>
    <n v="43.2"/>
    <n v="10"/>
  </r>
  <r>
    <n v="11083"/>
    <x v="206"/>
    <x v="2"/>
    <x v="118"/>
    <n v="5"/>
    <n v="12.99"/>
    <n v="64.95"/>
    <x v="2"/>
    <x v="0"/>
    <n v="1.3"/>
    <n v="6.5"/>
    <n v="1"/>
  </r>
  <r>
    <n v="11084"/>
    <x v="282"/>
    <x v="3"/>
    <x v="119"/>
    <n v="1"/>
    <n v="14.99"/>
    <n v="14.99"/>
    <x v="1"/>
    <x v="2"/>
    <n v="3.15"/>
    <n v="3.15"/>
    <n v="2"/>
  </r>
  <r>
    <n v="11085"/>
    <x v="325"/>
    <x v="4"/>
    <x v="120"/>
    <n v="4"/>
    <n v="30"/>
    <n v="120"/>
    <x v="2"/>
    <x v="0"/>
    <n v="6.9"/>
    <n v="27.6"/>
    <n v="4"/>
  </r>
  <r>
    <n v="11086"/>
    <x v="329"/>
    <x v="5"/>
    <x v="121"/>
    <n v="3"/>
    <n v="199.99"/>
    <n v="599.97"/>
    <x v="2"/>
    <x v="0"/>
    <n v="60"/>
    <n v="180"/>
    <n v="11"/>
  </r>
  <r>
    <n v="11087"/>
    <x v="551"/>
    <x v="0"/>
    <x v="122"/>
    <n v="2"/>
    <n v="499.99"/>
    <n v="999.98"/>
    <x v="0"/>
    <x v="2"/>
    <n v="90"/>
    <n v="180"/>
    <n v="12"/>
  </r>
  <r>
    <n v="11088"/>
    <x v="474"/>
    <x v="1"/>
    <x v="16"/>
    <n v="4"/>
    <n v="399.99"/>
    <n v="1599.96"/>
    <x v="2"/>
    <x v="0"/>
    <n v="52"/>
    <n v="208"/>
    <n v="5"/>
  </r>
  <r>
    <n v="11089"/>
    <x v="369"/>
    <x v="2"/>
    <x v="123"/>
    <n v="4"/>
    <n v="98"/>
    <n v="392"/>
    <x v="2"/>
    <x v="2"/>
    <n v="35.28"/>
    <n v="141.12"/>
    <n v="11"/>
  </r>
  <r>
    <n v="11090"/>
    <x v="264"/>
    <x v="3"/>
    <x v="231"/>
    <n v="4"/>
    <n v="8.99"/>
    <n v="35.96"/>
    <x v="2"/>
    <x v="2"/>
    <n v="3.33"/>
    <n v="13.32"/>
    <n v="7"/>
  </r>
  <r>
    <n v="11091"/>
    <x v="557"/>
    <x v="4"/>
    <x v="124"/>
    <n v="2"/>
    <n v="36"/>
    <n v="72"/>
    <x v="0"/>
    <x v="1"/>
    <n v="5.4"/>
    <n v="10.8"/>
    <n v="5"/>
  </r>
  <r>
    <n v="11092"/>
    <x v="230"/>
    <x v="5"/>
    <x v="125"/>
    <n v="4"/>
    <n v="39.950000000000003"/>
    <n v="159.80000000000001"/>
    <x v="0"/>
    <x v="2"/>
    <n v="15.98"/>
    <n v="63.92"/>
    <n v="12"/>
  </r>
  <r>
    <n v="11093"/>
    <x v="558"/>
    <x v="0"/>
    <x v="126"/>
    <n v="4"/>
    <n v="1299.99"/>
    <n v="5199.96"/>
    <x v="0"/>
    <x v="1"/>
    <n v="143"/>
    <n v="572"/>
    <n v="6"/>
  </r>
  <r>
    <n v="11094"/>
    <x v="16"/>
    <x v="1"/>
    <x v="127"/>
    <n v="2"/>
    <n v="79.989999999999995"/>
    <n v="159.97999999999999"/>
    <x v="1"/>
    <x v="2"/>
    <n v="20.8"/>
    <n v="41.6"/>
    <n v="12"/>
  </r>
  <r>
    <n v="11095"/>
    <x v="447"/>
    <x v="2"/>
    <x v="128"/>
    <n v="5"/>
    <n v="34.99"/>
    <n v="174.95000000000002"/>
    <x v="0"/>
    <x v="2"/>
    <n v="14"/>
    <n v="70"/>
    <n v="6"/>
  </r>
  <r>
    <n v="11096"/>
    <x v="477"/>
    <x v="3"/>
    <x v="129"/>
    <n v="4"/>
    <n v="9.99"/>
    <n v="39.96"/>
    <x v="1"/>
    <x v="1"/>
    <n v="3"/>
    <n v="12"/>
    <n v="1"/>
  </r>
  <r>
    <n v="11097"/>
    <x v="465"/>
    <x v="4"/>
    <x v="130"/>
    <n v="5"/>
    <n v="6.8"/>
    <n v="34"/>
    <x v="1"/>
    <x v="1"/>
    <n v="1.77"/>
    <n v="8.85"/>
    <n v="5"/>
  </r>
  <r>
    <n v="11098"/>
    <x v="322"/>
    <x v="5"/>
    <x v="131"/>
    <n v="1"/>
    <n v="99.95"/>
    <n v="99.95"/>
    <x v="2"/>
    <x v="0"/>
    <n v="10"/>
    <n v="10"/>
    <n v="8"/>
  </r>
  <r>
    <n v="11099"/>
    <x v="476"/>
    <x v="0"/>
    <x v="132"/>
    <n v="3"/>
    <n v="1499.99"/>
    <n v="4499.97"/>
    <x v="0"/>
    <x v="1"/>
    <n v="285"/>
    <n v="855"/>
    <n v="6"/>
  </r>
  <r>
    <n v="11100"/>
    <x v="559"/>
    <x v="1"/>
    <x v="133"/>
    <n v="4"/>
    <n v="139.99"/>
    <n v="559.96"/>
    <x v="2"/>
    <x v="1"/>
    <n v="21"/>
    <n v="84"/>
    <n v="11"/>
  </r>
  <r>
    <n v="11101"/>
    <x v="293"/>
    <x v="2"/>
    <x v="134"/>
    <n v="1"/>
    <n v="44.99"/>
    <n v="44.99"/>
    <x v="1"/>
    <x v="2"/>
    <n v="11.7"/>
    <n v="11.7"/>
    <n v="5"/>
  </r>
  <r>
    <n v="11102"/>
    <x v="509"/>
    <x v="3"/>
    <x v="135"/>
    <n v="2"/>
    <n v="11.99"/>
    <n v="23.98"/>
    <x v="1"/>
    <x v="2"/>
    <n v="5.28"/>
    <n v="10.56"/>
    <n v="11"/>
  </r>
  <r>
    <n v="11103"/>
    <x v="319"/>
    <x v="4"/>
    <x v="136"/>
    <n v="4"/>
    <n v="29.5"/>
    <n v="118"/>
    <x v="1"/>
    <x v="2"/>
    <n v="11.21"/>
    <n v="44.84"/>
    <n v="3"/>
  </r>
  <r>
    <n v="11104"/>
    <x v="232"/>
    <x v="5"/>
    <x v="137"/>
    <n v="2"/>
    <n v="299.99"/>
    <n v="599.98"/>
    <x v="2"/>
    <x v="1"/>
    <n v="105"/>
    <n v="210"/>
    <n v="9"/>
  </r>
  <r>
    <n v="11105"/>
    <x v="560"/>
    <x v="0"/>
    <x v="138"/>
    <n v="2"/>
    <n v="549"/>
    <n v="1098"/>
    <x v="2"/>
    <x v="2"/>
    <n v="65.88"/>
    <n v="131.76"/>
    <n v="5"/>
  </r>
  <r>
    <n v="11106"/>
    <x v="405"/>
    <x v="1"/>
    <x v="139"/>
    <n v="4"/>
    <n v="199.95"/>
    <n v="799.8"/>
    <x v="1"/>
    <x v="2"/>
    <n v="73.98"/>
    <n v="295.92"/>
    <n v="1"/>
  </r>
  <r>
    <n v="11107"/>
    <x v="544"/>
    <x v="2"/>
    <x v="140"/>
    <n v="3"/>
    <n v="98"/>
    <n v="294"/>
    <x v="0"/>
    <x v="2"/>
    <n v="11.76"/>
    <n v="35.28"/>
    <n v="3"/>
  </r>
  <r>
    <n v="11108"/>
    <x v="561"/>
    <x v="3"/>
    <x v="141"/>
    <n v="2"/>
    <n v="10.99"/>
    <n v="21.98"/>
    <x v="1"/>
    <x v="0"/>
    <n v="1.21"/>
    <n v="2.42"/>
    <n v="11"/>
  </r>
  <r>
    <n v="11109"/>
    <x v="299"/>
    <x v="4"/>
    <x v="142"/>
    <n v="4"/>
    <n v="25"/>
    <n v="100"/>
    <x v="0"/>
    <x v="2"/>
    <n v="11.5"/>
    <n v="46"/>
    <n v="3"/>
  </r>
  <r>
    <n v="11110"/>
    <x v="93"/>
    <x v="5"/>
    <x v="143"/>
    <n v="3"/>
    <n v="149.99"/>
    <n v="449.97"/>
    <x v="0"/>
    <x v="2"/>
    <n v="19.5"/>
    <n v="58.5"/>
    <n v="2"/>
  </r>
  <r>
    <n v="11111"/>
    <x v="104"/>
    <x v="0"/>
    <x v="30"/>
    <n v="1"/>
    <n v="349.99"/>
    <n v="349.99"/>
    <x v="1"/>
    <x v="1"/>
    <n v="164.5"/>
    <n v="164.5"/>
    <n v="11"/>
  </r>
  <r>
    <n v="11112"/>
    <x v="491"/>
    <x v="1"/>
    <x v="144"/>
    <n v="1"/>
    <n v="199.99"/>
    <n v="199.99"/>
    <x v="2"/>
    <x v="0"/>
    <n v="44"/>
    <n v="44"/>
    <n v="7"/>
  </r>
  <r>
    <n v="11113"/>
    <x v="117"/>
    <x v="2"/>
    <x v="145"/>
    <n v="1"/>
    <n v="54.99"/>
    <n v="54.99"/>
    <x v="0"/>
    <x v="0"/>
    <n v="16.5"/>
    <n v="16.5"/>
    <n v="5"/>
  </r>
  <r>
    <n v="11114"/>
    <x v="148"/>
    <x v="3"/>
    <x v="146"/>
    <n v="1"/>
    <n v="16.989999999999998"/>
    <n v="16.989999999999998"/>
    <x v="0"/>
    <x v="1"/>
    <n v="4.59"/>
    <n v="4.59"/>
    <n v="1"/>
  </r>
  <r>
    <n v="11115"/>
    <x v="467"/>
    <x v="4"/>
    <x v="147"/>
    <n v="1"/>
    <n v="59"/>
    <n v="59"/>
    <x v="0"/>
    <x v="0"/>
    <n v="14.16"/>
    <n v="14.16"/>
    <n v="11"/>
  </r>
  <r>
    <n v="11116"/>
    <x v="562"/>
    <x v="5"/>
    <x v="148"/>
    <n v="1"/>
    <n v="299.99"/>
    <n v="299.99"/>
    <x v="2"/>
    <x v="1"/>
    <n v="33"/>
    <n v="33"/>
    <n v="10"/>
  </r>
  <r>
    <n v="11117"/>
    <x v="91"/>
    <x v="0"/>
    <x v="149"/>
    <n v="3"/>
    <n v="899.99"/>
    <n v="2699.9700000000003"/>
    <x v="0"/>
    <x v="2"/>
    <n v="378"/>
    <n v="1134"/>
    <n v="2"/>
  </r>
  <r>
    <n v="11118"/>
    <x v="495"/>
    <x v="1"/>
    <x v="150"/>
    <n v="2"/>
    <n v="499.95"/>
    <n v="999.9"/>
    <x v="1"/>
    <x v="0"/>
    <n v="89.99"/>
    <n v="179.98"/>
    <n v="8"/>
  </r>
  <r>
    <n v="11119"/>
    <x v="5"/>
    <x v="2"/>
    <x v="151"/>
    <n v="3"/>
    <n v="24.99"/>
    <n v="74.97"/>
    <x v="0"/>
    <x v="0"/>
    <n v="5"/>
    <n v="15"/>
    <n v="8"/>
  </r>
  <r>
    <n v="11120"/>
    <x v="520"/>
    <x v="3"/>
    <x v="152"/>
    <n v="5"/>
    <n v="7.99"/>
    <n v="39.950000000000003"/>
    <x v="2"/>
    <x v="2"/>
    <n v="1.84"/>
    <n v="9.2000000000000011"/>
    <n v="2"/>
  </r>
  <r>
    <n v="11121"/>
    <x v="539"/>
    <x v="4"/>
    <x v="153"/>
    <n v="4"/>
    <n v="36"/>
    <n v="144"/>
    <x v="0"/>
    <x v="1"/>
    <n v="9.36"/>
    <n v="37.44"/>
    <n v="6"/>
  </r>
  <r>
    <n v="11122"/>
    <x v="424"/>
    <x v="5"/>
    <x v="154"/>
    <n v="1"/>
    <n v="34.99"/>
    <n v="34.99"/>
    <x v="1"/>
    <x v="0"/>
    <n v="12.25"/>
    <n v="12.25"/>
    <n v="11"/>
  </r>
  <r>
    <n v="11123"/>
    <x v="441"/>
    <x v="0"/>
    <x v="155"/>
    <n v="5"/>
    <n v="1199.99"/>
    <n v="5999.95"/>
    <x v="1"/>
    <x v="2"/>
    <n v="600"/>
    <n v="3000"/>
    <n v="5"/>
  </r>
  <r>
    <n v="11124"/>
    <x v="563"/>
    <x v="1"/>
    <x v="156"/>
    <n v="2"/>
    <n v="199.99"/>
    <n v="399.98"/>
    <x v="0"/>
    <x v="1"/>
    <n v="34"/>
    <n v="68"/>
    <n v="11"/>
  </r>
  <r>
    <n v="11125"/>
    <x v="73"/>
    <x v="2"/>
    <x v="157"/>
    <n v="5"/>
    <n v="29.99"/>
    <n v="149.94999999999999"/>
    <x v="0"/>
    <x v="2"/>
    <n v="3"/>
    <n v="15"/>
    <n v="7"/>
  </r>
  <r>
    <n v="11126"/>
    <x v="486"/>
    <x v="3"/>
    <x v="158"/>
    <n v="4"/>
    <n v="8.99"/>
    <n v="35.96"/>
    <x v="0"/>
    <x v="0"/>
    <n v="1.17"/>
    <n v="4.68"/>
    <n v="1"/>
  </r>
  <r>
    <n v="11127"/>
    <x v="564"/>
    <x v="4"/>
    <x v="159"/>
    <n v="4"/>
    <n v="16.989999999999998"/>
    <n v="67.959999999999994"/>
    <x v="1"/>
    <x v="1"/>
    <n v="7.82"/>
    <n v="31.28"/>
    <n v="6"/>
  </r>
  <r>
    <n v="11128"/>
    <x v="473"/>
    <x v="5"/>
    <x v="160"/>
    <n v="2"/>
    <n v="49.99"/>
    <n v="99.98"/>
    <x v="1"/>
    <x v="1"/>
    <n v="12"/>
    <n v="24"/>
    <n v="2"/>
  </r>
  <r>
    <n v="11129"/>
    <x v="346"/>
    <x v="0"/>
    <x v="161"/>
    <n v="4"/>
    <n v="699.99"/>
    <n v="2799.96"/>
    <x v="0"/>
    <x v="1"/>
    <n v="273"/>
    <n v="1092"/>
    <n v="3"/>
  </r>
  <r>
    <n v="11130"/>
    <x v="227"/>
    <x v="1"/>
    <x v="162"/>
    <n v="3"/>
    <n v="139.99"/>
    <n v="419.97"/>
    <x v="1"/>
    <x v="0"/>
    <n v="25.2"/>
    <n v="75.599999999999994"/>
    <n v="12"/>
  </r>
  <r>
    <n v="11131"/>
    <x v="297"/>
    <x v="2"/>
    <x v="163"/>
    <n v="3"/>
    <n v="34.99"/>
    <n v="104.97"/>
    <x v="0"/>
    <x v="2"/>
    <n v="12.6"/>
    <n v="37.799999999999997"/>
    <n v="9"/>
  </r>
  <r>
    <n v="11132"/>
    <x v="162"/>
    <x v="3"/>
    <x v="164"/>
    <n v="5"/>
    <n v="9.99"/>
    <n v="49.95"/>
    <x v="1"/>
    <x v="0"/>
    <n v="1.5"/>
    <n v="7.5"/>
    <n v="8"/>
  </r>
  <r>
    <n v="11133"/>
    <x v="385"/>
    <x v="4"/>
    <x v="165"/>
    <n v="3"/>
    <n v="29.5"/>
    <n v="88.5"/>
    <x v="0"/>
    <x v="2"/>
    <n v="7.38"/>
    <n v="22.14"/>
    <n v="9"/>
  </r>
  <r>
    <n v="11134"/>
    <x v="298"/>
    <x v="5"/>
    <x v="166"/>
    <n v="4"/>
    <n v="699.99"/>
    <n v="2799.96"/>
    <x v="0"/>
    <x v="2"/>
    <n v="252"/>
    <n v="1008"/>
    <n v="11"/>
  </r>
  <r>
    <n v="11135"/>
    <x v="565"/>
    <x v="0"/>
    <x v="167"/>
    <n v="2"/>
    <n v="49.99"/>
    <n v="99.98"/>
    <x v="2"/>
    <x v="2"/>
    <n v="19.5"/>
    <n v="39"/>
    <n v="8"/>
  </r>
  <r>
    <n v="11136"/>
    <x v="453"/>
    <x v="1"/>
    <x v="168"/>
    <n v="3"/>
    <n v="49.99"/>
    <n v="149.97"/>
    <x v="1"/>
    <x v="1"/>
    <n v="15"/>
    <n v="45"/>
    <n v="10"/>
  </r>
  <r>
    <n v="11137"/>
    <x v="83"/>
    <x v="2"/>
    <x v="169"/>
    <n v="2"/>
    <n v="14.9"/>
    <n v="29.8"/>
    <x v="0"/>
    <x v="2"/>
    <n v="6.41"/>
    <n v="12.82"/>
    <n v="1"/>
  </r>
  <r>
    <n v="11138"/>
    <x v="566"/>
    <x v="3"/>
    <x v="170"/>
    <n v="3"/>
    <n v="11.99"/>
    <n v="35.97"/>
    <x v="1"/>
    <x v="1"/>
    <n v="3.72"/>
    <n v="11.16"/>
    <n v="7"/>
  </r>
  <r>
    <n v="11139"/>
    <x v="61"/>
    <x v="4"/>
    <x v="171"/>
    <n v="5"/>
    <n v="34"/>
    <n v="170"/>
    <x v="0"/>
    <x v="2"/>
    <n v="9.52"/>
    <n v="47.599999999999994"/>
    <n v="6"/>
  </r>
  <r>
    <n v="11140"/>
    <x v="116"/>
    <x v="5"/>
    <x v="172"/>
    <n v="3"/>
    <n v="146"/>
    <n v="438"/>
    <x v="1"/>
    <x v="1"/>
    <n v="71.540000000000006"/>
    <n v="214.62"/>
    <n v="9"/>
  </r>
  <r>
    <n v="11141"/>
    <x v="214"/>
    <x v="0"/>
    <x v="173"/>
    <n v="1"/>
    <n v="649.99"/>
    <n v="649.99"/>
    <x v="1"/>
    <x v="0"/>
    <n v="65"/>
    <n v="65"/>
    <n v="4"/>
  </r>
  <r>
    <n v="11142"/>
    <x v="567"/>
    <x v="1"/>
    <x v="174"/>
    <n v="1"/>
    <n v="399.99"/>
    <n v="399.99"/>
    <x v="1"/>
    <x v="0"/>
    <n v="160"/>
    <n v="160"/>
    <n v="8"/>
  </r>
  <r>
    <n v="11143"/>
    <x v="559"/>
    <x v="2"/>
    <x v="175"/>
    <n v="5"/>
    <n v="59.99"/>
    <n v="299.95"/>
    <x v="0"/>
    <x v="2"/>
    <n v="28.8"/>
    <n v="144"/>
    <n v="11"/>
  </r>
  <r>
    <n v="11144"/>
    <x v="295"/>
    <x v="3"/>
    <x v="176"/>
    <n v="4"/>
    <n v="12.99"/>
    <n v="51.96"/>
    <x v="0"/>
    <x v="1"/>
    <n v="2.99"/>
    <n v="11.96"/>
    <n v="2"/>
  </r>
  <r>
    <n v="11145"/>
    <x v="211"/>
    <x v="4"/>
    <x v="177"/>
    <n v="1"/>
    <n v="190"/>
    <n v="190"/>
    <x v="1"/>
    <x v="1"/>
    <n v="55.1"/>
    <n v="55.1"/>
    <n v="12"/>
  </r>
  <r>
    <n v="11146"/>
    <x v="150"/>
    <x v="5"/>
    <x v="178"/>
    <n v="1"/>
    <n v="499.95"/>
    <n v="499.95"/>
    <x v="1"/>
    <x v="2"/>
    <n v="129.99"/>
    <n v="129.99"/>
    <n v="6"/>
  </r>
  <r>
    <n v="11147"/>
    <x v="192"/>
    <x v="0"/>
    <x v="179"/>
    <n v="1"/>
    <n v="399"/>
    <n v="399"/>
    <x v="1"/>
    <x v="1"/>
    <n v="131.66999999999999"/>
    <n v="131.66999999999999"/>
    <n v="11"/>
  </r>
  <r>
    <n v="11148"/>
    <x v="304"/>
    <x v="1"/>
    <x v="180"/>
    <n v="1"/>
    <n v="199"/>
    <n v="199"/>
    <x v="1"/>
    <x v="0"/>
    <n v="27.86"/>
    <n v="27.86"/>
    <n v="3"/>
  </r>
  <r>
    <n v="11149"/>
    <x v="481"/>
    <x v="2"/>
    <x v="181"/>
    <n v="5"/>
    <n v="34.99"/>
    <n v="174.95000000000002"/>
    <x v="1"/>
    <x v="2"/>
    <n v="10.15"/>
    <n v="50.75"/>
    <n v="10"/>
  </r>
  <r>
    <n v="11150"/>
    <x v="134"/>
    <x v="3"/>
    <x v="86"/>
    <n v="1"/>
    <n v="10.99"/>
    <n v="10.99"/>
    <x v="2"/>
    <x v="2"/>
    <n v="4.34"/>
    <n v="4.34"/>
    <n v="3"/>
  </r>
  <r>
    <n v="11151"/>
    <x v="464"/>
    <x v="4"/>
    <x v="182"/>
    <n v="1"/>
    <n v="18"/>
    <n v="18"/>
    <x v="1"/>
    <x v="1"/>
    <n v="7.56"/>
    <n v="7.56"/>
    <n v="8"/>
  </r>
  <r>
    <n v="11152"/>
    <x v="7"/>
    <x v="5"/>
    <x v="183"/>
    <n v="1"/>
    <n v="169.95"/>
    <n v="169.95"/>
    <x v="0"/>
    <x v="2"/>
    <n v="59.48"/>
    <n v="59.48"/>
    <n v="3"/>
  </r>
  <r>
    <n v="11153"/>
    <x v="568"/>
    <x v="0"/>
    <x v="184"/>
    <n v="5"/>
    <n v="199.99"/>
    <n v="999.95"/>
    <x v="1"/>
    <x v="0"/>
    <n v="50"/>
    <n v="250"/>
    <n v="12"/>
  </r>
  <r>
    <n v="11154"/>
    <x v="467"/>
    <x v="1"/>
    <x v="185"/>
    <n v="3"/>
    <n v="199.95"/>
    <n v="599.84999999999991"/>
    <x v="0"/>
    <x v="2"/>
    <n v="35.99"/>
    <n v="107.97"/>
    <n v="11"/>
  </r>
  <r>
    <n v="11155"/>
    <x v="17"/>
    <x v="2"/>
    <x v="186"/>
    <n v="4"/>
    <n v="179.99"/>
    <n v="719.96"/>
    <x v="2"/>
    <x v="2"/>
    <n v="66.599999999999994"/>
    <n v="266.39999999999998"/>
    <n v="11"/>
  </r>
  <r>
    <n v="11156"/>
    <x v="276"/>
    <x v="3"/>
    <x v="187"/>
    <n v="1"/>
    <n v="11.99"/>
    <n v="11.99"/>
    <x v="2"/>
    <x v="1"/>
    <n v="3.96"/>
    <n v="3.96"/>
    <n v="5"/>
  </r>
  <r>
    <n v="11157"/>
    <x v="93"/>
    <x v="4"/>
    <x v="188"/>
    <n v="4"/>
    <n v="125"/>
    <n v="500"/>
    <x v="2"/>
    <x v="2"/>
    <n v="61.25"/>
    <n v="245"/>
    <n v="2"/>
  </r>
  <r>
    <n v="11158"/>
    <x v="493"/>
    <x v="5"/>
    <x v="189"/>
    <n v="1"/>
    <n v="449.99"/>
    <n v="449.99"/>
    <x v="0"/>
    <x v="0"/>
    <n v="180"/>
    <n v="180"/>
    <n v="1"/>
  </r>
  <r>
    <n v="11159"/>
    <x v="569"/>
    <x v="0"/>
    <x v="190"/>
    <n v="5"/>
    <n v="179"/>
    <n v="895"/>
    <x v="2"/>
    <x v="1"/>
    <n v="71.599999999999994"/>
    <n v="358"/>
    <n v="5"/>
  </r>
  <r>
    <n v="11160"/>
    <x v="8"/>
    <x v="1"/>
    <x v="191"/>
    <n v="2"/>
    <n v="99.95"/>
    <n v="199.9"/>
    <x v="2"/>
    <x v="1"/>
    <n v="38.979999999999997"/>
    <n v="77.959999999999994"/>
    <n v="7"/>
  </r>
  <r>
    <n v="11161"/>
    <x v="55"/>
    <x v="2"/>
    <x v="192"/>
    <n v="4"/>
    <n v="59.99"/>
    <n v="239.96"/>
    <x v="2"/>
    <x v="2"/>
    <n v="21.6"/>
    <n v="86.4"/>
    <n v="10"/>
  </r>
  <r>
    <n v="11162"/>
    <x v="134"/>
    <x v="3"/>
    <x v="193"/>
    <n v="5"/>
    <n v="14.99"/>
    <n v="74.95"/>
    <x v="0"/>
    <x v="1"/>
    <n v="4.6500000000000004"/>
    <n v="23.25"/>
    <n v="3"/>
  </r>
  <r>
    <n v="11163"/>
    <x v="379"/>
    <x v="4"/>
    <x v="194"/>
    <n v="4"/>
    <n v="52"/>
    <n v="208"/>
    <x v="2"/>
    <x v="0"/>
    <n v="20.28"/>
    <n v="81.12"/>
    <n v="1"/>
  </r>
  <r>
    <n v="11164"/>
    <x v="194"/>
    <x v="5"/>
    <x v="195"/>
    <n v="5"/>
    <n v="399.99"/>
    <n v="1999.95"/>
    <x v="1"/>
    <x v="2"/>
    <n v="180"/>
    <n v="900"/>
    <n v="2"/>
  </r>
  <r>
    <n v="11165"/>
    <x v="17"/>
    <x v="0"/>
    <x v="196"/>
    <n v="3"/>
    <n v="299.99"/>
    <n v="899.97"/>
    <x v="2"/>
    <x v="1"/>
    <n v="117"/>
    <n v="351"/>
    <n v="11"/>
  </r>
  <r>
    <n v="11166"/>
    <x v="436"/>
    <x v="1"/>
    <x v="197"/>
    <n v="2"/>
    <n v="379.99"/>
    <n v="759.98"/>
    <x v="1"/>
    <x v="2"/>
    <n v="171"/>
    <n v="342"/>
    <n v="4"/>
  </r>
  <r>
    <n v="11167"/>
    <x v="47"/>
    <x v="2"/>
    <x v="198"/>
    <n v="1"/>
    <n v="98"/>
    <n v="98"/>
    <x v="0"/>
    <x v="1"/>
    <n v="35.28"/>
    <n v="35.28"/>
    <n v="9"/>
  </r>
  <r>
    <n v="11168"/>
    <x v="570"/>
    <x v="3"/>
    <x v="199"/>
    <n v="2"/>
    <n v="16.989999999999998"/>
    <n v="33.979999999999997"/>
    <x v="0"/>
    <x v="2"/>
    <n v="2.04"/>
    <n v="4.08"/>
    <n v="9"/>
  </r>
  <r>
    <n v="11170"/>
    <x v="571"/>
    <x v="5"/>
    <x v="201"/>
    <n v="1"/>
    <n v="129"/>
    <n v="129"/>
    <x v="1"/>
    <x v="2"/>
    <n v="37.409999999999997"/>
    <n v="37.409999999999997"/>
    <n v="2"/>
  </r>
  <r>
    <n v="11171"/>
    <x v="508"/>
    <x v="0"/>
    <x v="202"/>
    <n v="2"/>
    <n v="749.99"/>
    <n v="1499.98"/>
    <x v="0"/>
    <x v="1"/>
    <n v="187.5"/>
    <n v="375"/>
    <n v="2"/>
  </r>
  <r>
    <n v="11172"/>
    <x v="499"/>
    <x v="1"/>
    <x v="13"/>
    <n v="3"/>
    <n v="169.99"/>
    <n v="509.97"/>
    <x v="0"/>
    <x v="0"/>
    <n v="19"/>
    <n v="57"/>
    <n v="11"/>
  </r>
  <r>
    <n v="11173"/>
    <x v="313"/>
    <x v="2"/>
    <x v="203"/>
    <n v="1"/>
    <n v="9.9"/>
    <n v="9.9"/>
    <x v="0"/>
    <x v="2"/>
    <n v="2.2799999999999998"/>
    <n v="2.2799999999999998"/>
    <n v="5"/>
  </r>
  <r>
    <n v="11174"/>
    <x v="121"/>
    <x v="3"/>
    <x v="164"/>
    <n v="4"/>
    <n v="10.99"/>
    <n v="43.96"/>
    <x v="0"/>
    <x v="1"/>
    <n v="1.5"/>
    <n v="6"/>
    <n v="7"/>
  </r>
  <r>
    <n v="11175"/>
    <x v="466"/>
    <x v="4"/>
    <x v="204"/>
    <n v="4"/>
    <n v="29"/>
    <n v="116"/>
    <x v="2"/>
    <x v="1"/>
    <n v="3.48"/>
    <n v="13.92"/>
    <n v="2"/>
  </r>
  <r>
    <n v="11176"/>
    <x v="449"/>
    <x v="5"/>
    <x v="205"/>
    <n v="3"/>
    <n v="349.99"/>
    <n v="1049.97"/>
    <x v="1"/>
    <x v="1"/>
    <n v="136.5"/>
    <n v="409.5"/>
    <n v="1"/>
  </r>
  <r>
    <n v="11177"/>
    <x v="102"/>
    <x v="0"/>
    <x v="206"/>
    <n v="1"/>
    <n v="2399"/>
    <n v="2399"/>
    <x v="1"/>
    <x v="2"/>
    <n v="1127.53"/>
    <n v="1127.53"/>
    <n v="10"/>
  </r>
  <r>
    <n v="11178"/>
    <x v="572"/>
    <x v="1"/>
    <x v="207"/>
    <n v="2"/>
    <n v="449.99"/>
    <n v="899.98"/>
    <x v="1"/>
    <x v="1"/>
    <n v="135"/>
    <n v="270"/>
    <n v="5"/>
  </r>
  <r>
    <n v="11180"/>
    <x v="71"/>
    <x v="3"/>
    <x v="209"/>
    <n v="3"/>
    <n v="12.99"/>
    <n v="38.97"/>
    <x v="1"/>
    <x v="1"/>
    <n v="5.46"/>
    <n v="16.38"/>
    <n v="6"/>
  </r>
  <r>
    <n v="11181"/>
    <x v="476"/>
    <x v="4"/>
    <x v="210"/>
    <n v="3"/>
    <n v="27"/>
    <n v="81"/>
    <x v="1"/>
    <x v="2"/>
    <n v="5.67"/>
    <n v="17.009999999999998"/>
    <n v="6"/>
  </r>
  <r>
    <n v="11182"/>
    <x v="409"/>
    <x v="5"/>
    <x v="18"/>
    <n v="4"/>
    <n v="599.99"/>
    <n v="2399.96"/>
    <x v="1"/>
    <x v="2"/>
    <n v="210"/>
    <n v="840"/>
    <n v="10"/>
  </r>
  <r>
    <n v="11183"/>
    <x v="445"/>
    <x v="0"/>
    <x v="211"/>
    <n v="1"/>
    <n v="49.99"/>
    <n v="49.99"/>
    <x v="0"/>
    <x v="2"/>
    <n v="6"/>
    <n v="6"/>
    <n v="4"/>
  </r>
  <r>
    <n v="11184"/>
    <x v="201"/>
    <x v="1"/>
    <x v="212"/>
    <n v="2"/>
    <n v="229.99"/>
    <n v="459.98"/>
    <x v="0"/>
    <x v="0"/>
    <n v="112.7"/>
    <n v="225.4"/>
    <n v="3"/>
  </r>
  <r>
    <n v="11185"/>
    <x v="282"/>
    <x v="2"/>
    <x v="213"/>
    <n v="5"/>
    <n v="44.99"/>
    <n v="224.95000000000002"/>
    <x v="1"/>
    <x v="0"/>
    <n v="15.3"/>
    <n v="76.5"/>
    <n v="2"/>
  </r>
  <r>
    <n v="11186"/>
    <x v="111"/>
    <x v="3"/>
    <x v="51"/>
    <n v="4"/>
    <n v="26.99"/>
    <n v="107.96"/>
    <x v="0"/>
    <x v="2"/>
    <n v="8.3699999999999992"/>
    <n v="33.479999999999997"/>
    <n v="12"/>
  </r>
  <r>
    <n v="11187"/>
    <x v="33"/>
    <x v="4"/>
    <x v="214"/>
    <n v="2"/>
    <n v="6.7"/>
    <n v="13.4"/>
    <x v="0"/>
    <x v="1"/>
    <n v="0.87"/>
    <n v="1.74"/>
    <n v="12"/>
  </r>
  <r>
    <n v="11188"/>
    <x v="385"/>
    <x v="5"/>
    <x v="215"/>
    <n v="4"/>
    <n v="149.94999999999999"/>
    <n v="599.79999999999995"/>
    <x v="2"/>
    <x v="2"/>
    <n v="73.48"/>
    <n v="293.92"/>
    <n v="9"/>
  </r>
  <r>
    <n v="11189"/>
    <x v="212"/>
    <x v="0"/>
    <x v="216"/>
    <n v="5"/>
    <n v="169"/>
    <n v="845"/>
    <x v="0"/>
    <x v="2"/>
    <n v="67.599999999999994"/>
    <n v="338"/>
    <n v="4"/>
  </r>
  <r>
    <n v="11190"/>
    <x v="449"/>
    <x v="1"/>
    <x v="217"/>
    <n v="1"/>
    <n v="599"/>
    <n v="599"/>
    <x v="0"/>
    <x v="0"/>
    <n v="203.66"/>
    <n v="203.66"/>
    <n v="1"/>
  </r>
  <r>
    <n v="11191"/>
    <x v="70"/>
    <x v="2"/>
    <x v="218"/>
    <n v="5"/>
    <n v="64.989999999999995"/>
    <n v="324.95"/>
    <x v="2"/>
    <x v="1"/>
    <n v="22.75"/>
    <n v="113.75"/>
    <n v="4"/>
  </r>
  <r>
    <n v="11192"/>
    <x v="515"/>
    <x v="3"/>
    <x v="9"/>
    <n v="1"/>
    <n v="9.99"/>
    <n v="9.99"/>
    <x v="1"/>
    <x v="0"/>
    <n v="12.74"/>
    <n v="12.74"/>
    <n v="6"/>
  </r>
  <r>
    <n v="11193"/>
    <x v="573"/>
    <x v="4"/>
    <x v="219"/>
    <n v="4"/>
    <n v="24"/>
    <n v="96"/>
    <x v="0"/>
    <x v="2"/>
    <n v="11.04"/>
    <n v="44.16"/>
    <n v="9"/>
  </r>
  <r>
    <n v="11194"/>
    <x v="298"/>
    <x v="5"/>
    <x v="220"/>
    <n v="1"/>
    <n v="32.950000000000003"/>
    <n v="32.950000000000003"/>
    <x v="2"/>
    <x v="1"/>
    <n v="7.25"/>
    <n v="7.25"/>
    <n v="11"/>
  </r>
  <r>
    <n v="11195"/>
    <x v="453"/>
    <x v="0"/>
    <x v="221"/>
    <n v="1"/>
    <n v="299"/>
    <n v="299"/>
    <x v="2"/>
    <x v="1"/>
    <n v="98.67"/>
    <n v="98.67"/>
    <n v="10"/>
  </r>
  <r>
    <n v="11196"/>
    <x v="42"/>
    <x v="1"/>
    <x v="222"/>
    <n v="5"/>
    <n v="159.99"/>
    <n v="799.95"/>
    <x v="1"/>
    <x v="0"/>
    <n v="35.200000000000003"/>
    <n v="176"/>
    <n v="2"/>
  </r>
  <r>
    <n v="11197"/>
    <x v="248"/>
    <x v="2"/>
    <x v="223"/>
    <n v="2"/>
    <n v="90"/>
    <n v="180"/>
    <x v="1"/>
    <x v="0"/>
    <n v="31.5"/>
    <n v="63"/>
    <n v="12"/>
  </r>
  <r>
    <n v="11198"/>
    <x v="574"/>
    <x v="3"/>
    <x v="224"/>
    <n v="5"/>
    <n v="10.99"/>
    <n v="54.95"/>
    <x v="2"/>
    <x v="0"/>
    <n v="3.41"/>
    <n v="17.05"/>
    <n v="6"/>
  </r>
  <r>
    <n v="11199"/>
    <x v="327"/>
    <x v="4"/>
    <x v="225"/>
    <n v="1"/>
    <n v="55"/>
    <n v="55"/>
    <x v="2"/>
    <x v="0"/>
    <n v="12.1"/>
    <n v="12.1"/>
    <n v="10"/>
  </r>
  <r>
    <n v="11200"/>
    <x v="555"/>
    <x v="5"/>
    <x v="226"/>
    <n v="1"/>
    <n v="29.99"/>
    <n v="29.99"/>
    <x v="2"/>
    <x v="2"/>
    <n v="13.2"/>
    <n v="13.2"/>
    <n v="12"/>
  </r>
  <r>
    <n v="11201"/>
    <x v="575"/>
    <x v="0"/>
    <x v="0"/>
    <n v="5"/>
    <n v="999.99"/>
    <n v="4999.95"/>
    <x v="0"/>
    <x v="0"/>
    <n v="280"/>
    <n v="1400"/>
    <n v="9"/>
  </r>
  <r>
    <n v="11202"/>
    <x v="149"/>
    <x v="1"/>
    <x v="1"/>
    <n v="1"/>
    <n v="499.99"/>
    <n v="499.99"/>
    <x v="1"/>
    <x v="1"/>
    <n v="160"/>
    <n v="160"/>
    <n v="5"/>
  </r>
  <r>
    <n v="11203"/>
    <x v="319"/>
    <x v="2"/>
    <x v="2"/>
    <n v="3"/>
    <n v="69.989999999999995"/>
    <n v="209.96999999999997"/>
    <x v="1"/>
    <x v="0"/>
    <n v="18.899999999999999"/>
    <n v="56.699999999999996"/>
    <n v="3"/>
  </r>
  <r>
    <n v="11204"/>
    <x v="64"/>
    <x v="3"/>
    <x v="3"/>
    <n v="4"/>
    <n v="15.99"/>
    <n v="63.96"/>
    <x v="2"/>
    <x v="0"/>
    <n v="8"/>
    <n v="32"/>
    <n v="4"/>
  </r>
  <r>
    <n v="11205"/>
    <x v="190"/>
    <x v="4"/>
    <x v="4"/>
    <n v="2"/>
    <n v="89.99"/>
    <n v="179.98"/>
    <x v="1"/>
    <x v="2"/>
    <n v="38.700000000000003"/>
    <n v="77.400000000000006"/>
    <n v="7"/>
  </r>
  <r>
    <n v="11206"/>
    <x v="68"/>
    <x v="5"/>
    <x v="5"/>
    <n v="3"/>
    <n v="29.99"/>
    <n v="89.97"/>
    <x v="2"/>
    <x v="1"/>
    <n v="7.8"/>
    <n v="23.4"/>
    <n v="10"/>
  </r>
  <r>
    <n v="11207"/>
    <x v="180"/>
    <x v="0"/>
    <x v="6"/>
    <n v="3"/>
    <n v="2499.9899999999998"/>
    <n v="7499.9699999999993"/>
    <x v="0"/>
    <x v="0"/>
    <n v="1225"/>
    <n v="3675"/>
    <n v="11"/>
  </r>
  <r>
    <n v="11208"/>
    <x v="416"/>
    <x v="1"/>
    <x v="7"/>
    <n v="3"/>
    <n v="599.99"/>
    <n v="1799.97"/>
    <x v="0"/>
    <x v="1"/>
    <n v="180"/>
    <n v="540"/>
    <n v="2"/>
  </r>
  <r>
    <n v="11209"/>
    <x v="576"/>
    <x v="2"/>
    <x v="8"/>
    <n v="4"/>
    <n v="89.99"/>
    <n v="359.96"/>
    <x v="2"/>
    <x v="2"/>
    <n v="45"/>
    <n v="180"/>
    <n v="2"/>
  </r>
  <r>
    <n v="11210"/>
    <x v="124"/>
    <x v="3"/>
    <x v="9"/>
    <n v="1"/>
    <n v="25.99"/>
    <n v="25.99"/>
    <x v="0"/>
    <x v="1"/>
    <n v="12.74"/>
    <n v="12.74"/>
    <n v="9"/>
  </r>
  <r>
    <n v="11211"/>
    <x v="577"/>
    <x v="4"/>
    <x v="10"/>
    <n v="4"/>
    <n v="129.99"/>
    <n v="519.96"/>
    <x v="1"/>
    <x v="1"/>
    <n v="26"/>
    <n v="104"/>
    <n v="7"/>
  </r>
  <r>
    <n v="11212"/>
    <x v="257"/>
    <x v="5"/>
    <x v="11"/>
    <n v="4"/>
    <n v="199.99"/>
    <n v="799.96"/>
    <x v="1"/>
    <x v="1"/>
    <n v="66"/>
    <n v="264"/>
    <n v="9"/>
  </r>
  <r>
    <n v="11213"/>
    <x v="406"/>
    <x v="0"/>
    <x v="12"/>
    <n v="2"/>
    <n v="749.99"/>
    <n v="1499.98"/>
    <x v="2"/>
    <x v="1"/>
    <n v="240"/>
    <n v="480"/>
    <n v="9"/>
  </r>
  <r>
    <n v="11214"/>
    <x v="105"/>
    <x v="1"/>
    <x v="13"/>
    <n v="1"/>
    <n v="189.99"/>
    <n v="189.99"/>
    <x v="1"/>
    <x v="0"/>
    <n v="19"/>
    <n v="19"/>
    <n v="8"/>
  </r>
  <r>
    <n v="11215"/>
    <x v="225"/>
    <x v="2"/>
    <x v="14"/>
    <n v="5"/>
    <n v="249.99"/>
    <n v="1249.95"/>
    <x v="0"/>
    <x v="2"/>
    <n v="47.5"/>
    <n v="237.5"/>
    <n v="2"/>
  </r>
  <r>
    <n v="11216"/>
    <x v="577"/>
    <x v="3"/>
    <x v="15"/>
    <n v="4"/>
    <n v="35.99"/>
    <n v="143.96"/>
    <x v="0"/>
    <x v="1"/>
    <n v="14.4"/>
    <n v="57.6"/>
    <n v="7"/>
  </r>
  <r>
    <n v="11217"/>
    <x v="242"/>
    <x v="4"/>
    <x v="16"/>
    <n v="2"/>
    <n v="399.99"/>
    <n v="799.98"/>
    <x v="2"/>
    <x v="1"/>
    <n v="52"/>
    <n v="104"/>
    <n v="8"/>
  </r>
  <r>
    <n v="11218"/>
    <x v="20"/>
    <x v="5"/>
    <x v="17"/>
    <n v="2"/>
    <n v="119.99"/>
    <n v="239.98"/>
    <x v="2"/>
    <x v="1"/>
    <n v="40.799999999999997"/>
    <n v="81.599999999999994"/>
    <n v="5"/>
  </r>
  <r>
    <n v="11219"/>
    <x v="116"/>
    <x v="0"/>
    <x v="18"/>
    <n v="2"/>
    <n v="499.99"/>
    <n v="999.98"/>
    <x v="0"/>
    <x v="1"/>
    <n v="210"/>
    <n v="420"/>
    <n v="9"/>
  </r>
  <r>
    <n v="11220"/>
    <x v="250"/>
    <x v="1"/>
    <x v="19"/>
    <n v="5"/>
    <n v="99.99"/>
    <n v="499.95"/>
    <x v="2"/>
    <x v="0"/>
    <n v="24"/>
    <n v="120"/>
    <n v="5"/>
  </r>
  <r>
    <n v="11221"/>
    <x v="12"/>
    <x v="2"/>
    <x v="20"/>
    <n v="5"/>
    <n v="59.99"/>
    <n v="299.95"/>
    <x v="0"/>
    <x v="0"/>
    <n v="25.2"/>
    <n v="126"/>
    <n v="10"/>
  </r>
  <r>
    <n v="11222"/>
    <x v="263"/>
    <x v="3"/>
    <x v="21"/>
    <n v="5"/>
    <n v="22.99"/>
    <n v="114.94999999999999"/>
    <x v="0"/>
    <x v="0"/>
    <n v="10.81"/>
    <n v="54.050000000000004"/>
    <n v="6"/>
  </r>
  <r>
    <n v="11223"/>
    <x v="369"/>
    <x v="4"/>
    <x v="22"/>
    <n v="4"/>
    <n v="49.99"/>
    <n v="199.96"/>
    <x v="2"/>
    <x v="2"/>
    <n v="24"/>
    <n v="96"/>
    <n v="11"/>
  </r>
  <r>
    <n v="11224"/>
    <x v="294"/>
    <x v="5"/>
    <x v="23"/>
    <n v="2"/>
    <n v="29.99"/>
    <n v="59.98"/>
    <x v="1"/>
    <x v="1"/>
    <n v="14.4"/>
    <n v="28.8"/>
    <n v="10"/>
  </r>
  <r>
    <n v="11225"/>
    <x v="56"/>
    <x v="0"/>
    <x v="24"/>
    <n v="3"/>
    <n v="299.99"/>
    <n v="899.97"/>
    <x v="0"/>
    <x v="2"/>
    <n v="150"/>
    <n v="450"/>
    <n v="1"/>
  </r>
  <r>
    <n v="11226"/>
    <x v="94"/>
    <x v="1"/>
    <x v="25"/>
    <n v="2"/>
    <n v="179.99"/>
    <n v="359.98"/>
    <x v="2"/>
    <x v="1"/>
    <n v="55.8"/>
    <n v="111.6"/>
    <n v="8"/>
  </r>
  <r>
    <n v="11227"/>
    <x v="42"/>
    <x v="2"/>
    <x v="26"/>
    <n v="1"/>
    <n v="179.99"/>
    <n v="179.99"/>
    <x v="1"/>
    <x v="0"/>
    <n v="37.799999999999997"/>
    <n v="37.799999999999997"/>
    <n v="2"/>
  </r>
  <r>
    <n v="11228"/>
    <x v="423"/>
    <x v="3"/>
    <x v="27"/>
    <n v="4"/>
    <n v="12.99"/>
    <n v="51.96"/>
    <x v="0"/>
    <x v="0"/>
    <n v="1.56"/>
    <n v="6.24"/>
    <n v="2"/>
  </r>
  <r>
    <n v="11229"/>
    <x v="578"/>
    <x v="4"/>
    <x v="28"/>
    <n v="4"/>
    <n v="29.99"/>
    <n v="119.96"/>
    <x v="1"/>
    <x v="0"/>
    <n v="10.199999999999999"/>
    <n v="40.799999999999997"/>
    <n v="1"/>
  </r>
  <r>
    <n v="11230"/>
    <x v="326"/>
    <x v="5"/>
    <x v="29"/>
    <n v="4"/>
    <n v="129.99"/>
    <n v="519.96"/>
    <x v="1"/>
    <x v="2"/>
    <n v="20.8"/>
    <n v="83.2"/>
    <n v="1"/>
  </r>
  <r>
    <n v="11231"/>
    <x v="86"/>
    <x v="0"/>
    <x v="30"/>
    <n v="2"/>
    <n v="349.99"/>
    <n v="699.98"/>
    <x v="2"/>
    <x v="0"/>
    <n v="164.5"/>
    <n v="329"/>
    <n v="4"/>
  </r>
  <r>
    <n v="11232"/>
    <x v="291"/>
    <x v="1"/>
    <x v="31"/>
    <n v="1"/>
    <n v="89.99"/>
    <n v="89.99"/>
    <x v="1"/>
    <x v="2"/>
    <n v="45"/>
    <n v="45"/>
    <n v="6"/>
  </r>
  <r>
    <n v="11233"/>
    <x v="198"/>
    <x v="2"/>
    <x v="32"/>
    <n v="1"/>
    <n v="29.99"/>
    <n v="29.99"/>
    <x v="2"/>
    <x v="1"/>
    <n v="7.8"/>
    <n v="7.8"/>
    <n v="10"/>
  </r>
  <r>
    <n v="11234"/>
    <x v="344"/>
    <x v="3"/>
    <x v="33"/>
    <n v="3"/>
    <n v="19.989999999999998"/>
    <n v="59.97"/>
    <x v="0"/>
    <x v="2"/>
    <n v="2.8"/>
    <n v="8.3999999999999986"/>
    <n v="3"/>
  </r>
  <r>
    <n v="11235"/>
    <x v="579"/>
    <x v="4"/>
    <x v="34"/>
    <n v="3"/>
    <n v="39.99"/>
    <n v="119.97"/>
    <x v="1"/>
    <x v="2"/>
    <n v="9.1999999999999993"/>
    <n v="27.599999999999998"/>
    <n v="6"/>
  </r>
  <r>
    <n v="11236"/>
    <x v="558"/>
    <x v="5"/>
    <x v="35"/>
    <n v="5"/>
    <n v="1895"/>
    <n v="9475"/>
    <x v="0"/>
    <x v="2"/>
    <n v="227.4"/>
    <n v="1137"/>
    <n v="6"/>
  </r>
  <r>
    <n v="11237"/>
    <x v="580"/>
    <x v="0"/>
    <x v="36"/>
    <n v="5"/>
    <n v="399.99"/>
    <n v="1999.95"/>
    <x v="0"/>
    <x v="2"/>
    <n v="96"/>
    <n v="480"/>
    <n v="11"/>
  </r>
  <r>
    <n v="11238"/>
    <x v="242"/>
    <x v="1"/>
    <x v="37"/>
    <n v="2"/>
    <n v="799.99"/>
    <n v="1599.98"/>
    <x v="2"/>
    <x v="2"/>
    <n v="208"/>
    <n v="416"/>
    <n v="8"/>
  </r>
  <r>
    <n v="11239"/>
    <x v="250"/>
    <x v="2"/>
    <x v="38"/>
    <n v="3"/>
    <n v="59.99"/>
    <n v="179.97"/>
    <x v="0"/>
    <x v="1"/>
    <n v="21"/>
    <n v="63"/>
    <n v="5"/>
  </r>
  <r>
    <n v="11240"/>
    <x v="379"/>
    <x v="3"/>
    <x v="39"/>
    <n v="5"/>
    <n v="24.99"/>
    <n v="124.94999999999999"/>
    <x v="2"/>
    <x v="1"/>
    <n v="2.5"/>
    <n v="12.5"/>
    <n v="1"/>
  </r>
  <r>
    <n v="11241"/>
    <x v="537"/>
    <x v="4"/>
    <x v="40"/>
    <n v="2"/>
    <n v="105"/>
    <n v="210"/>
    <x v="0"/>
    <x v="2"/>
    <n v="21"/>
    <n v="42"/>
    <n v="4"/>
  </r>
  <r>
    <n v="11242"/>
    <x v="293"/>
    <x v="5"/>
    <x v="41"/>
    <n v="2"/>
    <n v="129.99"/>
    <n v="259.98"/>
    <x v="1"/>
    <x v="0"/>
    <n v="16.899999999999999"/>
    <n v="33.799999999999997"/>
    <n v="5"/>
  </r>
  <r>
    <n v="11243"/>
    <x v="581"/>
    <x v="0"/>
    <x v="42"/>
    <n v="3"/>
    <n v="399.99"/>
    <n v="1199.97"/>
    <x v="2"/>
    <x v="2"/>
    <n v="176"/>
    <n v="528"/>
    <n v="12"/>
  </r>
  <r>
    <n v="11244"/>
    <x v="233"/>
    <x v="1"/>
    <x v="43"/>
    <n v="1"/>
    <n v="199.99"/>
    <n v="199.99"/>
    <x v="1"/>
    <x v="2"/>
    <n v="46"/>
    <n v="46"/>
    <n v="4"/>
  </r>
  <r>
    <n v="11245"/>
    <x v="432"/>
    <x v="2"/>
    <x v="44"/>
    <n v="5"/>
    <n v="139.99"/>
    <n v="699.95"/>
    <x v="1"/>
    <x v="1"/>
    <n v="56"/>
    <n v="280"/>
    <n v="10"/>
  </r>
  <r>
    <n v="11246"/>
    <x v="43"/>
    <x v="3"/>
    <x v="45"/>
    <n v="5"/>
    <n v="32.5"/>
    <n v="162.5"/>
    <x v="0"/>
    <x v="2"/>
    <n v="15.28"/>
    <n v="76.399999999999991"/>
    <n v="3"/>
  </r>
  <r>
    <n v="11247"/>
    <x v="193"/>
    <x v="4"/>
    <x v="46"/>
    <n v="3"/>
    <n v="52"/>
    <n v="156"/>
    <x v="2"/>
    <x v="2"/>
    <n v="5.72"/>
    <n v="17.16"/>
    <n v="1"/>
  </r>
  <r>
    <n v="11248"/>
    <x v="261"/>
    <x v="5"/>
    <x v="47"/>
    <n v="3"/>
    <n v="39.99"/>
    <n v="119.97"/>
    <x v="1"/>
    <x v="2"/>
    <n v="12"/>
    <n v="36"/>
    <n v="5"/>
  </r>
  <r>
    <n v="11249"/>
    <x v="539"/>
    <x v="0"/>
    <x v="48"/>
    <n v="1"/>
    <n v="129.99"/>
    <n v="129.99"/>
    <x v="1"/>
    <x v="1"/>
    <n v="52"/>
    <n v="52"/>
    <n v="6"/>
  </r>
  <r>
    <n v="11250"/>
    <x v="359"/>
    <x v="1"/>
    <x v="49"/>
    <n v="1"/>
    <n v="299.99"/>
    <n v="299.99"/>
    <x v="1"/>
    <x v="0"/>
    <n v="81"/>
    <n v="81"/>
    <n v="10"/>
  </r>
  <r>
    <n v="11251"/>
    <x v="124"/>
    <x v="2"/>
    <x v="50"/>
    <n v="2"/>
    <n v="154.99"/>
    <n v="309.98"/>
    <x v="0"/>
    <x v="2"/>
    <n v="44.95"/>
    <n v="89.9"/>
    <n v="9"/>
  </r>
  <r>
    <n v="11252"/>
    <x v="582"/>
    <x v="3"/>
    <x v="51"/>
    <n v="4"/>
    <n v="26.99"/>
    <n v="107.96"/>
    <x v="2"/>
    <x v="0"/>
    <n v="8.3699999999999992"/>
    <n v="33.479999999999997"/>
    <n v="2"/>
  </r>
  <r>
    <n v="11253"/>
    <x v="583"/>
    <x v="4"/>
    <x v="52"/>
    <n v="4"/>
    <n v="49"/>
    <n v="196"/>
    <x v="0"/>
    <x v="0"/>
    <n v="8.33"/>
    <n v="33.32"/>
    <n v="5"/>
  </r>
  <r>
    <n v="11254"/>
    <x v="584"/>
    <x v="5"/>
    <x v="53"/>
    <n v="2"/>
    <n v="49.99"/>
    <n v="99.98"/>
    <x v="2"/>
    <x v="0"/>
    <n v="19.5"/>
    <n v="39"/>
    <n v="6"/>
  </r>
  <r>
    <n v="11255"/>
    <x v="418"/>
    <x v="0"/>
    <x v="54"/>
    <n v="3"/>
    <n v="59.99"/>
    <n v="179.97"/>
    <x v="0"/>
    <x v="1"/>
    <n v="13.8"/>
    <n v="41.400000000000006"/>
    <n v="7"/>
  </r>
  <r>
    <n v="11256"/>
    <x v="130"/>
    <x v="1"/>
    <x v="55"/>
    <n v="3"/>
    <n v="499.99"/>
    <n v="1499.97"/>
    <x v="0"/>
    <x v="0"/>
    <n v="100"/>
    <n v="300"/>
    <n v="12"/>
  </r>
  <r>
    <n v="11257"/>
    <x v="438"/>
    <x v="2"/>
    <x v="227"/>
    <n v="5"/>
    <n v="29.99"/>
    <n v="149.94999999999999"/>
    <x v="0"/>
    <x v="2"/>
    <n v="8.4"/>
    <n v="42"/>
    <n v="9"/>
  </r>
  <r>
    <n v="11258"/>
    <x v="372"/>
    <x v="3"/>
    <x v="56"/>
    <n v="5"/>
    <n v="28"/>
    <n v="140"/>
    <x v="0"/>
    <x v="2"/>
    <n v="8.1199999999999992"/>
    <n v="40.599999999999994"/>
    <n v="10"/>
  </r>
  <r>
    <n v="11259"/>
    <x v="159"/>
    <x v="4"/>
    <x v="57"/>
    <n v="2"/>
    <n v="23"/>
    <n v="46"/>
    <x v="0"/>
    <x v="0"/>
    <n v="3.68"/>
    <n v="7.36"/>
    <n v="5"/>
  </r>
  <r>
    <n v="11260"/>
    <x v="277"/>
    <x v="5"/>
    <x v="58"/>
    <n v="4"/>
    <n v="349"/>
    <n v="1396"/>
    <x v="1"/>
    <x v="0"/>
    <n v="87.25"/>
    <n v="349"/>
    <n v="1"/>
  </r>
  <r>
    <n v="11261"/>
    <x v="251"/>
    <x v="0"/>
    <x v="59"/>
    <n v="5"/>
    <n v="299.99"/>
    <n v="1499.95"/>
    <x v="1"/>
    <x v="2"/>
    <n v="30"/>
    <n v="150"/>
    <n v="10"/>
  </r>
  <r>
    <n v="11262"/>
    <x v="235"/>
    <x v="1"/>
    <x v="60"/>
    <n v="5"/>
    <n v="199.99"/>
    <n v="999.95"/>
    <x v="0"/>
    <x v="2"/>
    <n v="68"/>
    <n v="340"/>
    <n v="2"/>
  </r>
  <r>
    <n v="11263"/>
    <x v="276"/>
    <x v="2"/>
    <x v="61"/>
    <n v="3"/>
    <n v="9.99"/>
    <n v="29.97"/>
    <x v="1"/>
    <x v="2"/>
    <n v="3.6"/>
    <n v="10.8"/>
    <n v="5"/>
  </r>
  <r>
    <n v="11264"/>
    <x v="344"/>
    <x v="3"/>
    <x v="62"/>
    <n v="5"/>
    <n v="18.989999999999998"/>
    <n v="94.949999999999989"/>
    <x v="1"/>
    <x v="1"/>
    <n v="6.84"/>
    <n v="34.200000000000003"/>
    <n v="3"/>
  </r>
  <r>
    <n v="11265"/>
    <x v="300"/>
    <x v="4"/>
    <x v="63"/>
    <n v="4"/>
    <n v="102"/>
    <n v="408"/>
    <x v="1"/>
    <x v="2"/>
    <n v="51"/>
    <n v="204"/>
    <n v="3"/>
  </r>
  <r>
    <n v="11266"/>
    <x v="186"/>
    <x v="5"/>
    <x v="64"/>
    <n v="3"/>
    <n v="299.99"/>
    <n v="899.97"/>
    <x v="1"/>
    <x v="2"/>
    <n v="57"/>
    <n v="171"/>
    <n v="9"/>
  </r>
  <r>
    <n v="11267"/>
    <x v="183"/>
    <x v="0"/>
    <x v="65"/>
    <n v="3"/>
    <n v="1199.99"/>
    <n v="3599.9700000000003"/>
    <x v="1"/>
    <x v="1"/>
    <n v="528"/>
    <n v="1584"/>
    <n v="11"/>
  </r>
  <r>
    <n v="11268"/>
    <x v="560"/>
    <x v="1"/>
    <x v="66"/>
    <n v="3"/>
    <n v="219.99"/>
    <n v="659.97"/>
    <x v="1"/>
    <x v="2"/>
    <n v="39.6"/>
    <n v="118.80000000000001"/>
    <n v="5"/>
  </r>
  <r>
    <n v="11269"/>
    <x v="51"/>
    <x v="2"/>
    <x v="67"/>
    <n v="1"/>
    <n v="59.99"/>
    <n v="59.99"/>
    <x v="2"/>
    <x v="1"/>
    <n v="6"/>
    <n v="6"/>
    <n v="11"/>
  </r>
  <r>
    <n v="11270"/>
    <x v="355"/>
    <x v="3"/>
    <x v="68"/>
    <n v="1"/>
    <n v="10.99"/>
    <n v="10.99"/>
    <x v="2"/>
    <x v="1"/>
    <n v="1.21"/>
    <n v="1.21"/>
    <n v="1"/>
  </r>
  <r>
    <n v="11271"/>
    <x v="505"/>
    <x v="4"/>
    <x v="69"/>
    <n v="1"/>
    <n v="78"/>
    <n v="78"/>
    <x v="2"/>
    <x v="2"/>
    <n v="19.5"/>
    <n v="19.5"/>
    <n v="3"/>
  </r>
  <r>
    <n v="11272"/>
    <x v="405"/>
    <x v="5"/>
    <x v="70"/>
    <n v="3"/>
    <n v="129.99"/>
    <n v="389.97"/>
    <x v="0"/>
    <x v="2"/>
    <n v="20.8"/>
    <n v="62.400000000000006"/>
    <n v="1"/>
  </r>
  <r>
    <n v="11273"/>
    <x v="585"/>
    <x v="0"/>
    <x v="71"/>
    <n v="3"/>
    <n v="1599.99"/>
    <n v="4799.97"/>
    <x v="2"/>
    <x v="2"/>
    <n v="656"/>
    <n v="1968"/>
    <n v="1"/>
  </r>
  <r>
    <n v="11274"/>
    <x v="472"/>
    <x v="1"/>
    <x v="72"/>
    <n v="5"/>
    <n v="899.99"/>
    <n v="4499.95"/>
    <x v="2"/>
    <x v="1"/>
    <n v="207"/>
    <n v="1035"/>
    <n v="1"/>
  </r>
  <r>
    <n v="11275"/>
    <x v="241"/>
    <x v="2"/>
    <x v="73"/>
    <n v="1"/>
    <n v="49.99"/>
    <n v="49.99"/>
    <x v="1"/>
    <x v="0"/>
    <n v="19.5"/>
    <n v="19.5"/>
    <n v="9"/>
  </r>
  <r>
    <n v="11276"/>
    <x v="586"/>
    <x v="3"/>
    <x v="74"/>
    <n v="4"/>
    <n v="14.99"/>
    <n v="59.96"/>
    <x v="2"/>
    <x v="1"/>
    <n v="3.6"/>
    <n v="14.4"/>
    <n v="2"/>
  </r>
  <r>
    <n v="11277"/>
    <x v="129"/>
    <x v="4"/>
    <x v="75"/>
    <n v="4"/>
    <n v="16"/>
    <n v="64"/>
    <x v="2"/>
    <x v="0"/>
    <n v="2.72"/>
    <n v="10.88"/>
    <n v="10"/>
  </r>
  <r>
    <n v="11278"/>
    <x v="106"/>
    <x v="5"/>
    <x v="76"/>
    <n v="2"/>
    <n v="69.989999999999995"/>
    <n v="139.97999999999999"/>
    <x v="1"/>
    <x v="1"/>
    <n v="34.299999999999997"/>
    <n v="68.599999999999994"/>
    <n v="8"/>
  </r>
  <r>
    <n v="11279"/>
    <x v="587"/>
    <x v="0"/>
    <x v="77"/>
    <n v="5"/>
    <n v="249.99"/>
    <n v="1249.95"/>
    <x v="1"/>
    <x v="0"/>
    <n v="55"/>
    <n v="275"/>
    <n v="4"/>
  </r>
  <r>
    <n v="11280"/>
    <x v="358"/>
    <x v="1"/>
    <x v="78"/>
    <n v="5"/>
    <n v="499.99"/>
    <n v="2499.9499999999998"/>
    <x v="2"/>
    <x v="1"/>
    <n v="190"/>
    <n v="950"/>
    <n v="1"/>
  </r>
  <r>
    <n v="11281"/>
    <x v="176"/>
    <x v="2"/>
    <x v="79"/>
    <n v="2"/>
    <n v="89.99"/>
    <n v="179.98"/>
    <x v="1"/>
    <x v="0"/>
    <n v="11.7"/>
    <n v="23.4"/>
    <n v="7"/>
  </r>
  <r>
    <n v="11282"/>
    <x v="541"/>
    <x v="3"/>
    <x v="80"/>
    <n v="1"/>
    <n v="12.99"/>
    <n v="12.99"/>
    <x v="0"/>
    <x v="2"/>
    <n v="1.3"/>
    <n v="1.3"/>
    <n v="2"/>
  </r>
  <r>
    <n v="11283"/>
    <x v="251"/>
    <x v="4"/>
    <x v="81"/>
    <n v="1"/>
    <n v="100"/>
    <n v="100"/>
    <x v="1"/>
    <x v="1"/>
    <n v="45"/>
    <n v="45"/>
    <n v="10"/>
  </r>
  <r>
    <n v="11284"/>
    <x v="542"/>
    <x v="5"/>
    <x v="82"/>
    <n v="1"/>
    <n v="24.99"/>
    <n v="24.99"/>
    <x v="1"/>
    <x v="2"/>
    <n v="11.75"/>
    <n v="11.75"/>
    <n v="3"/>
  </r>
  <r>
    <n v="11285"/>
    <x v="588"/>
    <x v="0"/>
    <x v="83"/>
    <n v="5"/>
    <n v="99.99"/>
    <n v="499.95"/>
    <x v="2"/>
    <x v="2"/>
    <n v="30"/>
    <n v="150"/>
    <n v="4"/>
  </r>
  <r>
    <n v="11286"/>
    <x v="589"/>
    <x v="1"/>
    <x v="84"/>
    <n v="2"/>
    <n v="1299.99"/>
    <n v="2599.98"/>
    <x v="0"/>
    <x v="1"/>
    <n v="260"/>
    <n v="520"/>
    <n v="12"/>
  </r>
  <r>
    <n v="11287"/>
    <x v="590"/>
    <x v="2"/>
    <x v="85"/>
    <n v="2"/>
    <n v="79.989999999999995"/>
    <n v="159.97999999999999"/>
    <x v="2"/>
    <x v="1"/>
    <n v="12.8"/>
    <n v="25.6"/>
    <n v="5"/>
  </r>
  <r>
    <n v="11288"/>
    <x v="141"/>
    <x v="3"/>
    <x v="86"/>
    <n v="2"/>
    <n v="13.99"/>
    <n v="27.98"/>
    <x v="0"/>
    <x v="0"/>
    <n v="4.34"/>
    <n v="8.68"/>
    <n v="6"/>
  </r>
  <r>
    <n v="11289"/>
    <x v="121"/>
    <x v="4"/>
    <x v="87"/>
    <n v="1"/>
    <n v="105"/>
    <n v="105"/>
    <x v="0"/>
    <x v="0"/>
    <n v="39.9"/>
    <n v="39.9"/>
    <n v="7"/>
  </r>
  <r>
    <n v="11290"/>
    <x v="550"/>
    <x v="5"/>
    <x v="228"/>
    <n v="3"/>
    <n v="129.99"/>
    <n v="389.97"/>
    <x v="0"/>
    <x v="2"/>
    <n v="35.1"/>
    <n v="105.30000000000001"/>
    <n v="8"/>
  </r>
  <r>
    <n v="11291"/>
    <x v="3"/>
    <x v="0"/>
    <x v="88"/>
    <n v="3"/>
    <n v="99.99"/>
    <n v="299.96999999999997"/>
    <x v="1"/>
    <x v="1"/>
    <n v="34"/>
    <n v="102"/>
    <n v="10"/>
  </r>
  <r>
    <n v="11292"/>
    <x v="591"/>
    <x v="1"/>
    <x v="89"/>
    <n v="5"/>
    <n v="179.99"/>
    <n v="899.95"/>
    <x v="0"/>
    <x v="1"/>
    <n v="72"/>
    <n v="360"/>
    <n v="5"/>
  </r>
  <r>
    <n v="11293"/>
    <x v="239"/>
    <x v="2"/>
    <x v="90"/>
    <n v="3"/>
    <n v="79.989999999999995"/>
    <n v="239.96999999999997"/>
    <x v="2"/>
    <x v="0"/>
    <n v="9.6"/>
    <n v="28.799999999999997"/>
    <n v="9"/>
  </r>
  <r>
    <n v="11294"/>
    <x v="223"/>
    <x v="3"/>
    <x v="91"/>
    <n v="4"/>
    <n v="14.99"/>
    <n v="59.96"/>
    <x v="1"/>
    <x v="0"/>
    <n v="1.8"/>
    <n v="7.2"/>
    <n v="4"/>
  </r>
  <r>
    <n v="11295"/>
    <x v="24"/>
    <x v="4"/>
    <x v="92"/>
    <n v="5"/>
    <n v="68"/>
    <n v="340"/>
    <x v="2"/>
    <x v="0"/>
    <n v="10.88"/>
    <n v="54.400000000000006"/>
    <n v="5"/>
  </r>
  <r>
    <n v="11296"/>
    <x v="528"/>
    <x v="5"/>
    <x v="93"/>
    <n v="3"/>
    <n v="999.99"/>
    <n v="2999.9700000000003"/>
    <x v="1"/>
    <x v="0"/>
    <n v="100"/>
    <n v="300"/>
    <n v="9"/>
  </r>
  <r>
    <n v="11297"/>
    <x v="32"/>
    <x v="0"/>
    <x v="94"/>
    <n v="1"/>
    <n v="299.99"/>
    <n v="299.99"/>
    <x v="2"/>
    <x v="1"/>
    <n v="81"/>
    <n v="81"/>
    <n v="4"/>
  </r>
  <r>
    <n v="11298"/>
    <x v="114"/>
    <x v="1"/>
    <x v="95"/>
    <n v="4"/>
    <n v="349.99"/>
    <n v="1399.96"/>
    <x v="2"/>
    <x v="2"/>
    <n v="115.5"/>
    <n v="462"/>
    <n v="3"/>
  </r>
  <r>
    <n v="11299"/>
    <x v="368"/>
    <x v="2"/>
    <x v="96"/>
    <n v="4"/>
    <n v="19.989999999999998"/>
    <n v="79.959999999999994"/>
    <x v="0"/>
    <x v="2"/>
    <n v="3.4"/>
    <n v="13.6"/>
    <n v="6"/>
  </r>
  <r>
    <n v="11300"/>
    <x v="145"/>
    <x v="3"/>
    <x v="97"/>
    <n v="5"/>
    <n v="12.99"/>
    <n v="64.95"/>
    <x v="0"/>
    <x v="1"/>
    <n v="4.68"/>
    <n v="23.4"/>
    <n v="12"/>
  </r>
  <r>
    <n v="11301"/>
    <x v="153"/>
    <x v="4"/>
    <x v="98"/>
    <n v="3"/>
    <n v="82"/>
    <n v="246"/>
    <x v="0"/>
    <x v="0"/>
    <n v="22.96"/>
    <n v="68.88"/>
    <n v="8"/>
  </r>
  <r>
    <n v="11302"/>
    <x v="138"/>
    <x v="5"/>
    <x v="99"/>
    <n v="4"/>
    <n v="109.99"/>
    <n v="439.96"/>
    <x v="1"/>
    <x v="1"/>
    <n v="28.6"/>
    <n v="114.4"/>
    <n v="4"/>
  </r>
  <r>
    <n v="11303"/>
    <x v="476"/>
    <x v="0"/>
    <x v="100"/>
    <n v="5"/>
    <n v="3899.99"/>
    <n v="19499.949999999997"/>
    <x v="1"/>
    <x v="0"/>
    <n v="400"/>
    <n v="2000"/>
    <n v="6"/>
  </r>
  <r>
    <n v="11304"/>
    <x v="258"/>
    <x v="1"/>
    <x v="101"/>
    <n v="1"/>
    <n v="349.99"/>
    <n v="349.99"/>
    <x v="2"/>
    <x v="1"/>
    <n v="161"/>
    <n v="161"/>
    <n v="11"/>
  </r>
  <r>
    <n v="11305"/>
    <x v="223"/>
    <x v="2"/>
    <x v="102"/>
    <n v="3"/>
    <n v="39.99"/>
    <n v="119.97"/>
    <x v="2"/>
    <x v="1"/>
    <n v="8"/>
    <n v="24"/>
    <n v="4"/>
  </r>
  <r>
    <n v="11306"/>
    <x v="97"/>
    <x v="3"/>
    <x v="103"/>
    <n v="4"/>
    <n v="10.99"/>
    <n v="43.96"/>
    <x v="0"/>
    <x v="1"/>
    <n v="3.85"/>
    <n v="15.4"/>
    <n v="7"/>
  </r>
  <r>
    <n v="11307"/>
    <x v="319"/>
    <x v="4"/>
    <x v="104"/>
    <n v="2"/>
    <n v="6.5"/>
    <n v="13"/>
    <x v="2"/>
    <x v="2"/>
    <n v="2.73"/>
    <n v="5.46"/>
    <n v="3"/>
  </r>
  <r>
    <n v="11308"/>
    <x v="592"/>
    <x v="5"/>
    <x v="105"/>
    <n v="5"/>
    <n v="399.99"/>
    <n v="1999.95"/>
    <x v="1"/>
    <x v="1"/>
    <n v="80"/>
    <n v="400"/>
    <n v="1"/>
  </r>
  <r>
    <n v="11309"/>
    <x v="305"/>
    <x v="0"/>
    <x v="106"/>
    <n v="3"/>
    <n v="229.99"/>
    <n v="689.97"/>
    <x v="0"/>
    <x v="1"/>
    <n v="115"/>
    <n v="345"/>
    <n v="6"/>
  </r>
  <r>
    <n v="11310"/>
    <x v="268"/>
    <x v="1"/>
    <x v="229"/>
    <n v="5"/>
    <n v="159.99"/>
    <n v="799.95"/>
    <x v="1"/>
    <x v="2"/>
    <n v="46.4"/>
    <n v="232"/>
    <n v="6"/>
  </r>
  <r>
    <n v="11311"/>
    <x v="354"/>
    <x v="2"/>
    <x v="107"/>
    <n v="4"/>
    <n v="14.99"/>
    <n v="59.96"/>
    <x v="2"/>
    <x v="2"/>
    <n v="4.95"/>
    <n v="19.8"/>
    <n v="7"/>
  </r>
  <r>
    <n v="11312"/>
    <x v="163"/>
    <x v="3"/>
    <x v="108"/>
    <n v="5"/>
    <n v="18.989999999999998"/>
    <n v="94.949999999999989"/>
    <x v="0"/>
    <x v="0"/>
    <n v="5.51"/>
    <n v="27.549999999999997"/>
    <n v="11"/>
  </r>
  <r>
    <n v="11313"/>
    <x v="481"/>
    <x v="4"/>
    <x v="109"/>
    <n v="3"/>
    <n v="15"/>
    <n v="45"/>
    <x v="1"/>
    <x v="1"/>
    <n v="4.6500000000000004"/>
    <n v="13.950000000000001"/>
    <n v="10"/>
  </r>
  <r>
    <n v="11314"/>
    <x v="218"/>
    <x v="5"/>
    <x v="110"/>
    <n v="3"/>
    <n v="229.95"/>
    <n v="689.84999999999991"/>
    <x v="0"/>
    <x v="2"/>
    <n v="62.09"/>
    <n v="186.27"/>
    <n v="5"/>
  </r>
  <r>
    <n v="11315"/>
    <x v="10"/>
    <x v="0"/>
    <x v="111"/>
    <n v="1"/>
    <n v="249.99"/>
    <n v="249.99"/>
    <x v="2"/>
    <x v="0"/>
    <n v="77.5"/>
    <n v="77.5"/>
    <n v="4"/>
  </r>
  <r>
    <n v="11316"/>
    <x v="300"/>
    <x v="1"/>
    <x v="112"/>
    <n v="4"/>
    <n v="299.95"/>
    <n v="1199.8"/>
    <x v="1"/>
    <x v="1"/>
    <n v="140.97999999999999"/>
    <n v="563.91999999999996"/>
    <n v="3"/>
  </r>
  <r>
    <n v="11317"/>
    <x v="593"/>
    <x v="2"/>
    <x v="113"/>
    <n v="5"/>
    <n v="49.99"/>
    <n v="249.95000000000002"/>
    <x v="1"/>
    <x v="2"/>
    <n v="24"/>
    <n v="120"/>
    <n v="8"/>
  </r>
  <r>
    <n v="11318"/>
    <x v="570"/>
    <x v="3"/>
    <x v="230"/>
    <n v="2"/>
    <n v="16.989999999999998"/>
    <n v="33.979999999999997"/>
    <x v="2"/>
    <x v="2"/>
    <n v="2.89"/>
    <n v="5.78"/>
    <n v="9"/>
  </r>
  <r>
    <n v="11319"/>
    <x v="455"/>
    <x v="4"/>
    <x v="114"/>
    <n v="5"/>
    <n v="14.99"/>
    <n v="74.95"/>
    <x v="1"/>
    <x v="0"/>
    <n v="4.6500000000000004"/>
    <n v="23.25"/>
    <n v="5"/>
  </r>
  <r>
    <n v="11320"/>
    <x v="594"/>
    <x v="5"/>
    <x v="115"/>
    <n v="4"/>
    <n v="249.99"/>
    <n v="999.96"/>
    <x v="1"/>
    <x v="0"/>
    <n v="120"/>
    <n v="480"/>
    <n v="3"/>
  </r>
  <r>
    <n v="11321"/>
    <x v="8"/>
    <x v="0"/>
    <x v="116"/>
    <n v="4"/>
    <n v="599.99"/>
    <n v="2399.96"/>
    <x v="2"/>
    <x v="2"/>
    <n v="288"/>
    <n v="1152"/>
    <n v="7"/>
  </r>
  <r>
    <n v="11322"/>
    <x v="340"/>
    <x v="1"/>
    <x v="117"/>
    <n v="1"/>
    <n v="89.99"/>
    <n v="89.99"/>
    <x v="2"/>
    <x v="0"/>
    <n v="14.4"/>
    <n v="14.4"/>
    <n v="11"/>
  </r>
  <r>
    <n v="11323"/>
    <x v="252"/>
    <x v="2"/>
    <x v="118"/>
    <n v="5"/>
    <n v="12.99"/>
    <n v="64.95"/>
    <x v="0"/>
    <x v="2"/>
    <n v="1.3"/>
    <n v="6.5"/>
    <n v="2"/>
  </r>
  <r>
    <n v="11324"/>
    <x v="61"/>
    <x v="3"/>
    <x v="119"/>
    <n v="1"/>
    <n v="14.99"/>
    <n v="14.99"/>
    <x v="0"/>
    <x v="1"/>
    <n v="3.15"/>
    <n v="3.15"/>
    <n v="6"/>
  </r>
  <r>
    <n v="11325"/>
    <x v="486"/>
    <x v="4"/>
    <x v="120"/>
    <n v="4"/>
    <n v="30"/>
    <n v="120"/>
    <x v="1"/>
    <x v="1"/>
    <n v="6.9"/>
    <n v="27.6"/>
    <n v="1"/>
  </r>
  <r>
    <n v="11326"/>
    <x v="595"/>
    <x v="5"/>
    <x v="121"/>
    <n v="2"/>
    <n v="199.99"/>
    <n v="399.98"/>
    <x v="1"/>
    <x v="2"/>
    <n v="60"/>
    <n v="120"/>
    <n v="4"/>
  </r>
  <r>
    <n v="11327"/>
    <x v="578"/>
    <x v="0"/>
    <x v="122"/>
    <n v="2"/>
    <n v="499.99"/>
    <n v="999.98"/>
    <x v="0"/>
    <x v="0"/>
    <n v="90"/>
    <n v="180"/>
    <n v="1"/>
  </r>
  <r>
    <n v="11328"/>
    <x v="80"/>
    <x v="1"/>
    <x v="16"/>
    <n v="1"/>
    <n v="399.99"/>
    <n v="399.99"/>
    <x v="0"/>
    <x v="2"/>
    <n v="52"/>
    <n v="52"/>
    <n v="6"/>
  </r>
  <r>
    <n v="11329"/>
    <x v="151"/>
    <x v="2"/>
    <x v="123"/>
    <n v="2"/>
    <n v="98"/>
    <n v="196"/>
    <x v="2"/>
    <x v="2"/>
    <n v="35.28"/>
    <n v="70.56"/>
    <n v="3"/>
  </r>
  <r>
    <n v="11330"/>
    <x v="77"/>
    <x v="3"/>
    <x v="231"/>
    <n v="4"/>
    <n v="8.99"/>
    <n v="35.96"/>
    <x v="1"/>
    <x v="1"/>
    <n v="3.33"/>
    <n v="13.32"/>
    <n v="3"/>
  </r>
  <r>
    <n v="11331"/>
    <x v="451"/>
    <x v="4"/>
    <x v="124"/>
    <n v="1"/>
    <n v="36"/>
    <n v="36"/>
    <x v="2"/>
    <x v="1"/>
    <n v="5.4"/>
    <n v="5.4"/>
    <n v="3"/>
  </r>
  <r>
    <n v="11332"/>
    <x v="5"/>
    <x v="5"/>
    <x v="125"/>
    <n v="1"/>
    <n v="39.950000000000003"/>
    <n v="39.950000000000003"/>
    <x v="0"/>
    <x v="0"/>
    <n v="15.98"/>
    <n v="15.98"/>
    <n v="8"/>
  </r>
  <r>
    <n v="11333"/>
    <x v="119"/>
    <x v="0"/>
    <x v="126"/>
    <n v="3"/>
    <n v="1299.99"/>
    <n v="3899.9700000000003"/>
    <x v="2"/>
    <x v="0"/>
    <n v="143"/>
    <n v="429"/>
    <n v="6"/>
  </r>
  <r>
    <n v="11334"/>
    <x v="518"/>
    <x v="1"/>
    <x v="127"/>
    <n v="4"/>
    <n v="79.989999999999995"/>
    <n v="319.95999999999998"/>
    <x v="2"/>
    <x v="1"/>
    <n v="20.8"/>
    <n v="83.2"/>
    <n v="3"/>
  </r>
  <r>
    <n v="11335"/>
    <x v="12"/>
    <x v="2"/>
    <x v="128"/>
    <n v="4"/>
    <n v="34.99"/>
    <n v="139.96"/>
    <x v="2"/>
    <x v="2"/>
    <n v="14"/>
    <n v="56"/>
    <n v="10"/>
  </r>
  <r>
    <n v="11336"/>
    <x v="552"/>
    <x v="3"/>
    <x v="129"/>
    <n v="5"/>
    <n v="9.99"/>
    <n v="49.95"/>
    <x v="0"/>
    <x v="2"/>
    <n v="3"/>
    <n v="15"/>
    <n v="5"/>
  </r>
  <r>
    <n v="11337"/>
    <x v="247"/>
    <x v="4"/>
    <x v="130"/>
    <n v="2"/>
    <n v="6.8"/>
    <n v="13.6"/>
    <x v="0"/>
    <x v="0"/>
    <n v="1.77"/>
    <n v="3.54"/>
    <n v="10"/>
  </r>
  <r>
    <n v="11338"/>
    <x v="141"/>
    <x v="5"/>
    <x v="131"/>
    <n v="5"/>
    <n v="99.95"/>
    <n v="499.75"/>
    <x v="0"/>
    <x v="1"/>
    <n v="10"/>
    <n v="50"/>
    <n v="6"/>
  </r>
  <r>
    <n v="11339"/>
    <x v="328"/>
    <x v="0"/>
    <x v="132"/>
    <n v="5"/>
    <n v="1499.99"/>
    <n v="7499.95"/>
    <x v="1"/>
    <x v="1"/>
    <n v="285"/>
    <n v="1425"/>
    <n v="6"/>
  </r>
  <r>
    <n v="11340"/>
    <x v="596"/>
    <x v="1"/>
    <x v="133"/>
    <n v="3"/>
    <n v="139.99"/>
    <n v="419.97"/>
    <x v="0"/>
    <x v="2"/>
    <n v="21"/>
    <n v="63"/>
    <n v="3"/>
  </r>
  <r>
    <n v="11341"/>
    <x v="597"/>
    <x v="2"/>
    <x v="134"/>
    <n v="4"/>
    <n v="44.99"/>
    <n v="179.96"/>
    <x v="0"/>
    <x v="2"/>
    <n v="11.7"/>
    <n v="46.8"/>
    <n v="10"/>
  </r>
  <r>
    <n v="11342"/>
    <x v="277"/>
    <x v="3"/>
    <x v="135"/>
    <n v="2"/>
    <n v="11.99"/>
    <n v="23.98"/>
    <x v="1"/>
    <x v="0"/>
    <n v="5.28"/>
    <n v="10.56"/>
    <n v="1"/>
  </r>
  <r>
    <n v="11343"/>
    <x v="598"/>
    <x v="4"/>
    <x v="136"/>
    <n v="2"/>
    <n v="29.5"/>
    <n v="59"/>
    <x v="1"/>
    <x v="0"/>
    <n v="11.21"/>
    <n v="22.42"/>
    <n v="3"/>
  </r>
  <r>
    <n v="11344"/>
    <x v="64"/>
    <x v="5"/>
    <x v="137"/>
    <n v="1"/>
    <n v="299.99"/>
    <n v="299.99"/>
    <x v="1"/>
    <x v="2"/>
    <n v="105"/>
    <n v="105"/>
    <n v="4"/>
  </r>
  <r>
    <n v="11345"/>
    <x v="418"/>
    <x v="0"/>
    <x v="138"/>
    <n v="3"/>
    <n v="549"/>
    <n v="1647"/>
    <x v="2"/>
    <x v="0"/>
    <n v="65.88"/>
    <n v="197.64"/>
    <n v="7"/>
  </r>
  <r>
    <n v="11346"/>
    <x v="574"/>
    <x v="1"/>
    <x v="139"/>
    <n v="5"/>
    <n v="199.95"/>
    <n v="999.75"/>
    <x v="0"/>
    <x v="1"/>
    <n v="73.98"/>
    <n v="369.90000000000003"/>
    <n v="6"/>
  </r>
  <r>
    <n v="11347"/>
    <x v="539"/>
    <x v="2"/>
    <x v="140"/>
    <n v="1"/>
    <n v="98"/>
    <n v="98"/>
    <x v="0"/>
    <x v="2"/>
    <n v="11.76"/>
    <n v="11.76"/>
    <n v="6"/>
  </r>
  <r>
    <n v="11348"/>
    <x v="288"/>
    <x v="3"/>
    <x v="141"/>
    <n v="4"/>
    <n v="10.99"/>
    <n v="43.96"/>
    <x v="1"/>
    <x v="0"/>
    <n v="1.21"/>
    <n v="4.84"/>
    <n v="2"/>
  </r>
  <r>
    <n v="11349"/>
    <x v="599"/>
    <x v="4"/>
    <x v="142"/>
    <n v="4"/>
    <n v="25"/>
    <n v="100"/>
    <x v="1"/>
    <x v="1"/>
    <n v="11.5"/>
    <n v="46"/>
    <n v="3"/>
  </r>
  <r>
    <n v="11350"/>
    <x v="493"/>
    <x v="5"/>
    <x v="143"/>
    <n v="1"/>
    <n v="149.99"/>
    <n v="149.99"/>
    <x v="2"/>
    <x v="0"/>
    <n v="19.5"/>
    <n v="19.5"/>
    <n v="1"/>
  </r>
  <r>
    <n v="11353"/>
    <x v="600"/>
    <x v="2"/>
    <x v="145"/>
    <n v="1"/>
    <n v="54.99"/>
    <n v="54.99"/>
    <x v="0"/>
    <x v="1"/>
    <n v="16.5"/>
    <n v="16.5"/>
    <n v="4"/>
  </r>
  <r>
    <n v="11354"/>
    <x v="14"/>
    <x v="3"/>
    <x v="146"/>
    <n v="1"/>
    <n v="16.989999999999998"/>
    <n v="16.989999999999998"/>
    <x v="2"/>
    <x v="0"/>
    <n v="4.59"/>
    <n v="4.59"/>
    <n v="8"/>
  </r>
  <r>
    <n v="11355"/>
    <x v="123"/>
    <x v="4"/>
    <x v="147"/>
    <n v="3"/>
    <n v="59"/>
    <n v="177"/>
    <x v="1"/>
    <x v="2"/>
    <n v="14.16"/>
    <n v="42.480000000000004"/>
    <n v="12"/>
  </r>
  <r>
    <n v="11356"/>
    <x v="170"/>
    <x v="5"/>
    <x v="148"/>
    <n v="5"/>
    <n v="299.99"/>
    <n v="1499.95"/>
    <x v="0"/>
    <x v="2"/>
    <n v="33"/>
    <n v="165"/>
    <n v="5"/>
  </r>
  <r>
    <n v="11357"/>
    <x v="554"/>
    <x v="0"/>
    <x v="149"/>
    <n v="2"/>
    <n v="899.99"/>
    <n v="1799.98"/>
    <x v="1"/>
    <x v="1"/>
    <n v="378"/>
    <n v="756"/>
    <n v="3"/>
  </r>
  <r>
    <n v="11358"/>
    <x v="107"/>
    <x v="1"/>
    <x v="150"/>
    <n v="5"/>
    <n v="499.95"/>
    <n v="2499.75"/>
    <x v="0"/>
    <x v="2"/>
    <n v="89.99"/>
    <n v="449.95"/>
    <n v="4"/>
  </r>
  <r>
    <n v="11359"/>
    <x v="407"/>
    <x v="2"/>
    <x v="151"/>
    <n v="3"/>
    <n v="24.99"/>
    <n v="74.97"/>
    <x v="0"/>
    <x v="2"/>
    <n v="5"/>
    <n v="15"/>
    <n v="12"/>
  </r>
  <r>
    <n v="11360"/>
    <x v="411"/>
    <x v="3"/>
    <x v="152"/>
    <n v="4"/>
    <n v="7.99"/>
    <n v="31.96"/>
    <x v="1"/>
    <x v="1"/>
    <n v="1.84"/>
    <n v="7.36"/>
    <n v="6"/>
  </r>
  <r>
    <n v="11361"/>
    <x v="601"/>
    <x v="4"/>
    <x v="153"/>
    <n v="1"/>
    <n v="36"/>
    <n v="36"/>
    <x v="2"/>
    <x v="2"/>
    <n v="9.36"/>
    <n v="9.36"/>
    <n v="5"/>
  </r>
  <r>
    <n v="11362"/>
    <x v="413"/>
    <x v="5"/>
    <x v="154"/>
    <n v="2"/>
    <n v="34.99"/>
    <n v="69.98"/>
    <x v="2"/>
    <x v="1"/>
    <n v="12.25"/>
    <n v="24.5"/>
    <n v="11"/>
  </r>
  <r>
    <n v="11363"/>
    <x v="223"/>
    <x v="0"/>
    <x v="155"/>
    <n v="4"/>
    <n v="1199.99"/>
    <n v="4799.96"/>
    <x v="1"/>
    <x v="2"/>
    <n v="600"/>
    <n v="2400"/>
    <n v="4"/>
  </r>
  <r>
    <n v="11364"/>
    <x v="262"/>
    <x v="1"/>
    <x v="156"/>
    <n v="5"/>
    <n v="199.99"/>
    <n v="999.95"/>
    <x v="1"/>
    <x v="2"/>
    <n v="34"/>
    <n v="170"/>
    <n v="2"/>
  </r>
  <r>
    <n v="11365"/>
    <x v="403"/>
    <x v="2"/>
    <x v="157"/>
    <n v="1"/>
    <n v="29.99"/>
    <n v="29.99"/>
    <x v="2"/>
    <x v="1"/>
    <n v="3"/>
    <n v="3"/>
    <n v="1"/>
  </r>
  <r>
    <n v="11366"/>
    <x v="602"/>
    <x v="3"/>
    <x v="158"/>
    <n v="4"/>
    <n v="8.99"/>
    <n v="35.96"/>
    <x v="0"/>
    <x v="2"/>
    <n v="1.17"/>
    <n v="4.68"/>
    <n v="9"/>
  </r>
  <r>
    <n v="11367"/>
    <x v="129"/>
    <x v="4"/>
    <x v="159"/>
    <n v="2"/>
    <n v="16.989999999999998"/>
    <n v="33.979999999999997"/>
    <x v="2"/>
    <x v="2"/>
    <n v="7.82"/>
    <n v="15.64"/>
    <n v="10"/>
  </r>
  <r>
    <n v="11368"/>
    <x v="518"/>
    <x v="5"/>
    <x v="160"/>
    <n v="3"/>
    <n v="49.99"/>
    <n v="149.97"/>
    <x v="1"/>
    <x v="1"/>
    <n v="12"/>
    <n v="36"/>
    <n v="3"/>
  </r>
  <r>
    <n v="11369"/>
    <x v="65"/>
    <x v="0"/>
    <x v="161"/>
    <n v="1"/>
    <n v="699.99"/>
    <n v="699.99"/>
    <x v="0"/>
    <x v="1"/>
    <n v="273"/>
    <n v="273"/>
    <n v="4"/>
  </r>
  <r>
    <n v="11370"/>
    <x v="32"/>
    <x v="1"/>
    <x v="162"/>
    <n v="4"/>
    <n v="139.99"/>
    <n v="559.96"/>
    <x v="0"/>
    <x v="0"/>
    <n v="25.2"/>
    <n v="100.8"/>
    <n v="4"/>
  </r>
  <r>
    <n v="11371"/>
    <x v="318"/>
    <x v="2"/>
    <x v="163"/>
    <n v="4"/>
    <n v="34.99"/>
    <n v="139.96"/>
    <x v="2"/>
    <x v="2"/>
    <n v="12.6"/>
    <n v="50.4"/>
    <n v="8"/>
  </r>
  <r>
    <n v="11372"/>
    <x v="603"/>
    <x v="3"/>
    <x v="164"/>
    <n v="1"/>
    <n v="9.99"/>
    <n v="9.99"/>
    <x v="0"/>
    <x v="2"/>
    <n v="1.5"/>
    <n v="1.5"/>
    <n v="12"/>
  </r>
  <r>
    <n v="11373"/>
    <x v="416"/>
    <x v="4"/>
    <x v="165"/>
    <n v="1"/>
    <n v="29.5"/>
    <n v="29.5"/>
    <x v="0"/>
    <x v="1"/>
    <n v="7.38"/>
    <n v="7.38"/>
    <n v="2"/>
  </r>
  <r>
    <n v="11374"/>
    <x v="267"/>
    <x v="5"/>
    <x v="166"/>
    <n v="2"/>
    <n v="699.99"/>
    <n v="1399.98"/>
    <x v="2"/>
    <x v="0"/>
    <n v="252"/>
    <n v="504"/>
    <n v="11"/>
  </r>
  <r>
    <n v="11375"/>
    <x v="604"/>
    <x v="0"/>
    <x v="167"/>
    <n v="3"/>
    <n v="49.99"/>
    <n v="149.97"/>
    <x v="0"/>
    <x v="2"/>
    <n v="19.5"/>
    <n v="58.5"/>
    <n v="3"/>
  </r>
  <r>
    <n v="11376"/>
    <x v="457"/>
    <x v="1"/>
    <x v="168"/>
    <n v="5"/>
    <n v="49.99"/>
    <n v="249.95000000000002"/>
    <x v="0"/>
    <x v="0"/>
    <n v="15"/>
    <n v="75"/>
    <n v="1"/>
  </r>
  <r>
    <n v="11377"/>
    <x v="128"/>
    <x v="2"/>
    <x v="169"/>
    <n v="5"/>
    <n v="14.9"/>
    <n v="74.5"/>
    <x v="2"/>
    <x v="1"/>
    <n v="6.41"/>
    <n v="32.049999999999997"/>
    <n v="2"/>
  </r>
  <r>
    <n v="11378"/>
    <x v="334"/>
    <x v="3"/>
    <x v="170"/>
    <n v="4"/>
    <n v="11.99"/>
    <n v="47.96"/>
    <x v="2"/>
    <x v="0"/>
    <n v="3.72"/>
    <n v="14.88"/>
    <n v="5"/>
  </r>
  <r>
    <n v="11379"/>
    <x v="605"/>
    <x v="4"/>
    <x v="171"/>
    <n v="2"/>
    <n v="34"/>
    <n v="68"/>
    <x v="1"/>
    <x v="0"/>
    <n v="9.52"/>
    <n v="19.04"/>
    <n v="10"/>
  </r>
  <r>
    <n v="11380"/>
    <x v="606"/>
    <x v="5"/>
    <x v="172"/>
    <n v="3"/>
    <n v="146"/>
    <n v="438"/>
    <x v="1"/>
    <x v="1"/>
    <n v="71.540000000000006"/>
    <n v="214.62"/>
    <n v="6"/>
  </r>
  <r>
    <n v="11381"/>
    <x v="54"/>
    <x v="0"/>
    <x v="173"/>
    <n v="3"/>
    <n v="649.99"/>
    <n v="1949.97"/>
    <x v="0"/>
    <x v="1"/>
    <n v="65"/>
    <n v="195"/>
    <n v="12"/>
  </r>
  <r>
    <n v="11382"/>
    <x v="607"/>
    <x v="1"/>
    <x v="174"/>
    <n v="5"/>
    <n v="399.99"/>
    <n v="1999.95"/>
    <x v="0"/>
    <x v="2"/>
    <n v="160"/>
    <n v="800"/>
    <n v="11"/>
  </r>
  <r>
    <n v="11383"/>
    <x v="289"/>
    <x v="2"/>
    <x v="175"/>
    <n v="4"/>
    <n v="59.99"/>
    <n v="239.96"/>
    <x v="2"/>
    <x v="1"/>
    <n v="28.8"/>
    <n v="115.2"/>
    <n v="6"/>
  </r>
  <r>
    <n v="11384"/>
    <x v="44"/>
    <x v="3"/>
    <x v="176"/>
    <n v="4"/>
    <n v="12.99"/>
    <n v="51.96"/>
    <x v="1"/>
    <x v="1"/>
    <n v="2.99"/>
    <n v="11.96"/>
    <n v="3"/>
  </r>
  <r>
    <n v="11385"/>
    <x v="38"/>
    <x v="4"/>
    <x v="177"/>
    <n v="1"/>
    <n v="190"/>
    <n v="190"/>
    <x v="0"/>
    <x v="0"/>
    <n v="55.1"/>
    <n v="55.1"/>
    <n v="6"/>
  </r>
  <r>
    <n v="11386"/>
    <x v="587"/>
    <x v="5"/>
    <x v="178"/>
    <n v="1"/>
    <n v="499.95"/>
    <n v="499.95"/>
    <x v="1"/>
    <x v="1"/>
    <n v="129.99"/>
    <n v="129.99"/>
    <n v="4"/>
  </r>
  <r>
    <n v="11387"/>
    <x v="440"/>
    <x v="0"/>
    <x v="179"/>
    <n v="1"/>
    <n v="399"/>
    <n v="399"/>
    <x v="0"/>
    <x v="2"/>
    <n v="131.66999999999999"/>
    <n v="131.66999999999999"/>
    <n v="1"/>
  </r>
  <r>
    <n v="11388"/>
    <x v="600"/>
    <x v="1"/>
    <x v="180"/>
    <n v="1"/>
    <n v="199"/>
    <n v="199"/>
    <x v="1"/>
    <x v="1"/>
    <n v="27.86"/>
    <n v="27.86"/>
    <n v="4"/>
  </r>
  <r>
    <n v="11389"/>
    <x v="198"/>
    <x v="2"/>
    <x v="181"/>
    <n v="5"/>
    <n v="34.99"/>
    <n v="174.95000000000002"/>
    <x v="1"/>
    <x v="2"/>
    <n v="10.15"/>
    <n v="50.75"/>
    <n v="10"/>
  </r>
  <r>
    <n v="11390"/>
    <x v="478"/>
    <x v="3"/>
    <x v="86"/>
    <n v="5"/>
    <n v="10.99"/>
    <n v="54.95"/>
    <x v="2"/>
    <x v="1"/>
    <n v="4.34"/>
    <n v="21.7"/>
    <n v="1"/>
  </r>
  <r>
    <n v="11391"/>
    <x v="262"/>
    <x v="4"/>
    <x v="182"/>
    <n v="2"/>
    <n v="18"/>
    <n v="36"/>
    <x v="0"/>
    <x v="2"/>
    <n v="7.56"/>
    <n v="15.12"/>
    <n v="2"/>
  </r>
  <r>
    <n v="11392"/>
    <x v="411"/>
    <x v="5"/>
    <x v="183"/>
    <n v="3"/>
    <n v="169.95"/>
    <n v="509.84999999999997"/>
    <x v="2"/>
    <x v="1"/>
    <n v="59.48"/>
    <n v="178.44"/>
    <n v="6"/>
  </r>
  <r>
    <n v="11393"/>
    <x v="485"/>
    <x v="0"/>
    <x v="184"/>
    <n v="3"/>
    <n v="199.99"/>
    <n v="599.97"/>
    <x v="2"/>
    <x v="1"/>
    <n v="50"/>
    <n v="150"/>
    <n v="5"/>
  </r>
  <r>
    <n v="11394"/>
    <x v="544"/>
    <x v="1"/>
    <x v="185"/>
    <n v="2"/>
    <n v="199.95"/>
    <n v="399.9"/>
    <x v="2"/>
    <x v="0"/>
    <n v="35.99"/>
    <n v="71.98"/>
    <n v="3"/>
  </r>
  <r>
    <n v="11395"/>
    <x v="107"/>
    <x v="2"/>
    <x v="186"/>
    <n v="5"/>
    <n v="179.99"/>
    <n v="899.95"/>
    <x v="1"/>
    <x v="2"/>
    <n v="66.599999999999994"/>
    <n v="333"/>
    <n v="4"/>
  </r>
  <r>
    <n v="11396"/>
    <x v="177"/>
    <x v="3"/>
    <x v="187"/>
    <n v="3"/>
    <n v="11.99"/>
    <n v="35.97"/>
    <x v="0"/>
    <x v="0"/>
    <n v="3.96"/>
    <n v="11.879999999999999"/>
    <n v="6"/>
  </r>
  <r>
    <n v="11397"/>
    <x v="86"/>
    <x v="4"/>
    <x v="188"/>
    <n v="3"/>
    <n v="125"/>
    <n v="375"/>
    <x v="1"/>
    <x v="1"/>
    <n v="61.25"/>
    <n v="183.75"/>
    <n v="4"/>
  </r>
  <r>
    <n v="11398"/>
    <x v="608"/>
    <x v="5"/>
    <x v="189"/>
    <n v="5"/>
    <n v="449.99"/>
    <n v="2249.9499999999998"/>
    <x v="0"/>
    <x v="0"/>
    <n v="180"/>
    <n v="900"/>
    <n v="6"/>
  </r>
  <r>
    <n v="11399"/>
    <x v="553"/>
    <x v="0"/>
    <x v="190"/>
    <n v="3"/>
    <n v="179"/>
    <n v="537"/>
    <x v="1"/>
    <x v="2"/>
    <n v="71.599999999999994"/>
    <n v="214.79999999999998"/>
    <n v="8"/>
  </r>
  <r>
    <n v="11400"/>
    <x v="609"/>
    <x v="1"/>
    <x v="191"/>
    <n v="2"/>
    <n v="99.95"/>
    <n v="199.9"/>
    <x v="0"/>
    <x v="2"/>
    <n v="38.979999999999997"/>
    <n v="77.959999999999994"/>
    <n v="8"/>
  </r>
  <r>
    <n v="11401"/>
    <x v="231"/>
    <x v="2"/>
    <x v="192"/>
    <n v="4"/>
    <n v="59.99"/>
    <n v="239.96"/>
    <x v="1"/>
    <x v="1"/>
    <n v="21.6"/>
    <n v="86.4"/>
    <n v="1"/>
  </r>
  <r>
    <n v="11402"/>
    <x v="84"/>
    <x v="3"/>
    <x v="193"/>
    <n v="5"/>
    <n v="14.99"/>
    <n v="74.95"/>
    <x v="1"/>
    <x v="1"/>
    <n v="4.6500000000000004"/>
    <n v="23.25"/>
    <n v="7"/>
  </r>
  <r>
    <n v="11403"/>
    <x v="518"/>
    <x v="4"/>
    <x v="194"/>
    <n v="3"/>
    <n v="52"/>
    <n v="156"/>
    <x v="2"/>
    <x v="1"/>
    <n v="20.28"/>
    <n v="60.84"/>
    <n v="3"/>
  </r>
  <r>
    <n v="11404"/>
    <x v="445"/>
    <x v="5"/>
    <x v="195"/>
    <n v="4"/>
    <n v="399.99"/>
    <n v="1599.96"/>
    <x v="0"/>
    <x v="0"/>
    <n v="180"/>
    <n v="720"/>
    <n v="4"/>
  </r>
  <r>
    <n v="11405"/>
    <x v="508"/>
    <x v="0"/>
    <x v="196"/>
    <n v="5"/>
    <n v="299.99"/>
    <n v="1499.95"/>
    <x v="2"/>
    <x v="2"/>
    <n v="117"/>
    <n v="585"/>
    <n v="2"/>
  </r>
  <r>
    <n v="11406"/>
    <x v="247"/>
    <x v="1"/>
    <x v="197"/>
    <n v="1"/>
    <n v="379.99"/>
    <n v="379.99"/>
    <x v="0"/>
    <x v="2"/>
    <n v="171"/>
    <n v="171"/>
    <n v="10"/>
  </r>
  <r>
    <n v="11407"/>
    <x v="560"/>
    <x v="2"/>
    <x v="198"/>
    <n v="2"/>
    <n v="98"/>
    <n v="196"/>
    <x v="0"/>
    <x v="1"/>
    <n v="35.28"/>
    <n v="70.56"/>
    <n v="5"/>
  </r>
  <r>
    <n v="11408"/>
    <x v="256"/>
    <x v="3"/>
    <x v="199"/>
    <n v="1"/>
    <n v="16.989999999999998"/>
    <n v="16.989999999999998"/>
    <x v="0"/>
    <x v="2"/>
    <n v="2.04"/>
    <n v="2.04"/>
    <n v="10"/>
  </r>
  <r>
    <n v="11409"/>
    <x v="100"/>
    <x v="4"/>
    <x v="200"/>
    <n v="3"/>
    <n v="79"/>
    <n v="237"/>
    <x v="0"/>
    <x v="2"/>
    <n v="22.12"/>
    <n v="66.36"/>
    <n v="5"/>
  </r>
  <r>
    <n v="11410"/>
    <x v="189"/>
    <x v="5"/>
    <x v="201"/>
    <n v="2"/>
    <n v="129"/>
    <n v="258"/>
    <x v="0"/>
    <x v="0"/>
    <n v="37.409999999999997"/>
    <n v="74.819999999999993"/>
    <n v="8"/>
  </r>
  <r>
    <n v="11411"/>
    <x v="610"/>
    <x v="0"/>
    <x v="202"/>
    <n v="4"/>
    <n v="749.99"/>
    <n v="2999.96"/>
    <x v="0"/>
    <x v="0"/>
    <n v="187.5"/>
    <n v="750"/>
    <n v="1"/>
  </r>
  <r>
    <n v="11412"/>
    <x v="611"/>
    <x v="1"/>
    <x v="13"/>
    <n v="4"/>
    <n v="169.99"/>
    <n v="679.96"/>
    <x v="0"/>
    <x v="2"/>
    <n v="19"/>
    <n v="76"/>
    <n v="6"/>
  </r>
  <r>
    <n v="11413"/>
    <x v="303"/>
    <x v="2"/>
    <x v="203"/>
    <n v="2"/>
    <n v="9.9"/>
    <n v="19.8"/>
    <x v="0"/>
    <x v="2"/>
    <n v="2.2799999999999998"/>
    <n v="4.5599999999999996"/>
    <n v="10"/>
  </r>
  <r>
    <n v="11414"/>
    <x v="56"/>
    <x v="3"/>
    <x v="164"/>
    <n v="4"/>
    <n v="10.99"/>
    <n v="43.96"/>
    <x v="0"/>
    <x v="1"/>
    <n v="1.5"/>
    <n v="6"/>
    <n v="1"/>
  </r>
  <r>
    <n v="11415"/>
    <x v="313"/>
    <x v="4"/>
    <x v="204"/>
    <n v="5"/>
    <n v="29"/>
    <n v="145"/>
    <x v="1"/>
    <x v="0"/>
    <n v="3.48"/>
    <n v="17.399999999999999"/>
    <n v="5"/>
  </r>
  <r>
    <n v="11416"/>
    <x v="158"/>
    <x v="5"/>
    <x v="205"/>
    <n v="4"/>
    <n v="349.99"/>
    <n v="1399.96"/>
    <x v="0"/>
    <x v="2"/>
    <n v="136.5"/>
    <n v="546"/>
    <n v="10"/>
  </r>
  <r>
    <n v="11417"/>
    <x v="526"/>
    <x v="0"/>
    <x v="206"/>
    <n v="4"/>
    <n v="2399"/>
    <n v="9596"/>
    <x v="0"/>
    <x v="2"/>
    <n v="1127.53"/>
    <n v="4510.12"/>
    <n v="9"/>
  </r>
  <r>
    <n v="11418"/>
    <x v="238"/>
    <x v="1"/>
    <x v="207"/>
    <n v="2"/>
    <n v="449.99"/>
    <n v="899.98"/>
    <x v="1"/>
    <x v="2"/>
    <n v="135"/>
    <n v="270"/>
    <n v="6"/>
  </r>
  <r>
    <n v="11419"/>
    <x v="517"/>
    <x v="2"/>
    <x v="208"/>
    <n v="5"/>
    <n v="49.99"/>
    <n v="249.95000000000002"/>
    <x v="0"/>
    <x v="2"/>
    <n v="16"/>
    <n v="80"/>
    <n v="5"/>
  </r>
  <r>
    <n v="11420"/>
    <x v="612"/>
    <x v="3"/>
    <x v="209"/>
    <n v="2"/>
    <n v="12.99"/>
    <n v="25.98"/>
    <x v="2"/>
    <x v="2"/>
    <n v="5.46"/>
    <n v="10.92"/>
    <n v="2"/>
  </r>
  <r>
    <n v="11421"/>
    <x v="337"/>
    <x v="4"/>
    <x v="210"/>
    <n v="3"/>
    <n v="27"/>
    <n v="81"/>
    <x v="2"/>
    <x v="1"/>
    <n v="5.67"/>
    <n v="17.009999999999998"/>
    <n v="6"/>
  </r>
  <r>
    <n v="11422"/>
    <x v="5"/>
    <x v="5"/>
    <x v="18"/>
    <n v="2"/>
    <n v="599.99"/>
    <n v="1199.98"/>
    <x v="1"/>
    <x v="0"/>
    <n v="210"/>
    <n v="420"/>
    <n v="8"/>
  </r>
  <r>
    <n v="11423"/>
    <x v="455"/>
    <x v="0"/>
    <x v="211"/>
    <n v="1"/>
    <n v="49.99"/>
    <n v="49.99"/>
    <x v="0"/>
    <x v="2"/>
    <n v="6"/>
    <n v="6"/>
    <n v="5"/>
  </r>
  <r>
    <n v="11424"/>
    <x v="613"/>
    <x v="1"/>
    <x v="212"/>
    <n v="3"/>
    <n v="229.99"/>
    <n v="689.97"/>
    <x v="0"/>
    <x v="0"/>
    <n v="112.7"/>
    <n v="338.1"/>
    <n v="9"/>
  </r>
  <r>
    <n v="11425"/>
    <x v="491"/>
    <x v="2"/>
    <x v="213"/>
    <n v="4"/>
    <n v="44.99"/>
    <n v="179.96"/>
    <x v="0"/>
    <x v="1"/>
    <n v="15.3"/>
    <n v="61.2"/>
    <n v="7"/>
  </r>
  <r>
    <n v="11426"/>
    <x v="265"/>
    <x v="3"/>
    <x v="51"/>
    <n v="5"/>
    <n v="26.99"/>
    <n v="134.94999999999999"/>
    <x v="0"/>
    <x v="1"/>
    <n v="8.3699999999999992"/>
    <n v="41.849999999999994"/>
    <n v="3"/>
  </r>
  <r>
    <n v="11427"/>
    <x v="614"/>
    <x v="4"/>
    <x v="214"/>
    <n v="2"/>
    <n v="6.7"/>
    <n v="13.4"/>
    <x v="2"/>
    <x v="1"/>
    <n v="0.87"/>
    <n v="1.74"/>
    <n v="12"/>
  </r>
  <r>
    <n v="11428"/>
    <x v="615"/>
    <x v="5"/>
    <x v="215"/>
    <n v="1"/>
    <n v="149.94999999999999"/>
    <n v="149.94999999999999"/>
    <x v="0"/>
    <x v="1"/>
    <n v="73.48"/>
    <n v="73.48"/>
    <n v="5"/>
  </r>
  <r>
    <n v="11429"/>
    <x v="479"/>
    <x v="0"/>
    <x v="216"/>
    <n v="3"/>
    <n v="169"/>
    <n v="507"/>
    <x v="1"/>
    <x v="1"/>
    <n v="67.599999999999994"/>
    <n v="202.79999999999998"/>
    <n v="10"/>
  </r>
  <r>
    <n v="11430"/>
    <x v="204"/>
    <x v="1"/>
    <x v="217"/>
    <n v="3"/>
    <n v="599"/>
    <n v="1797"/>
    <x v="0"/>
    <x v="1"/>
    <n v="203.66"/>
    <n v="610.98"/>
    <n v="12"/>
  </r>
  <r>
    <n v="11431"/>
    <x v="263"/>
    <x v="2"/>
    <x v="218"/>
    <n v="4"/>
    <n v="64.989999999999995"/>
    <n v="259.95999999999998"/>
    <x v="1"/>
    <x v="2"/>
    <n v="22.75"/>
    <n v="91"/>
    <n v="6"/>
  </r>
  <r>
    <n v="11432"/>
    <x v="287"/>
    <x v="3"/>
    <x v="9"/>
    <n v="5"/>
    <n v="9.99"/>
    <n v="49.95"/>
    <x v="2"/>
    <x v="0"/>
    <n v="12.74"/>
    <n v="63.7"/>
    <n v="3"/>
  </r>
  <r>
    <n v="11433"/>
    <x v="323"/>
    <x v="4"/>
    <x v="219"/>
    <n v="5"/>
    <n v="24"/>
    <n v="120"/>
    <x v="1"/>
    <x v="0"/>
    <n v="11.04"/>
    <n v="55.199999999999996"/>
    <n v="8"/>
  </r>
  <r>
    <n v="11434"/>
    <x v="424"/>
    <x v="5"/>
    <x v="220"/>
    <n v="3"/>
    <n v="32.950000000000003"/>
    <n v="98.850000000000009"/>
    <x v="2"/>
    <x v="2"/>
    <n v="7.25"/>
    <n v="21.75"/>
    <n v="11"/>
  </r>
  <r>
    <n v="11435"/>
    <x v="417"/>
    <x v="0"/>
    <x v="221"/>
    <n v="3"/>
    <n v="299"/>
    <n v="897"/>
    <x v="0"/>
    <x v="1"/>
    <n v="98.67"/>
    <n v="296.01"/>
    <n v="11"/>
  </r>
  <r>
    <n v="11436"/>
    <x v="170"/>
    <x v="1"/>
    <x v="222"/>
    <n v="5"/>
    <n v="159.99"/>
    <n v="799.95"/>
    <x v="2"/>
    <x v="0"/>
    <n v="35.200000000000003"/>
    <n v="176"/>
    <n v="5"/>
  </r>
  <r>
    <n v="11437"/>
    <x v="180"/>
    <x v="2"/>
    <x v="223"/>
    <n v="4"/>
    <n v="90"/>
    <n v="360"/>
    <x v="0"/>
    <x v="2"/>
    <n v="31.5"/>
    <n v="126"/>
    <n v="11"/>
  </r>
  <r>
    <n v="11438"/>
    <x v="552"/>
    <x v="3"/>
    <x v="224"/>
    <n v="1"/>
    <n v="10.99"/>
    <n v="10.99"/>
    <x v="1"/>
    <x v="0"/>
    <n v="3.41"/>
    <n v="3.41"/>
    <n v="5"/>
  </r>
  <r>
    <n v="11439"/>
    <x v="152"/>
    <x v="4"/>
    <x v="225"/>
    <n v="3"/>
    <n v="55"/>
    <n v="165"/>
    <x v="2"/>
    <x v="0"/>
    <n v="12.1"/>
    <n v="36.299999999999997"/>
    <n v="9"/>
  </r>
  <r>
    <n v="11440"/>
    <x v="500"/>
    <x v="5"/>
    <x v="226"/>
    <n v="4"/>
    <n v="29.99"/>
    <n v="119.96"/>
    <x v="0"/>
    <x v="0"/>
    <n v="13.2"/>
    <n v="52.8"/>
    <n v="10"/>
  </r>
  <r>
    <n v="11441"/>
    <x v="606"/>
    <x v="0"/>
    <x v="0"/>
    <n v="1"/>
    <n v="999.99"/>
    <n v="999.99"/>
    <x v="2"/>
    <x v="2"/>
    <n v="280"/>
    <n v="280"/>
    <n v="6"/>
  </r>
  <r>
    <n v="11442"/>
    <x v="616"/>
    <x v="1"/>
    <x v="1"/>
    <n v="1"/>
    <n v="499.99"/>
    <n v="499.99"/>
    <x v="1"/>
    <x v="2"/>
    <n v="160"/>
    <n v="160"/>
    <n v="9"/>
  </r>
  <r>
    <n v="11443"/>
    <x v="259"/>
    <x v="2"/>
    <x v="2"/>
    <n v="1"/>
    <n v="69.989999999999995"/>
    <n v="69.989999999999995"/>
    <x v="2"/>
    <x v="0"/>
    <n v="18.899999999999999"/>
    <n v="18.899999999999999"/>
    <n v="1"/>
  </r>
  <r>
    <n v="11444"/>
    <x v="85"/>
    <x v="3"/>
    <x v="3"/>
    <n v="5"/>
    <n v="15.99"/>
    <n v="79.95"/>
    <x v="1"/>
    <x v="2"/>
    <n v="8"/>
    <n v="40"/>
    <n v="3"/>
  </r>
  <r>
    <n v="11445"/>
    <x v="179"/>
    <x v="4"/>
    <x v="4"/>
    <n v="2"/>
    <n v="89.99"/>
    <n v="179.98"/>
    <x v="2"/>
    <x v="0"/>
    <n v="38.700000000000003"/>
    <n v="77.400000000000006"/>
    <n v="8"/>
  </r>
  <r>
    <n v="11446"/>
    <x v="260"/>
    <x v="5"/>
    <x v="5"/>
    <n v="4"/>
    <n v="29.99"/>
    <n v="119.96"/>
    <x v="1"/>
    <x v="0"/>
    <n v="7.8"/>
    <n v="31.2"/>
    <n v="5"/>
  </r>
  <r>
    <n v="11447"/>
    <x v="331"/>
    <x v="0"/>
    <x v="6"/>
    <n v="4"/>
    <n v="2499.9899999999998"/>
    <n v="9999.9599999999991"/>
    <x v="2"/>
    <x v="0"/>
    <n v="1225"/>
    <n v="4900"/>
    <n v="10"/>
  </r>
  <r>
    <n v="11448"/>
    <x v="215"/>
    <x v="1"/>
    <x v="7"/>
    <n v="5"/>
    <n v="599.99"/>
    <n v="2999.95"/>
    <x v="2"/>
    <x v="2"/>
    <n v="180"/>
    <n v="900"/>
    <n v="10"/>
  </r>
  <r>
    <n v="11449"/>
    <x v="299"/>
    <x v="2"/>
    <x v="8"/>
    <n v="2"/>
    <n v="89.99"/>
    <n v="179.98"/>
    <x v="0"/>
    <x v="2"/>
    <n v="45"/>
    <n v="90"/>
    <n v="3"/>
  </r>
  <r>
    <n v="11450"/>
    <x v="617"/>
    <x v="3"/>
    <x v="9"/>
    <n v="3"/>
    <n v="25.99"/>
    <n v="77.97"/>
    <x v="0"/>
    <x v="1"/>
    <n v="12.74"/>
    <n v="38.22"/>
    <n v="4"/>
  </r>
  <r>
    <n v="11451"/>
    <x v="417"/>
    <x v="4"/>
    <x v="10"/>
    <n v="2"/>
    <n v="129.99"/>
    <n v="259.98"/>
    <x v="2"/>
    <x v="2"/>
    <n v="26"/>
    <n v="52"/>
    <n v="11"/>
  </r>
  <r>
    <n v="11452"/>
    <x v="618"/>
    <x v="5"/>
    <x v="11"/>
    <n v="2"/>
    <n v="199.99"/>
    <n v="399.98"/>
    <x v="2"/>
    <x v="1"/>
    <n v="66"/>
    <n v="132"/>
    <n v="4"/>
  </r>
  <r>
    <n v="11453"/>
    <x v="279"/>
    <x v="0"/>
    <x v="12"/>
    <n v="5"/>
    <n v="749.99"/>
    <n v="3749.95"/>
    <x v="0"/>
    <x v="1"/>
    <n v="240"/>
    <n v="1200"/>
    <n v="11"/>
  </r>
  <r>
    <n v="11455"/>
    <x v="458"/>
    <x v="2"/>
    <x v="14"/>
    <n v="5"/>
    <n v="249.99"/>
    <n v="1249.95"/>
    <x v="1"/>
    <x v="2"/>
    <n v="47.5"/>
    <n v="237.5"/>
    <n v="5"/>
  </r>
  <r>
    <n v="11456"/>
    <x v="339"/>
    <x v="3"/>
    <x v="15"/>
    <n v="5"/>
    <n v="35.99"/>
    <n v="179.95000000000002"/>
    <x v="1"/>
    <x v="1"/>
    <n v="14.4"/>
    <n v="72"/>
    <n v="2"/>
  </r>
  <r>
    <n v="11457"/>
    <x v="391"/>
    <x v="4"/>
    <x v="16"/>
    <n v="3"/>
    <n v="399.99"/>
    <n v="1199.97"/>
    <x v="1"/>
    <x v="1"/>
    <n v="52"/>
    <n v="156"/>
    <n v="7"/>
  </r>
  <r>
    <n v="11458"/>
    <x v="52"/>
    <x v="5"/>
    <x v="17"/>
    <n v="2"/>
    <n v="119.99"/>
    <n v="239.98"/>
    <x v="2"/>
    <x v="0"/>
    <n v="40.799999999999997"/>
    <n v="81.599999999999994"/>
    <n v="3"/>
  </r>
  <r>
    <n v="11459"/>
    <x v="75"/>
    <x v="0"/>
    <x v="18"/>
    <n v="1"/>
    <n v="499.99"/>
    <n v="499.99"/>
    <x v="0"/>
    <x v="2"/>
    <n v="210"/>
    <n v="210"/>
    <n v="8"/>
  </r>
  <r>
    <n v="11460"/>
    <x v="50"/>
    <x v="1"/>
    <x v="19"/>
    <n v="1"/>
    <n v="99.99"/>
    <n v="99.99"/>
    <x v="0"/>
    <x v="0"/>
    <n v="24"/>
    <n v="24"/>
    <n v="9"/>
  </r>
  <r>
    <n v="11461"/>
    <x v="619"/>
    <x v="2"/>
    <x v="20"/>
    <n v="4"/>
    <n v="59.99"/>
    <n v="239.96"/>
    <x v="1"/>
    <x v="0"/>
    <n v="25.2"/>
    <n v="100.8"/>
    <n v="4"/>
  </r>
  <r>
    <n v="11462"/>
    <x v="620"/>
    <x v="3"/>
    <x v="21"/>
    <n v="2"/>
    <n v="22.99"/>
    <n v="45.98"/>
    <x v="2"/>
    <x v="2"/>
    <n v="10.81"/>
    <n v="21.62"/>
    <n v="2"/>
  </r>
  <r>
    <n v="11463"/>
    <x v="536"/>
    <x v="4"/>
    <x v="22"/>
    <n v="2"/>
    <n v="49.99"/>
    <n v="99.98"/>
    <x v="0"/>
    <x v="1"/>
    <n v="24"/>
    <n v="48"/>
    <n v="3"/>
  </r>
  <r>
    <n v="11464"/>
    <x v="45"/>
    <x v="5"/>
    <x v="23"/>
    <n v="2"/>
    <n v="29.99"/>
    <n v="59.98"/>
    <x v="1"/>
    <x v="1"/>
    <n v="14.4"/>
    <n v="28.8"/>
    <n v="6"/>
  </r>
  <r>
    <n v="11465"/>
    <x v="621"/>
    <x v="0"/>
    <x v="24"/>
    <n v="1"/>
    <n v="299.99"/>
    <n v="299.99"/>
    <x v="2"/>
    <x v="1"/>
    <n v="150"/>
    <n v="150"/>
    <n v="9"/>
  </r>
  <r>
    <n v="11466"/>
    <x v="560"/>
    <x v="1"/>
    <x v="25"/>
    <n v="5"/>
    <n v="179.99"/>
    <n v="899.95"/>
    <x v="1"/>
    <x v="0"/>
    <n v="55.8"/>
    <n v="279"/>
    <n v="5"/>
  </r>
  <r>
    <n v="11467"/>
    <x v="27"/>
    <x v="2"/>
    <x v="26"/>
    <n v="3"/>
    <n v="179.99"/>
    <n v="539.97"/>
    <x v="0"/>
    <x v="1"/>
    <n v="37.799999999999997"/>
    <n v="113.39999999999999"/>
    <n v="4"/>
  </r>
  <r>
    <n v="11468"/>
    <x v="622"/>
    <x v="3"/>
    <x v="27"/>
    <n v="2"/>
    <n v="12.99"/>
    <n v="25.98"/>
    <x v="0"/>
    <x v="2"/>
    <n v="1.56"/>
    <n v="3.12"/>
    <n v="3"/>
  </r>
  <r>
    <n v="11469"/>
    <x v="164"/>
    <x v="4"/>
    <x v="28"/>
    <n v="1"/>
    <n v="29.99"/>
    <n v="29.99"/>
    <x v="1"/>
    <x v="2"/>
    <n v="10.199999999999999"/>
    <n v="10.199999999999999"/>
    <n v="1"/>
  </r>
  <r>
    <n v="11470"/>
    <x v="494"/>
    <x v="5"/>
    <x v="29"/>
    <n v="5"/>
    <n v="129.99"/>
    <n v="649.95000000000005"/>
    <x v="2"/>
    <x v="2"/>
    <n v="20.8"/>
    <n v="104"/>
    <n v="8"/>
  </r>
  <r>
    <n v="11471"/>
    <x v="440"/>
    <x v="0"/>
    <x v="30"/>
    <n v="5"/>
    <n v="349.99"/>
    <n v="1749.95"/>
    <x v="0"/>
    <x v="0"/>
    <n v="164.5"/>
    <n v="822.5"/>
    <n v="1"/>
  </r>
  <r>
    <n v="11472"/>
    <x v="257"/>
    <x v="1"/>
    <x v="31"/>
    <n v="5"/>
    <n v="89.99"/>
    <n v="449.95"/>
    <x v="1"/>
    <x v="0"/>
    <n v="45"/>
    <n v="225"/>
    <n v="9"/>
  </r>
  <r>
    <n v="11473"/>
    <x v="196"/>
    <x v="2"/>
    <x v="32"/>
    <n v="2"/>
    <n v="29.99"/>
    <n v="59.98"/>
    <x v="0"/>
    <x v="1"/>
    <n v="7.8"/>
    <n v="15.6"/>
    <n v="7"/>
  </r>
  <r>
    <n v="11474"/>
    <x v="623"/>
    <x v="3"/>
    <x v="33"/>
    <n v="3"/>
    <n v="19.989999999999998"/>
    <n v="59.97"/>
    <x v="1"/>
    <x v="0"/>
    <n v="2.8"/>
    <n v="8.3999999999999986"/>
    <n v="7"/>
  </r>
  <r>
    <n v="11475"/>
    <x v="624"/>
    <x v="4"/>
    <x v="34"/>
    <n v="3"/>
    <n v="39.99"/>
    <n v="119.97"/>
    <x v="0"/>
    <x v="2"/>
    <n v="9.1999999999999993"/>
    <n v="27.599999999999998"/>
    <n v="8"/>
  </r>
  <r>
    <n v="11476"/>
    <x v="620"/>
    <x v="5"/>
    <x v="35"/>
    <n v="5"/>
    <n v="1895"/>
    <n v="9475"/>
    <x v="2"/>
    <x v="0"/>
    <n v="227.4"/>
    <n v="1137"/>
    <n v="2"/>
  </r>
  <r>
    <n v="11477"/>
    <x v="42"/>
    <x v="0"/>
    <x v="36"/>
    <n v="5"/>
    <n v="399.99"/>
    <n v="1999.95"/>
    <x v="1"/>
    <x v="2"/>
    <n v="96"/>
    <n v="480"/>
    <n v="2"/>
  </r>
  <r>
    <n v="11478"/>
    <x v="64"/>
    <x v="1"/>
    <x v="37"/>
    <n v="4"/>
    <n v="799.99"/>
    <n v="3199.96"/>
    <x v="2"/>
    <x v="1"/>
    <n v="208"/>
    <n v="832"/>
    <n v="4"/>
  </r>
  <r>
    <n v="11479"/>
    <x v="472"/>
    <x v="2"/>
    <x v="38"/>
    <n v="3"/>
    <n v="59.99"/>
    <n v="179.97"/>
    <x v="2"/>
    <x v="2"/>
    <n v="21"/>
    <n v="63"/>
    <n v="1"/>
  </r>
  <r>
    <n v="11480"/>
    <x v="149"/>
    <x v="3"/>
    <x v="39"/>
    <n v="5"/>
    <n v="24.99"/>
    <n v="124.94999999999999"/>
    <x v="1"/>
    <x v="2"/>
    <n v="2.5"/>
    <n v="12.5"/>
    <n v="5"/>
  </r>
  <r>
    <n v="11481"/>
    <x v="422"/>
    <x v="4"/>
    <x v="40"/>
    <n v="1"/>
    <n v="105"/>
    <n v="105"/>
    <x v="0"/>
    <x v="0"/>
    <n v="21"/>
    <n v="21"/>
    <n v="12"/>
  </r>
  <r>
    <n v="11482"/>
    <x v="445"/>
    <x v="5"/>
    <x v="41"/>
    <n v="1"/>
    <n v="129.99"/>
    <n v="129.99"/>
    <x v="2"/>
    <x v="0"/>
    <n v="16.899999999999999"/>
    <n v="16.899999999999999"/>
    <n v="4"/>
  </r>
  <r>
    <n v="11483"/>
    <x v="100"/>
    <x v="0"/>
    <x v="42"/>
    <n v="2"/>
    <n v="399.99"/>
    <n v="799.98"/>
    <x v="0"/>
    <x v="0"/>
    <n v="176"/>
    <n v="352"/>
    <n v="5"/>
  </r>
  <r>
    <n v="11484"/>
    <x v="450"/>
    <x v="1"/>
    <x v="43"/>
    <n v="5"/>
    <n v="199.99"/>
    <n v="999.95"/>
    <x v="2"/>
    <x v="2"/>
    <n v="46"/>
    <n v="230"/>
    <n v="9"/>
  </r>
  <r>
    <n v="11485"/>
    <x v="253"/>
    <x v="2"/>
    <x v="44"/>
    <n v="2"/>
    <n v="139.99"/>
    <n v="279.98"/>
    <x v="2"/>
    <x v="1"/>
    <n v="56"/>
    <n v="112"/>
    <n v="3"/>
  </r>
  <r>
    <n v="11486"/>
    <x v="222"/>
    <x v="3"/>
    <x v="45"/>
    <n v="3"/>
    <n v="32.5"/>
    <n v="97.5"/>
    <x v="1"/>
    <x v="0"/>
    <n v="15.28"/>
    <n v="45.839999999999996"/>
    <n v="6"/>
  </r>
  <r>
    <n v="11487"/>
    <x v="625"/>
    <x v="4"/>
    <x v="46"/>
    <n v="5"/>
    <n v="52"/>
    <n v="260"/>
    <x v="2"/>
    <x v="2"/>
    <n v="5.72"/>
    <n v="28.599999999999998"/>
    <n v="3"/>
  </r>
  <r>
    <n v="11488"/>
    <x v="163"/>
    <x v="5"/>
    <x v="47"/>
    <n v="5"/>
    <n v="39.99"/>
    <n v="199.95000000000002"/>
    <x v="1"/>
    <x v="0"/>
    <n v="12"/>
    <n v="60"/>
    <n v="11"/>
  </r>
  <r>
    <n v="11489"/>
    <x v="58"/>
    <x v="0"/>
    <x v="48"/>
    <n v="1"/>
    <n v="129.99"/>
    <n v="129.99"/>
    <x v="1"/>
    <x v="0"/>
    <n v="52"/>
    <n v="52"/>
    <n v="4"/>
  </r>
  <r>
    <n v="11490"/>
    <x v="491"/>
    <x v="1"/>
    <x v="49"/>
    <n v="5"/>
    <n v="299.99"/>
    <n v="1499.95"/>
    <x v="0"/>
    <x v="1"/>
    <n v="81"/>
    <n v="405"/>
    <n v="7"/>
  </r>
  <r>
    <n v="11491"/>
    <x v="81"/>
    <x v="2"/>
    <x v="50"/>
    <n v="2"/>
    <n v="154.99"/>
    <n v="309.98"/>
    <x v="2"/>
    <x v="0"/>
    <n v="44.95"/>
    <n v="89.9"/>
    <n v="10"/>
  </r>
  <r>
    <n v="11492"/>
    <x v="415"/>
    <x v="3"/>
    <x v="51"/>
    <n v="1"/>
    <n v="26.99"/>
    <n v="26.99"/>
    <x v="1"/>
    <x v="1"/>
    <n v="8.3699999999999992"/>
    <n v="8.3699999999999992"/>
    <n v="4"/>
  </r>
  <r>
    <n v="11493"/>
    <x v="626"/>
    <x v="4"/>
    <x v="52"/>
    <n v="2"/>
    <n v="49"/>
    <n v="98"/>
    <x v="0"/>
    <x v="1"/>
    <n v="8.33"/>
    <n v="16.66"/>
    <n v="12"/>
  </r>
  <r>
    <n v="11494"/>
    <x v="257"/>
    <x v="5"/>
    <x v="53"/>
    <n v="4"/>
    <n v="49.99"/>
    <n v="199.96"/>
    <x v="2"/>
    <x v="0"/>
    <n v="19.5"/>
    <n v="78"/>
    <n v="9"/>
  </r>
  <r>
    <n v="11495"/>
    <x v="136"/>
    <x v="0"/>
    <x v="54"/>
    <n v="1"/>
    <n v="59.99"/>
    <n v="59.99"/>
    <x v="1"/>
    <x v="1"/>
    <n v="13.8"/>
    <n v="13.8"/>
    <n v="5"/>
  </r>
  <r>
    <n v="11496"/>
    <x v="174"/>
    <x v="1"/>
    <x v="55"/>
    <n v="3"/>
    <n v="499.99"/>
    <n v="1499.97"/>
    <x v="0"/>
    <x v="2"/>
    <n v="100"/>
    <n v="300"/>
    <n v="8"/>
  </r>
  <r>
    <n v="11497"/>
    <x v="627"/>
    <x v="2"/>
    <x v="227"/>
    <n v="3"/>
    <n v="29.99"/>
    <n v="89.97"/>
    <x v="2"/>
    <x v="0"/>
    <n v="8.4"/>
    <n v="25.200000000000003"/>
    <n v="9"/>
  </r>
  <r>
    <n v="11498"/>
    <x v="183"/>
    <x v="3"/>
    <x v="56"/>
    <n v="4"/>
    <n v="28"/>
    <n v="112"/>
    <x v="0"/>
    <x v="2"/>
    <n v="8.1199999999999992"/>
    <n v="32.479999999999997"/>
    <n v="11"/>
  </r>
  <r>
    <n v="11499"/>
    <x v="596"/>
    <x v="4"/>
    <x v="57"/>
    <n v="4"/>
    <n v="23"/>
    <n v="92"/>
    <x v="1"/>
    <x v="0"/>
    <n v="3.68"/>
    <n v="14.72"/>
    <n v="3"/>
  </r>
  <r>
    <n v="11500"/>
    <x v="454"/>
    <x v="5"/>
    <x v="58"/>
    <n v="1"/>
    <n v="349"/>
    <n v="349"/>
    <x v="0"/>
    <x v="2"/>
    <n v="87.25"/>
    <n v="87.25"/>
    <n v="10"/>
  </r>
  <r>
    <n v="11501"/>
    <x v="457"/>
    <x v="0"/>
    <x v="59"/>
    <n v="2"/>
    <n v="299.99"/>
    <n v="599.98"/>
    <x v="1"/>
    <x v="0"/>
    <n v="30"/>
    <n v="60"/>
    <n v="1"/>
  </r>
  <r>
    <n v="11502"/>
    <x v="308"/>
    <x v="1"/>
    <x v="60"/>
    <n v="2"/>
    <n v="199.99"/>
    <n v="399.98"/>
    <x v="1"/>
    <x v="0"/>
    <n v="68"/>
    <n v="136"/>
    <n v="1"/>
  </r>
  <r>
    <n v="11503"/>
    <x v="329"/>
    <x v="2"/>
    <x v="61"/>
    <n v="2"/>
    <n v="9.99"/>
    <n v="19.98"/>
    <x v="2"/>
    <x v="0"/>
    <n v="3.6"/>
    <n v="7.2"/>
    <n v="11"/>
  </r>
  <r>
    <n v="11504"/>
    <x v="228"/>
    <x v="3"/>
    <x v="62"/>
    <n v="2"/>
    <n v="18.989999999999998"/>
    <n v="37.979999999999997"/>
    <x v="0"/>
    <x v="1"/>
    <n v="6.84"/>
    <n v="13.68"/>
    <n v="11"/>
  </r>
  <r>
    <n v="11505"/>
    <x v="98"/>
    <x v="4"/>
    <x v="63"/>
    <n v="4"/>
    <n v="102"/>
    <n v="408"/>
    <x v="0"/>
    <x v="0"/>
    <n v="51"/>
    <n v="204"/>
    <n v="1"/>
  </r>
  <r>
    <n v="11506"/>
    <x v="585"/>
    <x v="5"/>
    <x v="64"/>
    <n v="3"/>
    <n v="299.99"/>
    <n v="899.97"/>
    <x v="0"/>
    <x v="2"/>
    <n v="57"/>
    <n v="171"/>
    <n v="1"/>
  </r>
  <r>
    <n v="11507"/>
    <x v="294"/>
    <x v="0"/>
    <x v="65"/>
    <n v="4"/>
    <n v="1199.99"/>
    <n v="4799.96"/>
    <x v="2"/>
    <x v="0"/>
    <n v="528"/>
    <n v="2112"/>
    <n v="10"/>
  </r>
  <r>
    <n v="11508"/>
    <x v="497"/>
    <x v="1"/>
    <x v="66"/>
    <n v="1"/>
    <n v="219.99"/>
    <n v="219.99"/>
    <x v="2"/>
    <x v="2"/>
    <n v="39.6"/>
    <n v="39.6"/>
    <n v="12"/>
  </r>
  <r>
    <n v="11509"/>
    <x v="588"/>
    <x v="2"/>
    <x v="67"/>
    <n v="4"/>
    <n v="59.99"/>
    <n v="239.96"/>
    <x v="0"/>
    <x v="1"/>
    <n v="6"/>
    <n v="24"/>
    <n v="4"/>
  </r>
  <r>
    <n v="11510"/>
    <x v="84"/>
    <x v="3"/>
    <x v="68"/>
    <n v="4"/>
    <n v="10.99"/>
    <n v="43.96"/>
    <x v="2"/>
    <x v="2"/>
    <n v="1.21"/>
    <n v="4.84"/>
    <n v="7"/>
  </r>
  <r>
    <n v="11511"/>
    <x v="523"/>
    <x v="4"/>
    <x v="69"/>
    <n v="2"/>
    <n v="78"/>
    <n v="156"/>
    <x v="1"/>
    <x v="2"/>
    <n v="19.5"/>
    <n v="39"/>
    <n v="10"/>
  </r>
  <r>
    <n v="11512"/>
    <x v="628"/>
    <x v="5"/>
    <x v="70"/>
    <n v="5"/>
    <n v="129.99"/>
    <n v="649.95000000000005"/>
    <x v="2"/>
    <x v="1"/>
    <n v="20.8"/>
    <n v="104"/>
    <n v="8"/>
  </r>
  <r>
    <n v="11513"/>
    <x v="629"/>
    <x v="0"/>
    <x v="71"/>
    <n v="3"/>
    <n v="1599.99"/>
    <n v="4799.97"/>
    <x v="0"/>
    <x v="0"/>
    <n v="656"/>
    <n v="1968"/>
    <n v="10"/>
  </r>
  <r>
    <n v="11514"/>
    <x v="528"/>
    <x v="1"/>
    <x v="72"/>
    <n v="4"/>
    <n v="899.99"/>
    <n v="3599.96"/>
    <x v="0"/>
    <x v="0"/>
    <n v="207"/>
    <n v="828"/>
    <n v="9"/>
  </r>
  <r>
    <n v="11515"/>
    <x v="54"/>
    <x v="2"/>
    <x v="73"/>
    <n v="3"/>
    <n v="49.99"/>
    <n v="149.97"/>
    <x v="0"/>
    <x v="0"/>
    <n v="19.5"/>
    <n v="58.5"/>
    <n v="12"/>
  </r>
  <r>
    <n v="11516"/>
    <x v="622"/>
    <x v="3"/>
    <x v="74"/>
    <n v="2"/>
    <n v="14.99"/>
    <n v="29.98"/>
    <x v="2"/>
    <x v="1"/>
    <n v="3.6"/>
    <n v="7.2"/>
    <n v="3"/>
  </r>
  <r>
    <n v="11517"/>
    <x v="34"/>
    <x v="4"/>
    <x v="75"/>
    <n v="5"/>
    <n v="16"/>
    <n v="80"/>
    <x v="2"/>
    <x v="0"/>
    <n v="2.72"/>
    <n v="13.600000000000001"/>
    <n v="7"/>
  </r>
  <r>
    <n v="11518"/>
    <x v="257"/>
    <x v="5"/>
    <x v="76"/>
    <n v="3"/>
    <n v="69.989999999999995"/>
    <n v="209.96999999999997"/>
    <x v="2"/>
    <x v="2"/>
    <n v="34.299999999999997"/>
    <n v="102.89999999999999"/>
    <n v="9"/>
  </r>
  <r>
    <n v="11519"/>
    <x v="196"/>
    <x v="0"/>
    <x v="77"/>
    <n v="2"/>
    <n v="249.99"/>
    <n v="499.98"/>
    <x v="2"/>
    <x v="0"/>
    <n v="55"/>
    <n v="110"/>
    <n v="7"/>
  </r>
  <r>
    <n v="11520"/>
    <x v="82"/>
    <x v="1"/>
    <x v="78"/>
    <n v="1"/>
    <n v="499.99"/>
    <n v="499.99"/>
    <x v="2"/>
    <x v="2"/>
    <n v="190"/>
    <n v="190"/>
    <n v="6"/>
  </r>
  <r>
    <n v="11521"/>
    <x v="518"/>
    <x v="2"/>
    <x v="79"/>
    <n v="2"/>
    <n v="89.99"/>
    <n v="179.98"/>
    <x v="0"/>
    <x v="2"/>
    <n v="11.7"/>
    <n v="23.4"/>
    <n v="3"/>
  </r>
  <r>
    <n v="11522"/>
    <x v="192"/>
    <x v="3"/>
    <x v="80"/>
    <n v="1"/>
    <n v="12.99"/>
    <n v="12.99"/>
    <x v="0"/>
    <x v="1"/>
    <n v="1.3"/>
    <n v="1.3"/>
    <n v="11"/>
  </r>
  <r>
    <n v="11523"/>
    <x v="18"/>
    <x v="4"/>
    <x v="81"/>
    <n v="1"/>
    <n v="100"/>
    <n v="100"/>
    <x v="1"/>
    <x v="0"/>
    <n v="45"/>
    <n v="45"/>
    <n v="9"/>
  </r>
  <r>
    <n v="11524"/>
    <x v="630"/>
    <x v="5"/>
    <x v="82"/>
    <n v="2"/>
    <n v="24.99"/>
    <n v="49.98"/>
    <x v="2"/>
    <x v="2"/>
    <n v="11.75"/>
    <n v="23.5"/>
    <n v="4"/>
  </r>
  <r>
    <n v="11525"/>
    <x v="246"/>
    <x v="0"/>
    <x v="83"/>
    <n v="4"/>
    <n v="99.99"/>
    <n v="399.96"/>
    <x v="2"/>
    <x v="0"/>
    <n v="30"/>
    <n v="120"/>
    <n v="10"/>
  </r>
  <r>
    <n v="11527"/>
    <x v="413"/>
    <x v="2"/>
    <x v="85"/>
    <n v="5"/>
    <n v="79.989999999999995"/>
    <n v="399.95"/>
    <x v="1"/>
    <x v="2"/>
    <n v="12.8"/>
    <n v="64"/>
    <n v="11"/>
  </r>
  <r>
    <n v="11528"/>
    <x v="397"/>
    <x v="3"/>
    <x v="86"/>
    <n v="1"/>
    <n v="13.99"/>
    <n v="13.99"/>
    <x v="1"/>
    <x v="1"/>
    <n v="4.34"/>
    <n v="4.34"/>
    <n v="12"/>
  </r>
  <r>
    <n v="11529"/>
    <x v="631"/>
    <x v="4"/>
    <x v="87"/>
    <n v="3"/>
    <n v="105"/>
    <n v="315"/>
    <x v="0"/>
    <x v="1"/>
    <n v="39.9"/>
    <n v="119.69999999999999"/>
    <n v="7"/>
  </r>
  <r>
    <n v="11530"/>
    <x v="98"/>
    <x v="5"/>
    <x v="228"/>
    <n v="4"/>
    <n v="129.99"/>
    <n v="519.96"/>
    <x v="1"/>
    <x v="2"/>
    <n v="35.1"/>
    <n v="140.4"/>
    <n v="1"/>
  </r>
  <r>
    <n v="11531"/>
    <x v="547"/>
    <x v="0"/>
    <x v="88"/>
    <n v="4"/>
    <n v="99.99"/>
    <n v="399.96"/>
    <x v="2"/>
    <x v="1"/>
    <n v="34"/>
    <n v="136"/>
    <n v="5"/>
  </r>
  <r>
    <n v="11532"/>
    <x v="628"/>
    <x v="1"/>
    <x v="89"/>
    <n v="5"/>
    <n v="179.99"/>
    <n v="899.95"/>
    <x v="2"/>
    <x v="2"/>
    <n v="72"/>
    <n v="360"/>
    <n v="8"/>
  </r>
  <r>
    <n v="11533"/>
    <x v="24"/>
    <x v="2"/>
    <x v="90"/>
    <n v="4"/>
    <n v="79.989999999999995"/>
    <n v="319.95999999999998"/>
    <x v="0"/>
    <x v="0"/>
    <n v="9.6"/>
    <n v="38.4"/>
    <n v="5"/>
  </r>
  <r>
    <n v="11534"/>
    <x v="507"/>
    <x v="3"/>
    <x v="91"/>
    <n v="5"/>
    <n v="14.99"/>
    <n v="74.95"/>
    <x v="1"/>
    <x v="0"/>
    <n v="1.8"/>
    <n v="9"/>
    <n v="4"/>
  </r>
  <r>
    <n v="11535"/>
    <x v="257"/>
    <x v="4"/>
    <x v="92"/>
    <n v="4"/>
    <n v="68"/>
    <n v="272"/>
    <x v="2"/>
    <x v="0"/>
    <n v="10.88"/>
    <n v="43.52"/>
    <n v="9"/>
  </r>
  <r>
    <n v="11536"/>
    <x v="235"/>
    <x v="5"/>
    <x v="93"/>
    <n v="4"/>
    <n v="999.99"/>
    <n v="3999.96"/>
    <x v="0"/>
    <x v="0"/>
    <n v="100"/>
    <n v="400"/>
    <n v="2"/>
  </r>
  <r>
    <n v="11537"/>
    <x v="43"/>
    <x v="0"/>
    <x v="94"/>
    <n v="3"/>
    <n v="299.99"/>
    <n v="899.97"/>
    <x v="1"/>
    <x v="1"/>
    <n v="81"/>
    <n v="243"/>
    <n v="3"/>
  </r>
  <r>
    <n v="11538"/>
    <x v="323"/>
    <x v="1"/>
    <x v="95"/>
    <n v="3"/>
    <n v="349.99"/>
    <n v="1049.97"/>
    <x v="2"/>
    <x v="1"/>
    <n v="115.5"/>
    <n v="346.5"/>
    <n v="8"/>
  </r>
  <r>
    <n v="11539"/>
    <x v="15"/>
    <x v="2"/>
    <x v="96"/>
    <n v="1"/>
    <n v="19.989999999999998"/>
    <n v="19.989999999999998"/>
    <x v="2"/>
    <x v="1"/>
    <n v="3.4"/>
    <n v="3.4"/>
    <n v="7"/>
  </r>
  <r>
    <n v="11540"/>
    <x v="271"/>
    <x v="3"/>
    <x v="97"/>
    <n v="1"/>
    <n v="12.99"/>
    <n v="12.99"/>
    <x v="1"/>
    <x v="0"/>
    <n v="4.68"/>
    <n v="4.68"/>
    <n v="8"/>
  </r>
  <r>
    <n v="11541"/>
    <x v="96"/>
    <x v="4"/>
    <x v="98"/>
    <n v="5"/>
    <n v="82"/>
    <n v="410"/>
    <x v="2"/>
    <x v="2"/>
    <n v="22.96"/>
    <n v="114.80000000000001"/>
    <n v="1"/>
  </r>
  <r>
    <n v="11542"/>
    <x v="495"/>
    <x v="5"/>
    <x v="99"/>
    <n v="2"/>
    <n v="109.99"/>
    <n v="219.98"/>
    <x v="1"/>
    <x v="0"/>
    <n v="28.6"/>
    <n v="57.2"/>
    <n v="8"/>
  </r>
  <r>
    <n v="11543"/>
    <x v="499"/>
    <x v="0"/>
    <x v="100"/>
    <n v="1"/>
    <n v="3899.99"/>
    <n v="3899.99"/>
    <x v="0"/>
    <x v="2"/>
    <n v="400"/>
    <n v="400"/>
    <n v="11"/>
  </r>
  <r>
    <n v="11544"/>
    <x v="434"/>
    <x v="1"/>
    <x v="101"/>
    <n v="5"/>
    <n v="349.99"/>
    <n v="1749.95"/>
    <x v="2"/>
    <x v="1"/>
    <n v="161"/>
    <n v="805"/>
    <n v="5"/>
  </r>
  <r>
    <n v="11545"/>
    <x v="569"/>
    <x v="2"/>
    <x v="102"/>
    <n v="4"/>
    <n v="39.99"/>
    <n v="159.96"/>
    <x v="1"/>
    <x v="0"/>
    <n v="8"/>
    <n v="32"/>
    <n v="5"/>
  </r>
  <r>
    <n v="11546"/>
    <x v="111"/>
    <x v="3"/>
    <x v="103"/>
    <n v="4"/>
    <n v="10.99"/>
    <n v="43.96"/>
    <x v="0"/>
    <x v="1"/>
    <n v="3.85"/>
    <n v="15.4"/>
    <n v="12"/>
  </r>
  <r>
    <n v="11547"/>
    <x v="37"/>
    <x v="4"/>
    <x v="104"/>
    <n v="5"/>
    <n v="6.5"/>
    <n v="32.5"/>
    <x v="2"/>
    <x v="1"/>
    <n v="2.73"/>
    <n v="13.65"/>
    <n v="11"/>
  </r>
  <r>
    <n v="11548"/>
    <x v="534"/>
    <x v="5"/>
    <x v="105"/>
    <n v="3"/>
    <n v="399.99"/>
    <n v="1199.97"/>
    <x v="1"/>
    <x v="1"/>
    <n v="80"/>
    <n v="240"/>
    <n v="7"/>
  </r>
  <r>
    <n v="11549"/>
    <x v="632"/>
    <x v="0"/>
    <x v="106"/>
    <n v="4"/>
    <n v="229.99"/>
    <n v="919.96"/>
    <x v="1"/>
    <x v="1"/>
    <n v="115"/>
    <n v="460"/>
    <n v="9"/>
  </r>
  <r>
    <n v="11550"/>
    <x v="15"/>
    <x v="1"/>
    <x v="229"/>
    <n v="5"/>
    <n v="159.99"/>
    <n v="799.95"/>
    <x v="0"/>
    <x v="2"/>
    <n v="46.4"/>
    <n v="232"/>
    <n v="7"/>
  </r>
  <r>
    <n v="11551"/>
    <x v="369"/>
    <x v="2"/>
    <x v="107"/>
    <n v="4"/>
    <n v="14.99"/>
    <n v="59.96"/>
    <x v="1"/>
    <x v="2"/>
    <n v="4.95"/>
    <n v="19.8"/>
    <n v="11"/>
  </r>
  <r>
    <n v="11552"/>
    <x v="81"/>
    <x v="3"/>
    <x v="108"/>
    <n v="3"/>
    <n v="18.989999999999998"/>
    <n v="56.97"/>
    <x v="0"/>
    <x v="0"/>
    <n v="5.51"/>
    <n v="16.53"/>
    <n v="10"/>
  </r>
  <r>
    <n v="11553"/>
    <x v="531"/>
    <x v="4"/>
    <x v="109"/>
    <n v="3"/>
    <n v="15"/>
    <n v="45"/>
    <x v="0"/>
    <x v="0"/>
    <n v="4.6500000000000004"/>
    <n v="13.950000000000001"/>
    <n v="5"/>
  </r>
  <r>
    <n v="11554"/>
    <x v="503"/>
    <x v="5"/>
    <x v="110"/>
    <n v="2"/>
    <n v="229.95"/>
    <n v="459.9"/>
    <x v="0"/>
    <x v="1"/>
    <n v="62.09"/>
    <n v="124.18"/>
    <n v="8"/>
  </r>
  <r>
    <n v="11555"/>
    <x v="540"/>
    <x v="0"/>
    <x v="111"/>
    <n v="3"/>
    <n v="249.99"/>
    <n v="749.97"/>
    <x v="0"/>
    <x v="2"/>
    <n v="77.5"/>
    <n v="232.5"/>
    <n v="8"/>
  </r>
  <r>
    <n v="11556"/>
    <x v="265"/>
    <x v="1"/>
    <x v="112"/>
    <n v="4"/>
    <n v="299.95"/>
    <n v="1199.8"/>
    <x v="0"/>
    <x v="0"/>
    <n v="140.97999999999999"/>
    <n v="563.91999999999996"/>
    <n v="3"/>
  </r>
  <r>
    <n v="11557"/>
    <x v="11"/>
    <x v="2"/>
    <x v="113"/>
    <n v="4"/>
    <n v="49.99"/>
    <n v="199.96"/>
    <x v="0"/>
    <x v="0"/>
    <n v="24"/>
    <n v="96"/>
    <n v="7"/>
  </r>
  <r>
    <n v="11558"/>
    <x v="633"/>
    <x v="3"/>
    <x v="230"/>
    <n v="1"/>
    <n v="16.989999999999998"/>
    <n v="16.989999999999998"/>
    <x v="0"/>
    <x v="1"/>
    <n v="2.89"/>
    <n v="2.89"/>
    <n v="7"/>
  </r>
  <r>
    <n v="11559"/>
    <x v="325"/>
    <x v="4"/>
    <x v="114"/>
    <n v="4"/>
    <n v="14.99"/>
    <n v="59.96"/>
    <x v="0"/>
    <x v="0"/>
    <n v="4.6500000000000004"/>
    <n v="18.600000000000001"/>
    <n v="4"/>
  </r>
  <r>
    <n v="11560"/>
    <x v="520"/>
    <x v="5"/>
    <x v="115"/>
    <n v="5"/>
    <n v="249.99"/>
    <n v="1249.95"/>
    <x v="1"/>
    <x v="1"/>
    <n v="120"/>
    <n v="600"/>
    <n v="2"/>
  </r>
  <r>
    <n v="11561"/>
    <x v="131"/>
    <x v="0"/>
    <x v="116"/>
    <n v="2"/>
    <n v="599.99"/>
    <n v="1199.98"/>
    <x v="1"/>
    <x v="2"/>
    <n v="288"/>
    <n v="576"/>
    <n v="2"/>
  </r>
  <r>
    <n v="11562"/>
    <x v="41"/>
    <x v="1"/>
    <x v="117"/>
    <n v="5"/>
    <n v="89.99"/>
    <n v="449.95"/>
    <x v="1"/>
    <x v="0"/>
    <n v="14.4"/>
    <n v="72"/>
    <n v="6"/>
  </r>
  <r>
    <n v="11563"/>
    <x v="429"/>
    <x v="2"/>
    <x v="118"/>
    <n v="4"/>
    <n v="12.99"/>
    <n v="51.96"/>
    <x v="0"/>
    <x v="1"/>
    <n v="1.3"/>
    <n v="5.2"/>
    <n v="11"/>
  </r>
  <r>
    <n v="11564"/>
    <x v="337"/>
    <x v="3"/>
    <x v="119"/>
    <n v="1"/>
    <n v="14.99"/>
    <n v="14.99"/>
    <x v="0"/>
    <x v="0"/>
    <n v="3.15"/>
    <n v="3.15"/>
    <n v="6"/>
  </r>
  <r>
    <n v="11565"/>
    <x v="634"/>
    <x v="4"/>
    <x v="120"/>
    <n v="1"/>
    <n v="30"/>
    <n v="30"/>
    <x v="1"/>
    <x v="0"/>
    <n v="6.9"/>
    <n v="6.9"/>
    <n v="8"/>
  </r>
  <r>
    <n v="11566"/>
    <x v="635"/>
    <x v="5"/>
    <x v="121"/>
    <n v="3"/>
    <n v="199.99"/>
    <n v="599.97"/>
    <x v="2"/>
    <x v="0"/>
    <n v="60"/>
    <n v="180"/>
    <n v="4"/>
  </r>
  <r>
    <n v="11567"/>
    <x v="420"/>
    <x v="0"/>
    <x v="122"/>
    <n v="3"/>
    <n v="499.99"/>
    <n v="1499.97"/>
    <x v="2"/>
    <x v="1"/>
    <n v="90"/>
    <n v="270"/>
    <n v="6"/>
  </r>
  <r>
    <n v="11568"/>
    <x v="538"/>
    <x v="1"/>
    <x v="16"/>
    <n v="1"/>
    <n v="399.99"/>
    <n v="399.99"/>
    <x v="0"/>
    <x v="0"/>
    <n v="52"/>
    <n v="52"/>
    <n v="1"/>
  </r>
  <r>
    <n v="11569"/>
    <x v="354"/>
    <x v="2"/>
    <x v="123"/>
    <n v="5"/>
    <n v="98"/>
    <n v="490"/>
    <x v="0"/>
    <x v="1"/>
    <n v="35.28"/>
    <n v="176.4"/>
    <n v="7"/>
  </r>
  <r>
    <n v="11570"/>
    <x v="521"/>
    <x v="3"/>
    <x v="231"/>
    <n v="5"/>
    <n v="8.99"/>
    <n v="44.95"/>
    <x v="0"/>
    <x v="0"/>
    <n v="3.33"/>
    <n v="16.649999999999999"/>
    <n v="9"/>
  </r>
  <r>
    <n v="11571"/>
    <x v="636"/>
    <x v="4"/>
    <x v="124"/>
    <n v="5"/>
    <n v="36"/>
    <n v="180"/>
    <x v="0"/>
    <x v="1"/>
    <n v="5.4"/>
    <n v="27"/>
    <n v="11"/>
  </r>
  <r>
    <n v="11572"/>
    <x v="177"/>
    <x v="5"/>
    <x v="125"/>
    <n v="3"/>
    <n v="39.950000000000003"/>
    <n v="119.85000000000001"/>
    <x v="0"/>
    <x v="0"/>
    <n v="15.98"/>
    <n v="47.94"/>
    <n v="6"/>
  </r>
  <r>
    <n v="11573"/>
    <x v="448"/>
    <x v="0"/>
    <x v="126"/>
    <n v="1"/>
    <n v="1299.99"/>
    <n v="1299.99"/>
    <x v="1"/>
    <x v="0"/>
    <n v="143"/>
    <n v="143"/>
    <n v="8"/>
  </r>
  <r>
    <n v="11575"/>
    <x v="637"/>
    <x v="2"/>
    <x v="128"/>
    <n v="2"/>
    <n v="34.99"/>
    <n v="69.98"/>
    <x v="1"/>
    <x v="2"/>
    <n v="14"/>
    <n v="28"/>
    <n v="3"/>
  </r>
  <r>
    <n v="11576"/>
    <x v="241"/>
    <x v="3"/>
    <x v="129"/>
    <n v="1"/>
    <n v="9.99"/>
    <n v="9.99"/>
    <x v="0"/>
    <x v="0"/>
    <n v="3"/>
    <n v="3"/>
    <n v="9"/>
  </r>
  <r>
    <n v="11577"/>
    <x v="638"/>
    <x v="4"/>
    <x v="130"/>
    <n v="2"/>
    <n v="6.8"/>
    <n v="13.6"/>
    <x v="2"/>
    <x v="0"/>
    <n v="1.77"/>
    <n v="3.54"/>
    <n v="8"/>
  </r>
  <r>
    <n v="11578"/>
    <x v="317"/>
    <x v="5"/>
    <x v="131"/>
    <n v="3"/>
    <n v="99.95"/>
    <n v="299.85000000000002"/>
    <x v="1"/>
    <x v="1"/>
    <n v="10"/>
    <n v="30"/>
    <n v="4"/>
  </r>
  <r>
    <n v="11579"/>
    <x v="639"/>
    <x v="0"/>
    <x v="132"/>
    <n v="4"/>
    <n v="1499.99"/>
    <n v="5999.96"/>
    <x v="0"/>
    <x v="2"/>
    <n v="285"/>
    <n v="1140"/>
    <n v="3"/>
  </r>
  <r>
    <n v="11580"/>
    <x v="183"/>
    <x v="1"/>
    <x v="133"/>
    <n v="4"/>
    <n v="139.99"/>
    <n v="559.96"/>
    <x v="1"/>
    <x v="2"/>
    <n v="21"/>
    <n v="84"/>
    <n v="11"/>
  </r>
  <r>
    <n v="11581"/>
    <x v="77"/>
    <x v="2"/>
    <x v="134"/>
    <n v="4"/>
    <n v="44.99"/>
    <n v="179.96"/>
    <x v="1"/>
    <x v="1"/>
    <n v="11.7"/>
    <n v="46.8"/>
    <n v="3"/>
  </r>
  <r>
    <n v="11582"/>
    <x v="521"/>
    <x v="3"/>
    <x v="135"/>
    <n v="3"/>
    <n v="11.99"/>
    <n v="35.97"/>
    <x v="2"/>
    <x v="2"/>
    <n v="5.28"/>
    <n v="15.84"/>
    <n v="9"/>
  </r>
  <r>
    <n v="11583"/>
    <x v="635"/>
    <x v="4"/>
    <x v="136"/>
    <n v="3"/>
    <n v="29.5"/>
    <n v="88.5"/>
    <x v="2"/>
    <x v="1"/>
    <n v="11.21"/>
    <n v="33.630000000000003"/>
    <n v="4"/>
  </r>
  <r>
    <n v="11584"/>
    <x v="385"/>
    <x v="5"/>
    <x v="137"/>
    <n v="1"/>
    <n v="299.99"/>
    <n v="299.99"/>
    <x v="2"/>
    <x v="2"/>
    <n v="105"/>
    <n v="105"/>
    <n v="9"/>
  </r>
  <r>
    <n v="11585"/>
    <x v="56"/>
    <x v="0"/>
    <x v="138"/>
    <n v="3"/>
    <n v="549"/>
    <n v="1647"/>
    <x v="1"/>
    <x v="2"/>
    <n v="65.88"/>
    <n v="197.64"/>
    <n v="1"/>
  </r>
  <r>
    <n v="11586"/>
    <x v="311"/>
    <x v="1"/>
    <x v="139"/>
    <n v="4"/>
    <n v="199.95"/>
    <n v="799.8"/>
    <x v="0"/>
    <x v="1"/>
    <n v="73.98"/>
    <n v="295.92"/>
    <n v="7"/>
  </r>
  <r>
    <n v="11587"/>
    <x v="216"/>
    <x v="2"/>
    <x v="140"/>
    <n v="5"/>
    <n v="98"/>
    <n v="490"/>
    <x v="2"/>
    <x v="2"/>
    <n v="11.76"/>
    <n v="58.8"/>
    <n v="10"/>
  </r>
  <r>
    <n v="11588"/>
    <x v="36"/>
    <x v="3"/>
    <x v="141"/>
    <n v="5"/>
    <n v="10.99"/>
    <n v="54.95"/>
    <x v="1"/>
    <x v="0"/>
    <n v="1.21"/>
    <n v="6.05"/>
    <n v="2"/>
  </r>
  <r>
    <n v="11589"/>
    <x v="215"/>
    <x v="4"/>
    <x v="142"/>
    <n v="2"/>
    <n v="25"/>
    <n v="50"/>
    <x v="1"/>
    <x v="2"/>
    <n v="11.5"/>
    <n v="23"/>
    <n v="10"/>
  </r>
  <r>
    <n v="11590"/>
    <x v="302"/>
    <x v="5"/>
    <x v="143"/>
    <n v="3"/>
    <n v="149.99"/>
    <n v="449.97"/>
    <x v="2"/>
    <x v="1"/>
    <n v="19.5"/>
    <n v="58.5"/>
    <n v="2"/>
  </r>
  <r>
    <n v="11591"/>
    <x v="309"/>
    <x v="0"/>
    <x v="30"/>
    <n v="3"/>
    <n v="349.99"/>
    <n v="1049.97"/>
    <x v="0"/>
    <x v="2"/>
    <n v="164.5"/>
    <n v="493.5"/>
    <n v="3"/>
  </r>
  <r>
    <n v="11592"/>
    <x v="221"/>
    <x v="1"/>
    <x v="144"/>
    <n v="3"/>
    <n v="199.99"/>
    <n v="599.97"/>
    <x v="2"/>
    <x v="1"/>
    <n v="44"/>
    <n v="132"/>
    <n v="1"/>
  </r>
  <r>
    <n v="11593"/>
    <x v="640"/>
    <x v="2"/>
    <x v="145"/>
    <n v="4"/>
    <n v="54.99"/>
    <n v="219.96"/>
    <x v="2"/>
    <x v="1"/>
    <n v="16.5"/>
    <n v="66"/>
    <n v="12"/>
  </r>
  <r>
    <n v="11594"/>
    <x v="202"/>
    <x v="3"/>
    <x v="146"/>
    <n v="3"/>
    <n v="16.989999999999998"/>
    <n v="50.97"/>
    <x v="1"/>
    <x v="2"/>
    <n v="4.59"/>
    <n v="13.77"/>
    <n v="12"/>
  </r>
  <r>
    <n v="11595"/>
    <x v="339"/>
    <x v="4"/>
    <x v="147"/>
    <n v="5"/>
    <n v="59"/>
    <n v="295"/>
    <x v="0"/>
    <x v="0"/>
    <n v="14.16"/>
    <n v="70.8"/>
    <n v="2"/>
  </r>
  <r>
    <n v="11596"/>
    <x v="641"/>
    <x v="5"/>
    <x v="148"/>
    <n v="2"/>
    <n v="299.99"/>
    <n v="599.98"/>
    <x v="0"/>
    <x v="2"/>
    <n v="33"/>
    <n v="66"/>
    <n v="7"/>
  </r>
  <r>
    <n v="11597"/>
    <x v="222"/>
    <x v="0"/>
    <x v="149"/>
    <n v="2"/>
    <n v="899.99"/>
    <n v="1799.98"/>
    <x v="2"/>
    <x v="2"/>
    <n v="378"/>
    <n v="756"/>
    <n v="6"/>
  </r>
  <r>
    <n v="11598"/>
    <x v="235"/>
    <x v="1"/>
    <x v="150"/>
    <n v="1"/>
    <n v="499.95"/>
    <n v="499.95"/>
    <x v="0"/>
    <x v="1"/>
    <n v="89.99"/>
    <n v="89.99"/>
    <n v="2"/>
  </r>
  <r>
    <n v="11600"/>
    <x v="393"/>
    <x v="3"/>
    <x v="152"/>
    <n v="2"/>
    <n v="7.99"/>
    <n v="15.98"/>
    <x v="1"/>
    <x v="0"/>
    <n v="1.84"/>
    <n v="3.68"/>
    <n v="2"/>
  </r>
  <r>
    <n v="11601"/>
    <x v="200"/>
    <x v="4"/>
    <x v="153"/>
    <n v="1"/>
    <n v="36"/>
    <n v="36"/>
    <x v="2"/>
    <x v="2"/>
    <n v="9.36"/>
    <n v="9.36"/>
    <n v="10"/>
  </r>
  <r>
    <n v="11602"/>
    <x v="395"/>
    <x v="5"/>
    <x v="154"/>
    <n v="4"/>
    <n v="34.99"/>
    <n v="139.96"/>
    <x v="2"/>
    <x v="0"/>
    <n v="12.25"/>
    <n v="49"/>
    <n v="6"/>
  </r>
  <r>
    <n v="11603"/>
    <x v="579"/>
    <x v="0"/>
    <x v="155"/>
    <n v="3"/>
    <n v="1199.99"/>
    <n v="3599.9700000000003"/>
    <x v="1"/>
    <x v="0"/>
    <n v="600"/>
    <n v="1800"/>
    <n v="6"/>
  </r>
  <r>
    <n v="11604"/>
    <x v="69"/>
    <x v="1"/>
    <x v="156"/>
    <n v="3"/>
    <n v="199.99"/>
    <n v="599.97"/>
    <x v="0"/>
    <x v="2"/>
    <n v="34"/>
    <n v="102"/>
    <n v="8"/>
  </r>
  <r>
    <n v="11605"/>
    <x v="593"/>
    <x v="2"/>
    <x v="157"/>
    <n v="5"/>
    <n v="29.99"/>
    <n v="149.94999999999999"/>
    <x v="1"/>
    <x v="0"/>
    <n v="3"/>
    <n v="15"/>
    <n v="8"/>
  </r>
  <r>
    <n v="11606"/>
    <x v="3"/>
    <x v="3"/>
    <x v="158"/>
    <n v="5"/>
    <n v="8.99"/>
    <n v="44.95"/>
    <x v="1"/>
    <x v="2"/>
    <n v="1.17"/>
    <n v="5.85"/>
    <n v="10"/>
  </r>
  <r>
    <n v="11607"/>
    <x v="264"/>
    <x v="4"/>
    <x v="159"/>
    <n v="5"/>
    <n v="16.989999999999998"/>
    <n v="84.949999999999989"/>
    <x v="1"/>
    <x v="1"/>
    <n v="7.82"/>
    <n v="39.1"/>
    <n v="7"/>
  </r>
  <r>
    <n v="11608"/>
    <x v="63"/>
    <x v="5"/>
    <x v="160"/>
    <n v="5"/>
    <n v="49.99"/>
    <n v="249.95000000000002"/>
    <x v="0"/>
    <x v="1"/>
    <n v="12"/>
    <n v="60"/>
    <n v="8"/>
  </r>
  <r>
    <n v="11609"/>
    <x v="21"/>
    <x v="0"/>
    <x v="161"/>
    <n v="2"/>
    <n v="699.99"/>
    <n v="1399.98"/>
    <x v="2"/>
    <x v="1"/>
    <n v="273"/>
    <n v="546"/>
    <n v="12"/>
  </r>
  <r>
    <n v="11610"/>
    <x v="506"/>
    <x v="1"/>
    <x v="162"/>
    <n v="1"/>
    <n v="139.99"/>
    <n v="139.99"/>
    <x v="0"/>
    <x v="1"/>
    <n v="25.2"/>
    <n v="25.2"/>
    <n v="12"/>
  </r>
  <r>
    <n v="11611"/>
    <x v="13"/>
    <x v="2"/>
    <x v="163"/>
    <n v="5"/>
    <n v="34.99"/>
    <n v="174.95000000000002"/>
    <x v="2"/>
    <x v="2"/>
    <n v="12.6"/>
    <n v="63"/>
    <n v="1"/>
  </r>
  <r>
    <n v="11612"/>
    <x v="24"/>
    <x v="3"/>
    <x v="164"/>
    <n v="2"/>
    <n v="9.99"/>
    <n v="19.98"/>
    <x v="2"/>
    <x v="1"/>
    <n v="1.5"/>
    <n v="3"/>
    <n v="5"/>
  </r>
  <r>
    <n v="11613"/>
    <x v="370"/>
    <x v="4"/>
    <x v="165"/>
    <n v="3"/>
    <n v="29.5"/>
    <n v="88.5"/>
    <x v="0"/>
    <x v="0"/>
    <n v="7.38"/>
    <n v="22.14"/>
    <n v="10"/>
  </r>
  <r>
    <n v="11614"/>
    <x v="234"/>
    <x v="5"/>
    <x v="166"/>
    <n v="1"/>
    <n v="699.99"/>
    <n v="699.99"/>
    <x v="1"/>
    <x v="1"/>
    <n v="252"/>
    <n v="252"/>
    <n v="6"/>
  </r>
  <r>
    <n v="11615"/>
    <x v="7"/>
    <x v="0"/>
    <x v="167"/>
    <n v="4"/>
    <n v="49.99"/>
    <n v="199.96"/>
    <x v="1"/>
    <x v="2"/>
    <n v="19.5"/>
    <n v="78"/>
    <n v="3"/>
  </r>
  <r>
    <n v="11616"/>
    <x v="642"/>
    <x v="1"/>
    <x v="168"/>
    <n v="4"/>
    <n v="49.99"/>
    <n v="199.96"/>
    <x v="0"/>
    <x v="2"/>
    <n v="15"/>
    <n v="60"/>
    <n v="6"/>
  </r>
  <r>
    <n v="11617"/>
    <x v="617"/>
    <x v="2"/>
    <x v="169"/>
    <n v="1"/>
    <n v="14.9"/>
    <n v="14.9"/>
    <x v="2"/>
    <x v="0"/>
    <n v="6.41"/>
    <n v="6.41"/>
    <n v="4"/>
  </r>
  <r>
    <n v="11618"/>
    <x v="249"/>
    <x v="3"/>
    <x v="170"/>
    <n v="1"/>
    <n v="11.99"/>
    <n v="11.99"/>
    <x v="0"/>
    <x v="2"/>
    <n v="3.72"/>
    <n v="3.72"/>
    <n v="7"/>
  </r>
  <r>
    <n v="11619"/>
    <x v="416"/>
    <x v="4"/>
    <x v="171"/>
    <n v="1"/>
    <n v="34"/>
    <n v="34"/>
    <x v="1"/>
    <x v="1"/>
    <n v="9.52"/>
    <n v="9.52"/>
    <n v="2"/>
  </r>
  <r>
    <n v="11620"/>
    <x v="155"/>
    <x v="5"/>
    <x v="172"/>
    <n v="5"/>
    <n v="146"/>
    <n v="730"/>
    <x v="2"/>
    <x v="2"/>
    <n v="71.540000000000006"/>
    <n v="357.70000000000005"/>
    <n v="7"/>
  </r>
  <r>
    <n v="11621"/>
    <x v="562"/>
    <x v="0"/>
    <x v="173"/>
    <n v="4"/>
    <n v="649.99"/>
    <n v="2599.96"/>
    <x v="2"/>
    <x v="1"/>
    <n v="65"/>
    <n v="260"/>
    <n v="10"/>
  </r>
  <r>
    <n v="11622"/>
    <x v="320"/>
    <x v="1"/>
    <x v="174"/>
    <n v="2"/>
    <n v="399.99"/>
    <n v="799.98"/>
    <x v="2"/>
    <x v="2"/>
    <n v="160"/>
    <n v="320"/>
    <n v="10"/>
  </r>
  <r>
    <n v="11623"/>
    <x v="390"/>
    <x v="2"/>
    <x v="175"/>
    <n v="4"/>
    <n v="59.99"/>
    <n v="239.96"/>
    <x v="2"/>
    <x v="2"/>
    <n v="28.8"/>
    <n v="115.2"/>
    <n v="7"/>
  </r>
  <r>
    <n v="11624"/>
    <x v="589"/>
    <x v="3"/>
    <x v="176"/>
    <n v="3"/>
    <n v="12.99"/>
    <n v="38.97"/>
    <x v="2"/>
    <x v="2"/>
    <n v="2.99"/>
    <n v="8.9700000000000006"/>
    <n v="12"/>
  </r>
  <r>
    <n v="11625"/>
    <x v="643"/>
    <x v="4"/>
    <x v="177"/>
    <n v="2"/>
    <n v="190"/>
    <n v="380"/>
    <x v="1"/>
    <x v="2"/>
    <n v="55.1"/>
    <n v="110.2"/>
    <n v="12"/>
  </r>
  <r>
    <n v="11626"/>
    <x v="644"/>
    <x v="5"/>
    <x v="178"/>
    <n v="5"/>
    <n v="499.95"/>
    <n v="2499.75"/>
    <x v="0"/>
    <x v="1"/>
    <n v="129.99"/>
    <n v="649.95000000000005"/>
    <n v="10"/>
  </r>
  <r>
    <n v="11628"/>
    <x v="275"/>
    <x v="1"/>
    <x v="180"/>
    <n v="2"/>
    <n v="199"/>
    <n v="398"/>
    <x v="1"/>
    <x v="0"/>
    <n v="27.86"/>
    <n v="55.72"/>
    <n v="7"/>
  </r>
  <r>
    <n v="11629"/>
    <x v="358"/>
    <x v="2"/>
    <x v="181"/>
    <n v="1"/>
    <n v="34.99"/>
    <n v="34.99"/>
    <x v="1"/>
    <x v="2"/>
    <n v="10.15"/>
    <n v="10.15"/>
    <n v="1"/>
  </r>
  <r>
    <n v="11630"/>
    <x v="479"/>
    <x v="3"/>
    <x v="86"/>
    <n v="3"/>
    <n v="10.99"/>
    <n v="32.97"/>
    <x v="1"/>
    <x v="0"/>
    <n v="4.34"/>
    <n v="13.02"/>
    <n v="10"/>
  </r>
  <r>
    <n v="11631"/>
    <x v="352"/>
    <x v="4"/>
    <x v="182"/>
    <n v="5"/>
    <n v="18"/>
    <n v="90"/>
    <x v="1"/>
    <x v="2"/>
    <n v="7.56"/>
    <n v="37.799999999999997"/>
    <n v="1"/>
  </r>
  <r>
    <n v="11632"/>
    <x v="191"/>
    <x v="5"/>
    <x v="183"/>
    <n v="4"/>
    <n v="169.95"/>
    <n v="679.8"/>
    <x v="2"/>
    <x v="1"/>
    <n v="59.48"/>
    <n v="237.92"/>
    <n v="6"/>
  </r>
  <r>
    <n v="11633"/>
    <x v="560"/>
    <x v="0"/>
    <x v="184"/>
    <n v="2"/>
    <n v="199.99"/>
    <n v="399.98"/>
    <x v="1"/>
    <x v="2"/>
    <n v="50"/>
    <n v="100"/>
    <n v="5"/>
  </r>
  <r>
    <n v="11634"/>
    <x v="582"/>
    <x v="1"/>
    <x v="185"/>
    <n v="3"/>
    <n v="199.95"/>
    <n v="599.84999999999991"/>
    <x v="2"/>
    <x v="1"/>
    <n v="35.99"/>
    <n v="107.97"/>
    <n v="2"/>
  </r>
  <r>
    <n v="11635"/>
    <x v="393"/>
    <x v="2"/>
    <x v="186"/>
    <n v="4"/>
    <n v="179.99"/>
    <n v="719.96"/>
    <x v="0"/>
    <x v="0"/>
    <n v="66.599999999999994"/>
    <n v="266.39999999999998"/>
    <n v="2"/>
  </r>
  <r>
    <n v="11637"/>
    <x v="513"/>
    <x v="4"/>
    <x v="188"/>
    <n v="4"/>
    <n v="125"/>
    <n v="500"/>
    <x v="1"/>
    <x v="2"/>
    <n v="61.25"/>
    <n v="245"/>
    <n v="9"/>
  </r>
  <r>
    <n v="11638"/>
    <x v="508"/>
    <x v="5"/>
    <x v="189"/>
    <n v="1"/>
    <n v="449.99"/>
    <n v="449.99"/>
    <x v="2"/>
    <x v="0"/>
    <n v="180"/>
    <n v="180"/>
    <n v="2"/>
  </r>
  <r>
    <n v="11639"/>
    <x v="270"/>
    <x v="0"/>
    <x v="190"/>
    <n v="1"/>
    <n v="179"/>
    <n v="179"/>
    <x v="0"/>
    <x v="0"/>
    <n v="71.599999999999994"/>
    <n v="71.599999999999994"/>
    <n v="3"/>
  </r>
  <r>
    <n v="11640"/>
    <x v="2"/>
    <x v="1"/>
    <x v="191"/>
    <n v="4"/>
    <n v="99.95"/>
    <n v="399.8"/>
    <x v="1"/>
    <x v="2"/>
    <n v="38.979999999999997"/>
    <n v="155.91999999999999"/>
    <n v="7"/>
  </r>
  <r>
    <n v="11641"/>
    <x v="418"/>
    <x v="2"/>
    <x v="192"/>
    <n v="4"/>
    <n v="59.99"/>
    <n v="239.96"/>
    <x v="0"/>
    <x v="0"/>
    <n v="21.6"/>
    <n v="86.4"/>
    <n v="7"/>
  </r>
  <r>
    <n v="11642"/>
    <x v="378"/>
    <x v="3"/>
    <x v="193"/>
    <n v="2"/>
    <n v="14.99"/>
    <n v="29.98"/>
    <x v="0"/>
    <x v="0"/>
    <n v="4.6500000000000004"/>
    <n v="9.3000000000000007"/>
    <n v="7"/>
  </r>
  <r>
    <n v="11643"/>
    <x v="121"/>
    <x v="4"/>
    <x v="194"/>
    <n v="2"/>
    <n v="52"/>
    <n v="104"/>
    <x v="1"/>
    <x v="0"/>
    <n v="20.28"/>
    <n v="40.56"/>
    <n v="7"/>
  </r>
  <r>
    <n v="11644"/>
    <x v="511"/>
    <x v="5"/>
    <x v="195"/>
    <n v="4"/>
    <n v="399.99"/>
    <n v="1599.96"/>
    <x v="2"/>
    <x v="1"/>
    <n v="180"/>
    <n v="720"/>
    <n v="9"/>
  </r>
  <r>
    <n v="11645"/>
    <x v="240"/>
    <x v="0"/>
    <x v="196"/>
    <n v="4"/>
    <n v="299.99"/>
    <n v="1199.96"/>
    <x v="1"/>
    <x v="0"/>
    <n v="117"/>
    <n v="468"/>
    <n v="9"/>
  </r>
  <r>
    <n v="11646"/>
    <x v="467"/>
    <x v="1"/>
    <x v="197"/>
    <n v="4"/>
    <n v="379.99"/>
    <n v="1519.96"/>
    <x v="2"/>
    <x v="0"/>
    <n v="171"/>
    <n v="684"/>
    <n v="11"/>
  </r>
  <r>
    <n v="11647"/>
    <x v="44"/>
    <x v="2"/>
    <x v="198"/>
    <n v="2"/>
    <n v="98"/>
    <n v="196"/>
    <x v="0"/>
    <x v="0"/>
    <n v="35.28"/>
    <n v="70.56"/>
    <n v="3"/>
  </r>
  <r>
    <n v="11648"/>
    <x v="471"/>
    <x v="3"/>
    <x v="199"/>
    <n v="5"/>
    <n v="16.989999999999998"/>
    <n v="84.949999999999989"/>
    <x v="1"/>
    <x v="2"/>
    <n v="2.04"/>
    <n v="10.199999999999999"/>
    <n v="2"/>
  </r>
  <r>
    <n v="11649"/>
    <x v="164"/>
    <x v="4"/>
    <x v="200"/>
    <n v="5"/>
    <n v="79"/>
    <n v="395"/>
    <x v="1"/>
    <x v="1"/>
    <n v="22.12"/>
    <n v="110.60000000000001"/>
    <n v="1"/>
  </r>
  <r>
    <n v="11651"/>
    <x v="65"/>
    <x v="0"/>
    <x v="202"/>
    <n v="4"/>
    <n v="749.99"/>
    <n v="2999.96"/>
    <x v="2"/>
    <x v="0"/>
    <n v="187.5"/>
    <n v="750"/>
    <n v="4"/>
  </r>
  <r>
    <n v="11652"/>
    <x v="207"/>
    <x v="1"/>
    <x v="13"/>
    <n v="3"/>
    <n v="169.99"/>
    <n v="509.97"/>
    <x v="2"/>
    <x v="1"/>
    <n v="19"/>
    <n v="57"/>
    <n v="7"/>
  </r>
  <r>
    <n v="11653"/>
    <x v="71"/>
    <x v="2"/>
    <x v="203"/>
    <n v="2"/>
    <n v="9.9"/>
    <n v="19.8"/>
    <x v="2"/>
    <x v="2"/>
    <n v="2.2799999999999998"/>
    <n v="4.5599999999999996"/>
    <n v="6"/>
  </r>
  <r>
    <n v="11654"/>
    <x v="645"/>
    <x v="3"/>
    <x v="164"/>
    <n v="2"/>
    <n v="10.99"/>
    <n v="21.98"/>
    <x v="2"/>
    <x v="2"/>
    <n v="1.5"/>
    <n v="3"/>
    <n v="9"/>
  </r>
  <r>
    <n v="11655"/>
    <x v="466"/>
    <x v="4"/>
    <x v="204"/>
    <n v="2"/>
    <n v="29"/>
    <n v="58"/>
    <x v="0"/>
    <x v="0"/>
    <n v="3.48"/>
    <n v="6.96"/>
    <n v="2"/>
  </r>
  <r>
    <n v="11656"/>
    <x v="74"/>
    <x v="5"/>
    <x v="205"/>
    <n v="3"/>
    <n v="349.99"/>
    <n v="1049.97"/>
    <x v="1"/>
    <x v="1"/>
    <n v="136.5"/>
    <n v="409.5"/>
    <n v="7"/>
  </r>
  <r>
    <n v="11657"/>
    <x v="133"/>
    <x v="0"/>
    <x v="206"/>
    <n v="1"/>
    <n v="2399"/>
    <n v="2399"/>
    <x v="0"/>
    <x v="2"/>
    <n v="1127.53"/>
    <n v="1127.53"/>
    <n v="5"/>
  </r>
  <r>
    <n v="11658"/>
    <x v="173"/>
    <x v="1"/>
    <x v="207"/>
    <n v="4"/>
    <n v="449.99"/>
    <n v="1799.96"/>
    <x v="0"/>
    <x v="0"/>
    <n v="135"/>
    <n v="540"/>
    <n v="11"/>
  </r>
  <r>
    <n v="11659"/>
    <x v="572"/>
    <x v="2"/>
    <x v="208"/>
    <n v="5"/>
    <n v="49.99"/>
    <n v="249.95000000000002"/>
    <x v="1"/>
    <x v="2"/>
    <n v="16"/>
    <n v="80"/>
    <n v="5"/>
  </r>
  <r>
    <n v="11660"/>
    <x v="41"/>
    <x v="3"/>
    <x v="209"/>
    <n v="1"/>
    <n v="12.99"/>
    <n v="12.99"/>
    <x v="1"/>
    <x v="1"/>
    <n v="5.46"/>
    <n v="5.46"/>
    <n v="6"/>
  </r>
  <r>
    <n v="11661"/>
    <x v="573"/>
    <x v="4"/>
    <x v="210"/>
    <n v="5"/>
    <n v="27"/>
    <n v="135"/>
    <x v="2"/>
    <x v="2"/>
    <n v="5.67"/>
    <n v="28.35"/>
    <n v="9"/>
  </r>
  <r>
    <n v="11662"/>
    <x v="646"/>
    <x v="5"/>
    <x v="18"/>
    <n v="1"/>
    <n v="599.99"/>
    <n v="599.99"/>
    <x v="0"/>
    <x v="0"/>
    <n v="210"/>
    <n v="210"/>
    <n v="11"/>
  </r>
  <r>
    <n v="11663"/>
    <x v="259"/>
    <x v="0"/>
    <x v="211"/>
    <n v="1"/>
    <n v="49.99"/>
    <n v="49.99"/>
    <x v="2"/>
    <x v="0"/>
    <n v="6"/>
    <n v="6"/>
    <n v="1"/>
  </r>
  <r>
    <n v="11664"/>
    <x v="17"/>
    <x v="1"/>
    <x v="212"/>
    <n v="3"/>
    <n v="229.99"/>
    <n v="689.97"/>
    <x v="0"/>
    <x v="0"/>
    <n v="112.7"/>
    <n v="338.1"/>
    <n v="11"/>
  </r>
  <r>
    <n v="11665"/>
    <x v="189"/>
    <x v="2"/>
    <x v="213"/>
    <n v="3"/>
    <n v="44.99"/>
    <n v="134.97"/>
    <x v="0"/>
    <x v="2"/>
    <n v="15.3"/>
    <n v="45.900000000000006"/>
    <n v="8"/>
  </r>
  <r>
    <n v="11666"/>
    <x v="82"/>
    <x v="3"/>
    <x v="51"/>
    <n v="4"/>
    <n v="26.99"/>
    <n v="107.96"/>
    <x v="2"/>
    <x v="2"/>
    <n v="8.3699999999999992"/>
    <n v="33.479999999999997"/>
    <n v="6"/>
  </r>
  <r>
    <n v="11668"/>
    <x v="378"/>
    <x v="5"/>
    <x v="215"/>
    <n v="5"/>
    <n v="149.94999999999999"/>
    <n v="749.75"/>
    <x v="2"/>
    <x v="2"/>
    <n v="73.48"/>
    <n v="367.40000000000003"/>
    <n v="7"/>
  </r>
  <r>
    <n v="11669"/>
    <x v="130"/>
    <x v="0"/>
    <x v="216"/>
    <n v="5"/>
    <n v="169"/>
    <n v="845"/>
    <x v="1"/>
    <x v="0"/>
    <n v="67.599999999999994"/>
    <n v="338"/>
    <n v="12"/>
  </r>
  <r>
    <n v="11670"/>
    <x v="647"/>
    <x v="1"/>
    <x v="217"/>
    <n v="1"/>
    <n v="599"/>
    <n v="599"/>
    <x v="2"/>
    <x v="2"/>
    <n v="203.66"/>
    <n v="203.66"/>
    <n v="9"/>
  </r>
  <r>
    <n v="11671"/>
    <x v="329"/>
    <x v="2"/>
    <x v="218"/>
    <n v="3"/>
    <n v="64.989999999999995"/>
    <n v="194.96999999999997"/>
    <x v="1"/>
    <x v="0"/>
    <n v="22.75"/>
    <n v="68.25"/>
    <n v="11"/>
  </r>
  <r>
    <n v="11672"/>
    <x v="115"/>
    <x v="3"/>
    <x v="9"/>
    <n v="5"/>
    <n v="9.99"/>
    <n v="49.95"/>
    <x v="0"/>
    <x v="1"/>
    <n v="12.74"/>
    <n v="63.7"/>
    <n v="10"/>
  </r>
  <r>
    <n v="11673"/>
    <x v="381"/>
    <x v="4"/>
    <x v="219"/>
    <n v="3"/>
    <n v="24"/>
    <n v="72"/>
    <x v="1"/>
    <x v="1"/>
    <n v="11.04"/>
    <n v="33.119999999999997"/>
    <n v="2"/>
  </r>
  <r>
    <n v="11674"/>
    <x v="493"/>
    <x v="5"/>
    <x v="220"/>
    <n v="3"/>
    <n v="32.950000000000003"/>
    <n v="98.850000000000009"/>
    <x v="2"/>
    <x v="0"/>
    <n v="7.25"/>
    <n v="21.75"/>
    <n v="1"/>
  </r>
  <r>
    <n v="11675"/>
    <x v="333"/>
    <x v="0"/>
    <x v="221"/>
    <n v="2"/>
    <n v="299"/>
    <n v="598"/>
    <x v="1"/>
    <x v="2"/>
    <n v="98.67"/>
    <n v="197.34"/>
    <n v="11"/>
  </r>
  <r>
    <n v="11676"/>
    <x v="350"/>
    <x v="1"/>
    <x v="222"/>
    <n v="1"/>
    <n v="159.99"/>
    <n v="159.99"/>
    <x v="1"/>
    <x v="1"/>
    <n v="35.200000000000003"/>
    <n v="35.200000000000003"/>
    <n v="8"/>
  </r>
  <r>
    <n v="11677"/>
    <x v="383"/>
    <x v="2"/>
    <x v="223"/>
    <n v="4"/>
    <n v="90"/>
    <n v="360"/>
    <x v="0"/>
    <x v="0"/>
    <n v="31.5"/>
    <n v="126"/>
    <n v="1"/>
  </r>
  <r>
    <n v="11678"/>
    <x v="648"/>
    <x v="3"/>
    <x v="224"/>
    <n v="3"/>
    <n v="10.99"/>
    <n v="32.97"/>
    <x v="2"/>
    <x v="0"/>
    <n v="3.41"/>
    <n v="10.23"/>
    <n v="5"/>
  </r>
  <r>
    <n v="11679"/>
    <x v="293"/>
    <x v="4"/>
    <x v="225"/>
    <n v="2"/>
    <n v="55"/>
    <n v="110"/>
    <x v="2"/>
    <x v="0"/>
    <n v="12.1"/>
    <n v="24.2"/>
    <n v="5"/>
  </r>
  <r>
    <n v="11680"/>
    <x v="74"/>
    <x v="5"/>
    <x v="226"/>
    <n v="4"/>
    <n v="29.99"/>
    <n v="119.96"/>
    <x v="1"/>
    <x v="2"/>
    <n v="13.2"/>
    <n v="52.8"/>
    <n v="7"/>
  </r>
  <r>
    <n v="11681"/>
    <x v="491"/>
    <x v="0"/>
    <x v="0"/>
    <n v="4"/>
    <n v="999.99"/>
    <n v="3999.96"/>
    <x v="1"/>
    <x v="2"/>
    <n v="280"/>
    <n v="1120"/>
    <n v="7"/>
  </r>
  <r>
    <n v="11682"/>
    <x v="411"/>
    <x v="1"/>
    <x v="1"/>
    <n v="1"/>
    <n v="499.99"/>
    <n v="499.99"/>
    <x v="2"/>
    <x v="1"/>
    <n v="160"/>
    <n v="160"/>
    <n v="6"/>
  </r>
  <r>
    <n v="11683"/>
    <x v="122"/>
    <x v="2"/>
    <x v="2"/>
    <n v="2"/>
    <n v="69.989999999999995"/>
    <n v="139.97999999999999"/>
    <x v="2"/>
    <x v="0"/>
    <n v="18.899999999999999"/>
    <n v="37.799999999999997"/>
    <n v="6"/>
  </r>
  <r>
    <n v="11684"/>
    <x v="649"/>
    <x v="3"/>
    <x v="3"/>
    <n v="4"/>
    <n v="15.99"/>
    <n v="63.96"/>
    <x v="1"/>
    <x v="2"/>
    <n v="8"/>
    <n v="32"/>
    <n v="3"/>
  </r>
  <r>
    <n v="11685"/>
    <x v="374"/>
    <x v="4"/>
    <x v="4"/>
    <n v="4"/>
    <n v="89.99"/>
    <n v="359.96"/>
    <x v="1"/>
    <x v="0"/>
    <n v="38.700000000000003"/>
    <n v="154.80000000000001"/>
    <n v="3"/>
  </r>
  <r>
    <n v="11686"/>
    <x v="571"/>
    <x v="5"/>
    <x v="5"/>
    <n v="1"/>
    <n v="29.99"/>
    <n v="29.99"/>
    <x v="0"/>
    <x v="2"/>
    <n v="7.8"/>
    <n v="7.8"/>
    <n v="2"/>
  </r>
  <r>
    <n v="11687"/>
    <x v="87"/>
    <x v="0"/>
    <x v="6"/>
    <n v="1"/>
    <n v="2499.9899999999998"/>
    <n v="2499.9899999999998"/>
    <x v="0"/>
    <x v="2"/>
    <n v="1225"/>
    <n v="1225"/>
    <n v="6"/>
  </r>
  <r>
    <n v="11688"/>
    <x v="161"/>
    <x v="1"/>
    <x v="7"/>
    <n v="3"/>
    <n v="599.99"/>
    <n v="1799.97"/>
    <x v="0"/>
    <x v="1"/>
    <n v="180"/>
    <n v="540"/>
    <n v="11"/>
  </r>
  <r>
    <n v="11689"/>
    <x v="204"/>
    <x v="2"/>
    <x v="8"/>
    <n v="5"/>
    <n v="89.99"/>
    <n v="449.95"/>
    <x v="1"/>
    <x v="1"/>
    <n v="45"/>
    <n v="225"/>
    <n v="12"/>
  </r>
  <r>
    <n v="11690"/>
    <x v="111"/>
    <x v="3"/>
    <x v="9"/>
    <n v="1"/>
    <n v="25.99"/>
    <n v="25.99"/>
    <x v="1"/>
    <x v="0"/>
    <n v="12.74"/>
    <n v="12.74"/>
    <n v="12"/>
  </r>
  <r>
    <n v="11691"/>
    <x v="531"/>
    <x v="4"/>
    <x v="10"/>
    <n v="5"/>
    <n v="129.99"/>
    <n v="649.95000000000005"/>
    <x v="0"/>
    <x v="2"/>
    <n v="26"/>
    <n v="130"/>
    <n v="5"/>
  </r>
  <r>
    <n v="11692"/>
    <x v="498"/>
    <x v="5"/>
    <x v="11"/>
    <n v="1"/>
    <n v="199.99"/>
    <n v="199.99"/>
    <x v="0"/>
    <x v="1"/>
    <n v="66"/>
    <n v="66"/>
    <n v="1"/>
  </r>
  <r>
    <n v="11693"/>
    <x v="218"/>
    <x v="0"/>
    <x v="12"/>
    <n v="3"/>
    <n v="749.99"/>
    <n v="2249.9700000000003"/>
    <x v="0"/>
    <x v="1"/>
    <n v="240"/>
    <n v="720"/>
    <n v="5"/>
  </r>
  <r>
    <n v="11694"/>
    <x v="368"/>
    <x v="1"/>
    <x v="13"/>
    <n v="2"/>
    <n v="189.99"/>
    <n v="379.98"/>
    <x v="0"/>
    <x v="2"/>
    <n v="19"/>
    <n v="38"/>
    <n v="6"/>
  </r>
  <r>
    <n v="11695"/>
    <x v="501"/>
    <x v="2"/>
    <x v="14"/>
    <n v="1"/>
    <n v="249.99"/>
    <n v="249.99"/>
    <x v="1"/>
    <x v="2"/>
    <n v="47.5"/>
    <n v="47.5"/>
    <n v="3"/>
  </r>
  <r>
    <n v="11696"/>
    <x v="67"/>
    <x v="3"/>
    <x v="15"/>
    <n v="4"/>
    <n v="35.99"/>
    <n v="143.96"/>
    <x v="1"/>
    <x v="1"/>
    <n v="14.4"/>
    <n v="57.6"/>
    <n v="4"/>
  </r>
  <r>
    <n v="11697"/>
    <x v="112"/>
    <x v="4"/>
    <x v="16"/>
    <n v="1"/>
    <n v="399.99"/>
    <n v="399.99"/>
    <x v="0"/>
    <x v="1"/>
    <n v="52"/>
    <n v="52"/>
    <n v="6"/>
  </r>
  <r>
    <n v="11698"/>
    <x v="268"/>
    <x v="5"/>
    <x v="17"/>
    <n v="1"/>
    <n v="119.99"/>
    <n v="119.99"/>
    <x v="2"/>
    <x v="1"/>
    <n v="40.799999999999997"/>
    <n v="40.799999999999997"/>
    <n v="6"/>
  </r>
  <r>
    <n v="11699"/>
    <x v="440"/>
    <x v="0"/>
    <x v="18"/>
    <n v="1"/>
    <n v="499.99"/>
    <n v="499.99"/>
    <x v="2"/>
    <x v="1"/>
    <n v="210"/>
    <n v="210"/>
    <n v="1"/>
  </r>
  <r>
    <n v="11700"/>
    <x v="609"/>
    <x v="1"/>
    <x v="19"/>
    <n v="1"/>
    <n v="99.99"/>
    <n v="99.99"/>
    <x v="0"/>
    <x v="1"/>
    <n v="24"/>
    <n v="24"/>
    <n v="8"/>
  </r>
  <r>
    <n v="11701"/>
    <x v="235"/>
    <x v="2"/>
    <x v="20"/>
    <n v="4"/>
    <n v="59.99"/>
    <n v="239.96"/>
    <x v="1"/>
    <x v="2"/>
    <n v="25.2"/>
    <n v="100.8"/>
    <n v="2"/>
  </r>
  <r>
    <n v="11702"/>
    <x v="555"/>
    <x v="3"/>
    <x v="21"/>
    <n v="2"/>
    <n v="22.99"/>
    <n v="45.98"/>
    <x v="1"/>
    <x v="2"/>
    <n v="10.81"/>
    <n v="21.62"/>
    <n v="12"/>
  </r>
  <r>
    <n v="11703"/>
    <x v="42"/>
    <x v="4"/>
    <x v="22"/>
    <n v="5"/>
    <n v="49.99"/>
    <n v="249.95000000000002"/>
    <x v="2"/>
    <x v="2"/>
    <n v="24"/>
    <n v="120"/>
    <n v="2"/>
  </r>
  <r>
    <n v="11704"/>
    <x v="650"/>
    <x v="5"/>
    <x v="23"/>
    <n v="5"/>
    <n v="29.99"/>
    <n v="149.94999999999999"/>
    <x v="0"/>
    <x v="2"/>
    <n v="14.4"/>
    <n v="72"/>
    <n v="5"/>
  </r>
  <r>
    <n v="11705"/>
    <x v="429"/>
    <x v="0"/>
    <x v="24"/>
    <n v="5"/>
    <n v="299.99"/>
    <n v="1499.95"/>
    <x v="2"/>
    <x v="0"/>
    <n v="150"/>
    <n v="750"/>
    <n v="11"/>
  </r>
  <r>
    <n v="11706"/>
    <x v="94"/>
    <x v="1"/>
    <x v="25"/>
    <n v="4"/>
    <n v="179.99"/>
    <n v="719.96"/>
    <x v="0"/>
    <x v="1"/>
    <n v="55.8"/>
    <n v="223.2"/>
    <n v="8"/>
  </r>
  <r>
    <n v="11707"/>
    <x v="390"/>
    <x v="2"/>
    <x v="26"/>
    <n v="4"/>
    <n v="179.99"/>
    <n v="719.96"/>
    <x v="0"/>
    <x v="0"/>
    <n v="37.799999999999997"/>
    <n v="151.19999999999999"/>
    <n v="7"/>
  </r>
  <r>
    <n v="11708"/>
    <x v="168"/>
    <x v="3"/>
    <x v="27"/>
    <n v="4"/>
    <n v="12.99"/>
    <n v="51.96"/>
    <x v="2"/>
    <x v="0"/>
    <n v="1.56"/>
    <n v="6.24"/>
    <n v="7"/>
  </r>
  <r>
    <n v="11709"/>
    <x v="19"/>
    <x v="4"/>
    <x v="28"/>
    <n v="4"/>
    <n v="29.99"/>
    <n v="119.96"/>
    <x v="2"/>
    <x v="2"/>
    <n v="10.199999999999999"/>
    <n v="40.799999999999997"/>
    <n v="6"/>
  </r>
  <r>
    <n v="11710"/>
    <x v="305"/>
    <x v="5"/>
    <x v="29"/>
    <n v="1"/>
    <n v="129.99"/>
    <n v="129.99"/>
    <x v="2"/>
    <x v="0"/>
    <n v="20.8"/>
    <n v="20.8"/>
    <n v="6"/>
  </r>
  <r>
    <n v="11711"/>
    <x v="272"/>
    <x v="0"/>
    <x v="30"/>
    <n v="3"/>
    <n v="349.99"/>
    <n v="1049.97"/>
    <x v="1"/>
    <x v="2"/>
    <n v="164.5"/>
    <n v="493.5"/>
    <n v="6"/>
  </r>
  <r>
    <n v="11712"/>
    <x v="141"/>
    <x v="1"/>
    <x v="31"/>
    <n v="3"/>
    <n v="89.99"/>
    <n v="269.96999999999997"/>
    <x v="0"/>
    <x v="0"/>
    <n v="45"/>
    <n v="135"/>
    <n v="6"/>
  </r>
  <r>
    <n v="11713"/>
    <x v="243"/>
    <x v="2"/>
    <x v="32"/>
    <n v="3"/>
    <n v="29.99"/>
    <n v="89.97"/>
    <x v="1"/>
    <x v="1"/>
    <n v="7.8"/>
    <n v="23.4"/>
    <n v="1"/>
  </r>
  <r>
    <n v="11714"/>
    <x v="287"/>
    <x v="3"/>
    <x v="33"/>
    <n v="4"/>
    <n v="19.989999999999998"/>
    <n v="79.959999999999994"/>
    <x v="2"/>
    <x v="0"/>
    <n v="2.8"/>
    <n v="11.2"/>
    <n v="3"/>
  </r>
  <r>
    <n v="11715"/>
    <x v="651"/>
    <x v="4"/>
    <x v="34"/>
    <n v="3"/>
    <n v="39.99"/>
    <n v="119.97"/>
    <x v="0"/>
    <x v="2"/>
    <n v="9.1999999999999993"/>
    <n v="27.599999999999998"/>
    <n v="11"/>
  </r>
  <r>
    <n v="11716"/>
    <x v="86"/>
    <x v="5"/>
    <x v="35"/>
    <n v="2"/>
    <n v="1895"/>
    <n v="3790"/>
    <x v="0"/>
    <x v="0"/>
    <n v="227.4"/>
    <n v="454.8"/>
    <n v="4"/>
  </r>
  <r>
    <n v="11717"/>
    <x v="306"/>
    <x v="0"/>
    <x v="36"/>
    <n v="1"/>
    <n v="399.99"/>
    <n v="399.99"/>
    <x v="0"/>
    <x v="0"/>
    <n v="96"/>
    <n v="96"/>
    <n v="5"/>
  </r>
  <r>
    <n v="11718"/>
    <x v="14"/>
    <x v="1"/>
    <x v="37"/>
    <n v="3"/>
    <n v="799.99"/>
    <n v="2399.9700000000003"/>
    <x v="2"/>
    <x v="1"/>
    <n v="208"/>
    <n v="624"/>
    <n v="8"/>
  </r>
  <r>
    <n v="11719"/>
    <x v="323"/>
    <x v="2"/>
    <x v="38"/>
    <n v="4"/>
    <n v="59.99"/>
    <n v="239.96"/>
    <x v="2"/>
    <x v="1"/>
    <n v="21"/>
    <n v="84"/>
    <n v="8"/>
  </r>
  <r>
    <n v="11720"/>
    <x v="23"/>
    <x v="3"/>
    <x v="39"/>
    <n v="3"/>
    <n v="24.99"/>
    <n v="74.97"/>
    <x v="1"/>
    <x v="1"/>
    <n v="2.5"/>
    <n v="7.5"/>
    <n v="10"/>
  </r>
  <r>
    <n v="11721"/>
    <x v="49"/>
    <x v="4"/>
    <x v="40"/>
    <n v="5"/>
    <n v="105"/>
    <n v="525"/>
    <x v="0"/>
    <x v="2"/>
    <n v="21"/>
    <n v="105"/>
    <n v="1"/>
  </r>
  <r>
    <n v="11722"/>
    <x v="165"/>
    <x v="5"/>
    <x v="41"/>
    <n v="4"/>
    <n v="129.99"/>
    <n v="519.96"/>
    <x v="2"/>
    <x v="0"/>
    <n v="16.899999999999999"/>
    <n v="67.599999999999994"/>
    <n v="7"/>
  </r>
  <r>
    <n v="11723"/>
    <x v="335"/>
    <x v="0"/>
    <x v="42"/>
    <n v="1"/>
    <n v="399.99"/>
    <n v="399.99"/>
    <x v="2"/>
    <x v="0"/>
    <n v="176"/>
    <n v="176"/>
    <n v="8"/>
  </r>
  <r>
    <n v="11724"/>
    <x v="652"/>
    <x v="1"/>
    <x v="43"/>
    <n v="5"/>
    <n v="199.99"/>
    <n v="999.95"/>
    <x v="1"/>
    <x v="0"/>
    <n v="46"/>
    <n v="230"/>
    <n v="12"/>
  </r>
  <r>
    <n v="11725"/>
    <x v="420"/>
    <x v="2"/>
    <x v="44"/>
    <n v="1"/>
    <n v="139.99"/>
    <n v="139.99"/>
    <x v="2"/>
    <x v="1"/>
    <n v="56"/>
    <n v="56"/>
    <n v="6"/>
  </r>
  <r>
    <n v="11726"/>
    <x v="505"/>
    <x v="3"/>
    <x v="45"/>
    <n v="2"/>
    <n v="32.5"/>
    <n v="65"/>
    <x v="1"/>
    <x v="0"/>
    <n v="15.28"/>
    <n v="30.56"/>
    <n v="3"/>
  </r>
  <r>
    <n v="11727"/>
    <x v="457"/>
    <x v="4"/>
    <x v="46"/>
    <n v="5"/>
    <n v="52"/>
    <n v="260"/>
    <x v="2"/>
    <x v="2"/>
    <n v="5.72"/>
    <n v="28.599999999999998"/>
    <n v="1"/>
  </r>
  <r>
    <n v="11728"/>
    <x v="653"/>
    <x v="5"/>
    <x v="47"/>
    <n v="1"/>
    <n v="39.99"/>
    <n v="39.99"/>
    <x v="0"/>
    <x v="0"/>
    <n v="12"/>
    <n v="12"/>
    <n v="8"/>
  </r>
  <r>
    <n v="11729"/>
    <x v="654"/>
    <x v="0"/>
    <x v="48"/>
    <n v="2"/>
    <n v="129.99"/>
    <n v="259.98"/>
    <x v="2"/>
    <x v="1"/>
    <n v="52"/>
    <n v="104"/>
    <n v="9"/>
  </r>
  <r>
    <n v="11730"/>
    <x v="495"/>
    <x v="1"/>
    <x v="49"/>
    <n v="3"/>
    <n v="299.99"/>
    <n v="899.97"/>
    <x v="0"/>
    <x v="0"/>
    <n v="81"/>
    <n v="243"/>
    <n v="8"/>
  </r>
  <r>
    <n v="11731"/>
    <x v="350"/>
    <x v="2"/>
    <x v="50"/>
    <n v="5"/>
    <n v="154.99"/>
    <n v="774.95"/>
    <x v="0"/>
    <x v="2"/>
    <n v="44.95"/>
    <n v="224.75"/>
    <n v="8"/>
  </r>
  <r>
    <n v="11732"/>
    <x v="542"/>
    <x v="3"/>
    <x v="51"/>
    <n v="5"/>
    <n v="26.99"/>
    <n v="134.94999999999999"/>
    <x v="1"/>
    <x v="2"/>
    <n v="8.3699999999999992"/>
    <n v="41.849999999999994"/>
    <n v="3"/>
  </r>
  <r>
    <n v="11733"/>
    <x v="121"/>
    <x v="4"/>
    <x v="52"/>
    <n v="4"/>
    <n v="49"/>
    <n v="196"/>
    <x v="1"/>
    <x v="1"/>
    <n v="8.33"/>
    <n v="33.32"/>
    <n v="7"/>
  </r>
  <r>
    <n v="11734"/>
    <x v="95"/>
    <x v="5"/>
    <x v="53"/>
    <n v="1"/>
    <n v="49.99"/>
    <n v="49.99"/>
    <x v="0"/>
    <x v="1"/>
    <n v="19.5"/>
    <n v="19.5"/>
    <n v="3"/>
  </r>
  <r>
    <n v="11735"/>
    <x v="564"/>
    <x v="0"/>
    <x v="54"/>
    <n v="3"/>
    <n v="59.99"/>
    <n v="179.97"/>
    <x v="0"/>
    <x v="0"/>
    <n v="13.8"/>
    <n v="41.400000000000006"/>
    <n v="6"/>
  </r>
  <r>
    <n v="11736"/>
    <x v="27"/>
    <x v="1"/>
    <x v="55"/>
    <n v="3"/>
    <n v="499.99"/>
    <n v="1499.97"/>
    <x v="1"/>
    <x v="2"/>
    <n v="100"/>
    <n v="300"/>
    <n v="4"/>
  </r>
  <r>
    <n v="11737"/>
    <x v="230"/>
    <x v="2"/>
    <x v="227"/>
    <n v="4"/>
    <n v="29.99"/>
    <n v="119.96"/>
    <x v="0"/>
    <x v="0"/>
    <n v="8.4"/>
    <n v="33.6"/>
    <n v="12"/>
  </r>
  <r>
    <n v="11738"/>
    <x v="254"/>
    <x v="3"/>
    <x v="56"/>
    <n v="4"/>
    <n v="28"/>
    <n v="112"/>
    <x v="0"/>
    <x v="2"/>
    <n v="8.1199999999999992"/>
    <n v="32.479999999999997"/>
    <n v="11"/>
  </r>
  <r>
    <n v="11739"/>
    <x v="167"/>
    <x v="4"/>
    <x v="57"/>
    <n v="3"/>
    <n v="23"/>
    <n v="69"/>
    <x v="2"/>
    <x v="1"/>
    <n v="3.68"/>
    <n v="11.040000000000001"/>
    <n v="6"/>
  </r>
  <r>
    <n v="11740"/>
    <x v="286"/>
    <x v="5"/>
    <x v="58"/>
    <n v="5"/>
    <n v="349"/>
    <n v="1745"/>
    <x v="0"/>
    <x v="1"/>
    <n v="87.25"/>
    <n v="436.25"/>
    <n v="8"/>
  </r>
  <r>
    <n v="11741"/>
    <x v="116"/>
    <x v="0"/>
    <x v="59"/>
    <n v="3"/>
    <n v="299.99"/>
    <n v="899.97"/>
    <x v="1"/>
    <x v="0"/>
    <n v="30"/>
    <n v="90"/>
    <n v="9"/>
  </r>
  <r>
    <n v="11742"/>
    <x v="577"/>
    <x v="1"/>
    <x v="60"/>
    <n v="3"/>
    <n v="199.99"/>
    <n v="599.97"/>
    <x v="2"/>
    <x v="0"/>
    <n v="68"/>
    <n v="204"/>
    <n v="7"/>
  </r>
  <r>
    <n v="11743"/>
    <x v="425"/>
    <x v="2"/>
    <x v="61"/>
    <n v="5"/>
    <n v="9.99"/>
    <n v="49.95"/>
    <x v="2"/>
    <x v="2"/>
    <n v="3.6"/>
    <n v="18"/>
    <n v="3"/>
  </r>
  <r>
    <n v="11744"/>
    <x v="433"/>
    <x v="3"/>
    <x v="62"/>
    <n v="4"/>
    <n v="18.989999999999998"/>
    <n v="75.959999999999994"/>
    <x v="2"/>
    <x v="1"/>
    <n v="6.84"/>
    <n v="27.36"/>
    <n v="12"/>
  </r>
  <r>
    <n v="11745"/>
    <x v="655"/>
    <x v="4"/>
    <x v="63"/>
    <n v="2"/>
    <n v="102"/>
    <n v="204"/>
    <x v="0"/>
    <x v="1"/>
    <n v="51"/>
    <n v="102"/>
    <n v="8"/>
  </r>
  <r>
    <n v="11746"/>
    <x v="77"/>
    <x v="5"/>
    <x v="64"/>
    <n v="2"/>
    <n v="299.99"/>
    <n v="599.98"/>
    <x v="2"/>
    <x v="1"/>
    <n v="57"/>
    <n v="114"/>
    <n v="3"/>
  </r>
  <r>
    <n v="11747"/>
    <x v="169"/>
    <x v="0"/>
    <x v="65"/>
    <n v="4"/>
    <n v="1199.99"/>
    <n v="4799.96"/>
    <x v="1"/>
    <x v="1"/>
    <n v="528"/>
    <n v="2112"/>
    <n v="7"/>
  </r>
  <r>
    <n v="11748"/>
    <x v="397"/>
    <x v="1"/>
    <x v="66"/>
    <n v="1"/>
    <n v="219.99"/>
    <n v="219.99"/>
    <x v="0"/>
    <x v="1"/>
    <n v="39.6"/>
    <n v="39.6"/>
    <n v="12"/>
  </r>
  <r>
    <n v="11749"/>
    <x v="346"/>
    <x v="2"/>
    <x v="67"/>
    <n v="5"/>
    <n v="59.99"/>
    <n v="299.95"/>
    <x v="0"/>
    <x v="2"/>
    <n v="6"/>
    <n v="30"/>
    <n v="3"/>
  </r>
  <r>
    <n v="11750"/>
    <x v="577"/>
    <x v="3"/>
    <x v="68"/>
    <n v="1"/>
    <n v="10.99"/>
    <n v="10.99"/>
    <x v="2"/>
    <x v="0"/>
    <n v="1.21"/>
    <n v="1.21"/>
    <n v="7"/>
  </r>
  <r>
    <n v="11751"/>
    <x v="408"/>
    <x v="4"/>
    <x v="69"/>
    <n v="1"/>
    <n v="78"/>
    <n v="78"/>
    <x v="1"/>
    <x v="0"/>
    <n v="19.5"/>
    <n v="19.5"/>
    <n v="4"/>
  </r>
  <r>
    <n v="11752"/>
    <x v="617"/>
    <x v="5"/>
    <x v="70"/>
    <n v="5"/>
    <n v="129.99"/>
    <n v="649.95000000000005"/>
    <x v="1"/>
    <x v="1"/>
    <n v="20.8"/>
    <n v="104"/>
    <n v="4"/>
  </r>
  <r>
    <n v="11753"/>
    <x v="64"/>
    <x v="0"/>
    <x v="71"/>
    <n v="2"/>
    <n v="1599.99"/>
    <n v="3199.98"/>
    <x v="0"/>
    <x v="0"/>
    <n v="656"/>
    <n v="1312"/>
    <n v="4"/>
  </r>
  <r>
    <n v="11754"/>
    <x v="382"/>
    <x v="1"/>
    <x v="72"/>
    <n v="3"/>
    <n v="899.99"/>
    <n v="2699.9700000000003"/>
    <x v="2"/>
    <x v="0"/>
    <n v="207"/>
    <n v="621"/>
    <n v="4"/>
  </r>
  <r>
    <n v="11755"/>
    <x v="462"/>
    <x v="2"/>
    <x v="73"/>
    <n v="3"/>
    <n v="49.99"/>
    <n v="149.97"/>
    <x v="1"/>
    <x v="2"/>
    <n v="19.5"/>
    <n v="58.5"/>
    <n v="11"/>
  </r>
  <r>
    <n v="11756"/>
    <x v="185"/>
    <x v="3"/>
    <x v="74"/>
    <n v="4"/>
    <n v="14.99"/>
    <n v="59.96"/>
    <x v="0"/>
    <x v="2"/>
    <n v="3.6"/>
    <n v="14.4"/>
    <n v="6"/>
  </r>
  <r>
    <n v="11758"/>
    <x v="606"/>
    <x v="5"/>
    <x v="76"/>
    <n v="3"/>
    <n v="69.989999999999995"/>
    <n v="209.96999999999997"/>
    <x v="0"/>
    <x v="1"/>
    <n v="34.299999999999997"/>
    <n v="102.89999999999999"/>
    <n v="6"/>
  </r>
  <r>
    <n v="11759"/>
    <x v="600"/>
    <x v="0"/>
    <x v="77"/>
    <n v="3"/>
    <n v="249.99"/>
    <n v="749.97"/>
    <x v="1"/>
    <x v="0"/>
    <n v="55"/>
    <n v="165"/>
    <n v="4"/>
  </r>
  <r>
    <n v="11760"/>
    <x v="18"/>
    <x v="1"/>
    <x v="78"/>
    <n v="4"/>
    <n v="499.99"/>
    <n v="1999.96"/>
    <x v="1"/>
    <x v="1"/>
    <n v="190"/>
    <n v="760"/>
    <n v="9"/>
  </r>
  <r>
    <n v="11761"/>
    <x v="334"/>
    <x v="2"/>
    <x v="79"/>
    <n v="4"/>
    <n v="89.99"/>
    <n v="359.96"/>
    <x v="2"/>
    <x v="1"/>
    <n v="11.7"/>
    <n v="46.8"/>
    <n v="5"/>
  </r>
  <r>
    <n v="11762"/>
    <x v="259"/>
    <x v="3"/>
    <x v="80"/>
    <n v="3"/>
    <n v="12.99"/>
    <n v="38.97"/>
    <x v="1"/>
    <x v="1"/>
    <n v="1.3"/>
    <n v="3.9000000000000004"/>
    <n v="1"/>
  </r>
  <r>
    <n v="11764"/>
    <x v="656"/>
    <x v="5"/>
    <x v="82"/>
    <n v="2"/>
    <n v="24.99"/>
    <n v="49.98"/>
    <x v="0"/>
    <x v="1"/>
    <n v="11.75"/>
    <n v="23.5"/>
    <n v="1"/>
  </r>
  <r>
    <n v="11765"/>
    <x v="382"/>
    <x v="0"/>
    <x v="83"/>
    <n v="1"/>
    <n v="99.99"/>
    <n v="99.99"/>
    <x v="2"/>
    <x v="1"/>
    <n v="30"/>
    <n v="30"/>
    <n v="4"/>
  </r>
  <r>
    <n v="11766"/>
    <x v="487"/>
    <x v="1"/>
    <x v="84"/>
    <n v="2"/>
    <n v="1299.99"/>
    <n v="2599.98"/>
    <x v="1"/>
    <x v="2"/>
    <n v="260"/>
    <n v="520"/>
    <n v="1"/>
  </r>
  <r>
    <n v="11767"/>
    <x v="461"/>
    <x v="2"/>
    <x v="85"/>
    <n v="4"/>
    <n v="79.989999999999995"/>
    <n v="319.95999999999998"/>
    <x v="0"/>
    <x v="2"/>
    <n v="12.8"/>
    <n v="51.2"/>
    <n v="7"/>
  </r>
  <r>
    <n v="11768"/>
    <x v="521"/>
    <x v="3"/>
    <x v="86"/>
    <n v="1"/>
    <n v="13.99"/>
    <n v="13.99"/>
    <x v="1"/>
    <x v="2"/>
    <n v="4.34"/>
    <n v="4.34"/>
    <n v="9"/>
  </r>
  <r>
    <n v="11769"/>
    <x v="538"/>
    <x v="4"/>
    <x v="87"/>
    <n v="3"/>
    <n v="105"/>
    <n v="315"/>
    <x v="1"/>
    <x v="2"/>
    <n v="39.9"/>
    <n v="119.69999999999999"/>
    <n v="1"/>
  </r>
  <r>
    <n v="11770"/>
    <x v="297"/>
    <x v="5"/>
    <x v="228"/>
    <n v="1"/>
    <n v="129.99"/>
    <n v="129.99"/>
    <x v="1"/>
    <x v="0"/>
    <n v="35.1"/>
    <n v="35.1"/>
    <n v="9"/>
  </r>
  <r>
    <n v="11771"/>
    <x v="31"/>
    <x v="0"/>
    <x v="88"/>
    <n v="1"/>
    <n v="99.99"/>
    <n v="99.99"/>
    <x v="1"/>
    <x v="1"/>
    <n v="34"/>
    <n v="34"/>
    <n v="4"/>
  </r>
  <r>
    <n v="11772"/>
    <x v="484"/>
    <x v="1"/>
    <x v="89"/>
    <n v="5"/>
    <n v="179.99"/>
    <n v="899.95"/>
    <x v="1"/>
    <x v="1"/>
    <n v="72"/>
    <n v="360"/>
    <n v="10"/>
  </r>
  <r>
    <n v="11773"/>
    <x v="260"/>
    <x v="2"/>
    <x v="90"/>
    <n v="5"/>
    <n v="79.989999999999995"/>
    <n v="399.95"/>
    <x v="1"/>
    <x v="1"/>
    <n v="9.6"/>
    <n v="48"/>
    <n v="5"/>
  </r>
  <r>
    <n v="11774"/>
    <x v="97"/>
    <x v="3"/>
    <x v="91"/>
    <n v="5"/>
    <n v="14.99"/>
    <n v="74.95"/>
    <x v="1"/>
    <x v="0"/>
    <n v="1.8"/>
    <n v="9"/>
    <n v="7"/>
  </r>
  <r>
    <n v="11775"/>
    <x v="657"/>
    <x v="4"/>
    <x v="92"/>
    <n v="3"/>
    <n v="68"/>
    <n v="204"/>
    <x v="2"/>
    <x v="2"/>
    <n v="10.88"/>
    <n v="32.64"/>
    <n v="1"/>
  </r>
  <r>
    <n v="11776"/>
    <x v="164"/>
    <x v="5"/>
    <x v="93"/>
    <n v="3"/>
    <n v="999.99"/>
    <n v="2999.9700000000003"/>
    <x v="0"/>
    <x v="0"/>
    <n v="100"/>
    <n v="300"/>
    <n v="1"/>
  </r>
  <r>
    <n v="11777"/>
    <x v="306"/>
    <x v="0"/>
    <x v="94"/>
    <n v="2"/>
    <n v="299.99"/>
    <n v="599.98"/>
    <x v="0"/>
    <x v="1"/>
    <n v="81"/>
    <n v="162"/>
    <n v="5"/>
  </r>
  <r>
    <n v="11778"/>
    <x v="428"/>
    <x v="1"/>
    <x v="95"/>
    <n v="1"/>
    <n v="349.99"/>
    <n v="349.99"/>
    <x v="1"/>
    <x v="1"/>
    <n v="115.5"/>
    <n v="115.5"/>
    <n v="7"/>
  </r>
  <r>
    <n v="11779"/>
    <x v="305"/>
    <x v="2"/>
    <x v="96"/>
    <n v="3"/>
    <n v="19.989999999999998"/>
    <n v="59.97"/>
    <x v="0"/>
    <x v="0"/>
    <n v="3.4"/>
    <n v="10.199999999999999"/>
    <n v="6"/>
  </r>
  <r>
    <n v="11780"/>
    <x v="11"/>
    <x v="3"/>
    <x v="97"/>
    <n v="4"/>
    <n v="12.99"/>
    <n v="51.96"/>
    <x v="0"/>
    <x v="0"/>
    <n v="4.68"/>
    <n v="18.72"/>
    <n v="7"/>
  </r>
  <r>
    <n v="11781"/>
    <x v="636"/>
    <x v="4"/>
    <x v="98"/>
    <n v="1"/>
    <n v="82"/>
    <n v="82"/>
    <x v="1"/>
    <x v="1"/>
    <n v="22.96"/>
    <n v="22.96"/>
    <n v="11"/>
  </r>
  <r>
    <n v="11782"/>
    <x v="381"/>
    <x v="5"/>
    <x v="99"/>
    <n v="1"/>
    <n v="109.99"/>
    <n v="109.99"/>
    <x v="0"/>
    <x v="2"/>
    <n v="28.6"/>
    <n v="28.6"/>
    <n v="2"/>
  </r>
  <r>
    <n v="11783"/>
    <x v="214"/>
    <x v="0"/>
    <x v="100"/>
    <n v="1"/>
    <n v="3899.99"/>
    <n v="3899.99"/>
    <x v="1"/>
    <x v="0"/>
    <n v="400"/>
    <n v="400"/>
    <n v="4"/>
  </r>
  <r>
    <n v="11784"/>
    <x v="555"/>
    <x v="1"/>
    <x v="101"/>
    <n v="1"/>
    <n v="349.99"/>
    <n v="349.99"/>
    <x v="2"/>
    <x v="1"/>
    <n v="161"/>
    <n v="161"/>
    <n v="12"/>
  </r>
  <r>
    <n v="11785"/>
    <x v="281"/>
    <x v="2"/>
    <x v="102"/>
    <n v="3"/>
    <n v="39.99"/>
    <n v="119.97"/>
    <x v="1"/>
    <x v="0"/>
    <n v="8"/>
    <n v="24"/>
    <n v="8"/>
  </r>
  <r>
    <n v="11786"/>
    <x v="254"/>
    <x v="3"/>
    <x v="103"/>
    <n v="2"/>
    <n v="10.99"/>
    <n v="21.98"/>
    <x v="0"/>
    <x v="1"/>
    <n v="3.85"/>
    <n v="7.7"/>
    <n v="11"/>
  </r>
  <r>
    <n v="11787"/>
    <x v="588"/>
    <x v="4"/>
    <x v="104"/>
    <n v="2"/>
    <n v="6.5"/>
    <n v="13"/>
    <x v="1"/>
    <x v="2"/>
    <n v="2.73"/>
    <n v="5.46"/>
    <n v="4"/>
  </r>
  <r>
    <n v="11788"/>
    <x v="265"/>
    <x v="5"/>
    <x v="105"/>
    <n v="1"/>
    <n v="399.99"/>
    <n v="399.99"/>
    <x v="2"/>
    <x v="2"/>
    <n v="80"/>
    <n v="80"/>
    <n v="3"/>
  </r>
  <r>
    <n v="11789"/>
    <x v="596"/>
    <x v="0"/>
    <x v="106"/>
    <n v="3"/>
    <n v="229.99"/>
    <n v="689.97"/>
    <x v="2"/>
    <x v="0"/>
    <n v="115"/>
    <n v="345"/>
    <n v="3"/>
  </r>
  <r>
    <n v="11790"/>
    <x v="75"/>
    <x v="1"/>
    <x v="229"/>
    <n v="2"/>
    <n v="159.99"/>
    <n v="319.98"/>
    <x v="2"/>
    <x v="2"/>
    <n v="46.4"/>
    <n v="92.8"/>
    <n v="8"/>
  </r>
  <r>
    <n v="11791"/>
    <x v="489"/>
    <x v="2"/>
    <x v="107"/>
    <n v="4"/>
    <n v="14.99"/>
    <n v="59.96"/>
    <x v="1"/>
    <x v="2"/>
    <n v="4.95"/>
    <n v="19.8"/>
    <n v="8"/>
  </r>
  <r>
    <n v="11792"/>
    <x v="658"/>
    <x v="3"/>
    <x v="108"/>
    <n v="3"/>
    <n v="18.989999999999998"/>
    <n v="56.97"/>
    <x v="0"/>
    <x v="0"/>
    <n v="5.51"/>
    <n v="16.53"/>
    <n v="6"/>
  </r>
  <r>
    <n v="11793"/>
    <x v="505"/>
    <x v="4"/>
    <x v="109"/>
    <n v="1"/>
    <n v="15"/>
    <n v="15"/>
    <x v="1"/>
    <x v="2"/>
    <n v="4.6500000000000004"/>
    <n v="4.6500000000000004"/>
    <n v="3"/>
  </r>
  <r>
    <n v="11794"/>
    <x v="648"/>
    <x v="5"/>
    <x v="110"/>
    <n v="2"/>
    <n v="229.95"/>
    <n v="459.9"/>
    <x v="0"/>
    <x v="0"/>
    <n v="62.09"/>
    <n v="124.18"/>
    <n v="5"/>
  </r>
  <r>
    <n v="11795"/>
    <x v="277"/>
    <x v="0"/>
    <x v="111"/>
    <n v="5"/>
    <n v="249.99"/>
    <n v="1249.95"/>
    <x v="2"/>
    <x v="2"/>
    <n v="77.5"/>
    <n v="387.5"/>
    <n v="1"/>
  </r>
  <r>
    <n v="11796"/>
    <x v="330"/>
    <x v="1"/>
    <x v="112"/>
    <n v="2"/>
    <n v="299.95"/>
    <n v="599.9"/>
    <x v="2"/>
    <x v="0"/>
    <n v="140.97999999999999"/>
    <n v="281.95999999999998"/>
    <n v="9"/>
  </r>
  <r>
    <n v="11797"/>
    <x v="441"/>
    <x v="2"/>
    <x v="113"/>
    <n v="1"/>
    <n v="49.99"/>
    <n v="49.99"/>
    <x v="2"/>
    <x v="0"/>
    <n v="24"/>
    <n v="24"/>
    <n v="5"/>
  </r>
  <r>
    <n v="11798"/>
    <x v="659"/>
    <x v="3"/>
    <x v="230"/>
    <n v="4"/>
    <n v="16.989999999999998"/>
    <n v="67.959999999999994"/>
    <x v="0"/>
    <x v="1"/>
    <n v="2.89"/>
    <n v="11.56"/>
    <n v="1"/>
  </r>
  <r>
    <n v="11799"/>
    <x v="339"/>
    <x v="4"/>
    <x v="114"/>
    <n v="2"/>
    <n v="14.99"/>
    <n v="29.98"/>
    <x v="2"/>
    <x v="0"/>
    <n v="4.6500000000000004"/>
    <n v="9.3000000000000007"/>
    <n v="2"/>
  </r>
  <r>
    <n v="11800"/>
    <x v="495"/>
    <x v="5"/>
    <x v="115"/>
    <n v="4"/>
    <n v="249.99"/>
    <n v="999.96"/>
    <x v="1"/>
    <x v="1"/>
    <n v="120"/>
    <n v="480"/>
    <n v="8"/>
  </r>
  <r>
    <n v="11801"/>
    <x v="27"/>
    <x v="0"/>
    <x v="116"/>
    <n v="4"/>
    <n v="599.99"/>
    <n v="2399.96"/>
    <x v="1"/>
    <x v="0"/>
    <n v="288"/>
    <n v="1152"/>
    <n v="4"/>
  </r>
  <r>
    <n v="11802"/>
    <x v="660"/>
    <x v="1"/>
    <x v="117"/>
    <n v="2"/>
    <n v="89.99"/>
    <n v="179.98"/>
    <x v="2"/>
    <x v="0"/>
    <n v="14.4"/>
    <n v="28.8"/>
    <n v="12"/>
  </r>
  <r>
    <n v="11803"/>
    <x v="661"/>
    <x v="2"/>
    <x v="118"/>
    <n v="1"/>
    <n v="12.99"/>
    <n v="12.99"/>
    <x v="0"/>
    <x v="2"/>
    <n v="1.3"/>
    <n v="1.3"/>
    <n v="1"/>
  </r>
  <r>
    <n v="11804"/>
    <x v="91"/>
    <x v="3"/>
    <x v="119"/>
    <n v="3"/>
    <n v="14.99"/>
    <n v="44.97"/>
    <x v="0"/>
    <x v="2"/>
    <n v="3.15"/>
    <n v="9.4499999999999993"/>
    <n v="2"/>
  </r>
  <r>
    <n v="11805"/>
    <x v="289"/>
    <x v="4"/>
    <x v="120"/>
    <n v="2"/>
    <n v="30"/>
    <n v="60"/>
    <x v="1"/>
    <x v="0"/>
    <n v="6.9"/>
    <n v="13.8"/>
    <n v="6"/>
  </r>
  <r>
    <n v="11806"/>
    <x v="243"/>
    <x v="5"/>
    <x v="121"/>
    <n v="2"/>
    <n v="199.99"/>
    <n v="399.98"/>
    <x v="1"/>
    <x v="1"/>
    <n v="60"/>
    <n v="120"/>
    <n v="1"/>
  </r>
  <r>
    <n v="11807"/>
    <x v="314"/>
    <x v="0"/>
    <x v="122"/>
    <n v="1"/>
    <n v="499.99"/>
    <n v="499.99"/>
    <x v="1"/>
    <x v="1"/>
    <n v="90"/>
    <n v="90"/>
    <n v="7"/>
  </r>
  <r>
    <n v="11808"/>
    <x v="622"/>
    <x v="1"/>
    <x v="16"/>
    <n v="3"/>
    <n v="399.99"/>
    <n v="1199.97"/>
    <x v="0"/>
    <x v="1"/>
    <n v="52"/>
    <n v="156"/>
    <n v="3"/>
  </r>
  <r>
    <n v="11809"/>
    <x v="217"/>
    <x v="2"/>
    <x v="123"/>
    <n v="2"/>
    <n v="98"/>
    <n v="196"/>
    <x v="0"/>
    <x v="1"/>
    <n v="35.28"/>
    <n v="70.56"/>
    <n v="12"/>
  </r>
  <r>
    <n v="11810"/>
    <x v="116"/>
    <x v="3"/>
    <x v="231"/>
    <n v="2"/>
    <n v="8.99"/>
    <n v="17.98"/>
    <x v="1"/>
    <x v="0"/>
    <n v="3.33"/>
    <n v="6.66"/>
    <n v="9"/>
  </r>
  <r>
    <n v="11811"/>
    <x v="353"/>
    <x v="4"/>
    <x v="124"/>
    <n v="4"/>
    <n v="36"/>
    <n v="144"/>
    <x v="2"/>
    <x v="1"/>
    <n v="5.4"/>
    <n v="21.6"/>
    <n v="10"/>
  </r>
  <r>
    <n v="11812"/>
    <x v="662"/>
    <x v="5"/>
    <x v="125"/>
    <n v="3"/>
    <n v="39.950000000000003"/>
    <n v="119.85000000000001"/>
    <x v="0"/>
    <x v="2"/>
    <n v="15.98"/>
    <n v="47.94"/>
    <n v="4"/>
  </r>
  <r>
    <n v="11813"/>
    <x v="659"/>
    <x v="0"/>
    <x v="126"/>
    <n v="1"/>
    <n v="1299.99"/>
    <n v="1299.99"/>
    <x v="0"/>
    <x v="0"/>
    <n v="143"/>
    <n v="143"/>
    <n v="1"/>
  </r>
  <r>
    <n v="11814"/>
    <x v="506"/>
    <x v="1"/>
    <x v="127"/>
    <n v="3"/>
    <n v="79.989999999999995"/>
    <n v="239.96999999999997"/>
    <x v="1"/>
    <x v="0"/>
    <n v="20.8"/>
    <n v="62.400000000000006"/>
    <n v="12"/>
  </r>
  <r>
    <n v="11815"/>
    <x v="343"/>
    <x v="2"/>
    <x v="128"/>
    <n v="5"/>
    <n v="34.99"/>
    <n v="174.95000000000002"/>
    <x v="1"/>
    <x v="0"/>
    <n v="14"/>
    <n v="70"/>
    <n v="11"/>
  </r>
  <r>
    <n v="11816"/>
    <x v="12"/>
    <x v="3"/>
    <x v="129"/>
    <n v="3"/>
    <n v="9.99"/>
    <n v="29.97"/>
    <x v="2"/>
    <x v="1"/>
    <n v="3"/>
    <n v="9"/>
    <n v="10"/>
  </r>
  <r>
    <n v="11817"/>
    <x v="276"/>
    <x v="4"/>
    <x v="130"/>
    <n v="2"/>
    <n v="6.8"/>
    <n v="13.6"/>
    <x v="1"/>
    <x v="1"/>
    <n v="1.77"/>
    <n v="3.54"/>
    <n v="5"/>
  </r>
  <r>
    <n v="11818"/>
    <x v="663"/>
    <x v="5"/>
    <x v="131"/>
    <n v="3"/>
    <n v="99.95"/>
    <n v="299.85000000000002"/>
    <x v="0"/>
    <x v="2"/>
    <n v="10"/>
    <n v="30"/>
    <n v="6"/>
  </r>
  <r>
    <n v="11819"/>
    <x v="477"/>
    <x v="0"/>
    <x v="132"/>
    <n v="1"/>
    <n v="1499.99"/>
    <n v="1499.99"/>
    <x v="0"/>
    <x v="0"/>
    <n v="285"/>
    <n v="285"/>
    <n v="1"/>
  </r>
  <r>
    <n v="11820"/>
    <x v="664"/>
    <x v="1"/>
    <x v="133"/>
    <n v="3"/>
    <n v="139.99"/>
    <n v="419.97"/>
    <x v="0"/>
    <x v="1"/>
    <n v="21"/>
    <n v="63"/>
    <n v="12"/>
  </r>
  <r>
    <n v="11821"/>
    <x v="665"/>
    <x v="2"/>
    <x v="134"/>
    <n v="2"/>
    <n v="44.99"/>
    <n v="89.98"/>
    <x v="0"/>
    <x v="1"/>
    <n v="11.7"/>
    <n v="23.4"/>
    <n v="10"/>
  </r>
  <r>
    <n v="11822"/>
    <x v="639"/>
    <x v="3"/>
    <x v="135"/>
    <n v="1"/>
    <n v="11.99"/>
    <n v="11.99"/>
    <x v="2"/>
    <x v="0"/>
    <n v="5.28"/>
    <n v="5.28"/>
    <n v="3"/>
  </r>
  <r>
    <n v="11823"/>
    <x v="462"/>
    <x v="4"/>
    <x v="136"/>
    <n v="4"/>
    <n v="29.5"/>
    <n v="118"/>
    <x v="1"/>
    <x v="0"/>
    <n v="11.21"/>
    <n v="44.84"/>
    <n v="11"/>
  </r>
  <r>
    <n v="11824"/>
    <x v="360"/>
    <x v="5"/>
    <x v="137"/>
    <n v="1"/>
    <n v="299.99"/>
    <n v="299.99"/>
    <x v="2"/>
    <x v="0"/>
    <n v="105"/>
    <n v="105"/>
    <n v="3"/>
  </r>
  <r>
    <n v="11825"/>
    <x v="264"/>
    <x v="0"/>
    <x v="138"/>
    <n v="1"/>
    <n v="549"/>
    <n v="549"/>
    <x v="1"/>
    <x v="0"/>
    <n v="65.88"/>
    <n v="65.88"/>
    <n v="7"/>
  </r>
  <r>
    <n v="11826"/>
    <x v="317"/>
    <x v="1"/>
    <x v="139"/>
    <n v="3"/>
    <n v="199.95"/>
    <n v="599.84999999999991"/>
    <x v="1"/>
    <x v="1"/>
    <n v="73.98"/>
    <n v="221.94"/>
    <n v="4"/>
  </r>
  <r>
    <n v="11827"/>
    <x v="135"/>
    <x v="2"/>
    <x v="140"/>
    <n v="4"/>
    <n v="98"/>
    <n v="392"/>
    <x v="2"/>
    <x v="1"/>
    <n v="11.76"/>
    <n v="47.04"/>
    <n v="8"/>
  </r>
  <r>
    <n v="11828"/>
    <x v="640"/>
    <x v="3"/>
    <x v="141"/>
    <n v="4"/>
    <n v="10.99"/>
    <n v="43.96"/>
    <x v="1"/>
    <x v="0"/>
    <n v="1.21"/>
    <n v="4.84"/>
    <n v="12"/>
  </r>
  <r>
    <n v="11829"/>
    <x v="120"/>
    <x v="4"/>
    <x v="142"/>
    <n v="2"/>
    <n v="25"/>
    <n v="50"/>
    <x v="0"/>
    <x v="2"/>
    <n v="11.5"/>
    <n v="23"/>
    <n v="12"/>
  </r>
  <r>
    <n v="11830"/>
    <x v="569"/>
    <x v="5"/>
    <x v="143"/>
    <n v="1"/>
    <n v="149.99"/>
    <n v="149.99"/>
    <x v="2"/>
    <x v="0"/>
    <n v="19.5"/>
    <n v="19.5"/>
    <n v="5"/>
  </r>
  <r>
    <n v="11831"/>
    <x v="147"/>
    <x v="0"/>
    <x v="30"/>
    <n v="3"/>
    <n v="349.99"/>
    <n v="1049.97"/>
    <x v="1"/>
    <x v="2"/>
    <n v="164.5"/>
    <n v="493.5"/>
    <n v="11"/>
  </r>
  <r>
    <n v="11832"/>
    <x v="550"/>
    <x v="1"/>
    <x v="144"/>
    <n v="3"/>
    <n v="199.99"/>
    <n v="599.97"/>
    <x v="2"/>
    <x v="2"/>
    <n v="44"/>
    <n v="132"/>
    <n v="8"/>
  </r>
  <r>
    <n v="11833"/>
    <x v="30"/>
    <x v="2"/>
    <x v="145"/>
    <n v="2"/>
    <n v="54.99"/>
    <n v="109.98"/>
    <x v="2"/>
    <x v="0"/>
    <n v="16.5"/>
    <n v="33"/>
    <n v="11"/>
  </r>
  <r>
    <n v="11834"/>
    <x v="419"/>
    <x v="3"/>
    <x v="146"/>
    <n v="4"/>
    <n v="16.989999999999998"/>
    <n v="67.959999999999994"/>
    <x v="2"/>
    <x v="2"/>
    <n v="4.59"/>
    <n v="18.36"/>
    <n v="10"/>
  </r>
  <r>
    <n v="11835"/>
    <x v="245"/>
    <x v="4"/>
    <x v="147"/>
    <n v="3"/>
    <n v="59"/>
    <n v="177"/>
    <x v="0"/>
    <x v="2"/>
    <n v="14.16"/>
    <n v="42.480000000000004"/>
    <n v="2"/>
  </r>
  <r>
    <n v="11836"/>
    <x v="407"/>
    <x v="5"/>
    <x v="148"/>
    <n v="5"/>
    <n v="299.99"/>
    <n v="1499.95"/>
    <x v="1"/>
    <x v="2"/>
    <n v="33"/>
    <n v="165"/>
    <n v="12"/>
  </r>
  <r>
    <n v="11837"/>
    <x v="222"/>
    <x v="0"/>
    <x v="149"/>
    <n v="5"/>
    <n v="899.99"/>
    <n v="4499.95"/>
    <x v="0"/>
    <x v="0"/>
    <n v="378"/>
    <n v="1890"/>
    <n v="6"/>
  </r>
  <r>
    <n v="11838"/>
    <x v="450"/>
    <x v="1"/>
    <x v="150"/>
    <n v="3"/>
    <n v="499.95"/>
    <n v="1499.85"/>
    <x v="2"/>
    <x v="1"/>
    <n v="89.99"/>
    <n v="269.96999999999997"/>
    <n v="9"/>
  </r>
  <r>
    <n v="11839"/>
    <x v="550"/>
    <x v="2"/>
    <x v="151"/>
    <n v="1"/>
    <n v="24.99"/>
    <n v="24.99"/>
    <x v="1"/>
    <x v="1"/>
    <n v="5"/>
    <n v="5"/>
    <n v="8"/>
  </r>
  <r>
    <n v="11840"/>
    <x v="513"/>
    <x v="3"/>
    <x v="152"/>
    <n v="3"/>
    <n v="7.99"/>
    <n v="23.97"/>
    <x v="1"/>
    <x v="2"/>
    <n v="1.84"/>
    <n v="5.5200000000000005"/>
    <n v="9"/>
  </r>
  <r>
    <n v="11841"/>
    <x v="538"/>
    <x v="4"/>
    <x v="153"/>
    <n v="5"/>
    <n v="36"/>
    <n v="180"/>
    <x v="2"/>
    <x v="2"/>
    <n v="9.36"/>
    <n v="46.8"/>
    <n v="1"/>
  </r>
  <r>
    <n v="11842"/>
    <x v="26"/>
    <x v="5"/>
    <x v="154"/>
    <n v="2"/>
    <n v="34.99"/>
    <n v="69.98"/>
    <x v="1"/>
    <x v="0"/>
    <n v="12.25"/>
    <n v="24.5"/>
    <n v="4"/>
  </r>
  <r>
    <n v="11843"/>
    <x v="142"/>
    <x v="0"/>
    <x v="155"/>
    <n v="5"/>
    <n v="1199.99"/>
    <n v="5999.95"/>
    <x v="2"/>
    <x v="2"/>
    <n v="600"/>
    <n v="3000"/>
    <n v="7"/>
  </r>
  <r>
    <n v="11844"/>
    <x v="666"/>
    <x v="1"/>
    <x v="156"/>
    <n v="5"/>
    <n v="199.99"/>
    <n v="999.95"/>
    <x v="2"/>
    <x v="1"/>
    <n v="34"/>
    <n v="170"/>
    <n v="8"/>
  </r>
  <r>
    <n v="11845"/>
    <x v="410"/>
    <x v="2"/>
    <x v="157"/>
    <n v="4"/>
    <n v="29.99"/>
    <n v="119.96"/>
    <x v="0"/>
    <x v="2"/>
    <n v="3"/>
    <n v="12"/>
    <n v="10"/>
  </r>
  <r>
    <n v="11846"/>
    <x v="420"/>
    <x v="3"/>
    <x v="158"/>
    <n v="3"/>
    <n v="8.99"/>
    <n v="26.97"/>
    <x v="1"/>
    <x v="1"/>
    <n v="1.17"/>
    <n v="3.51"/>
    <n v="6"/>
  </r>
  <r>
    <n v="11847"/>
    <x v="121"/>
    <x v="4"/>
    <x v="159"/>
    <n v="3"/>
    <n v="16.989999999999998"/>
    <n v="50.97"/>
    <x v="2"/>
    <x v="2"/>
    <n v="7.82"/>
    <n v="23.46"/>
    <n v="7"/>
  </r>
  <r>
    <n v="11848"/>
    <x v="608"/>
    <x v="5"/>
    <x v="160"/>
    <n v="5"/>
    <n v="49.99"/>
    <n v="249.95000000000002"/>
    <x v="1"/>
    <x v="0"/>
    <n v="12"/>
    <n v="60"/>
    <n v="6"/>
  </r>
  <r>
    <n v="11849"/>
    <x v="286"/>
    <x v="0"/>
    <x v="161"/>
    <n v="2"/>
    <n v="699.99"/>
    <n v="1399.98"/>
    <x v="0"/>
    <x v="2"/>
    <n v="273"/>
    <n v="546"/>
    <n v="8"/>
  </r>
  <r>
    <n v="11851"/>
    <x v="551"/>
    <x v="2"/>
    <x v="163"/>
    <n v="2"/>
    <n v="34.99"/>
    <n v="69.98"/>
    <x v="0"/>
    <x v="0"/>
    <n v="12.6"/>
    <n v="25.2"/>
    <n v="12"/>
  </r>
  <r>
    <n v="11852"/>
    <x v="427"/>
    <x v="3"/>
    <x v="164"/>
    <n v="3"/>
    <n v="9.99"/>
    <n v="29.97"/>
    <x v="0"/>
    <x v="2"/>
    <n v="1.5"/>
    <n v="4.5"/>
    <n v="12"/>
  </r>
  <r>
    <n v="11853"/>
    <x v="432"/>
    <x v="4"/>
    <x v="165"/>
    <n v="2"/>
    <n v="29.5"/>
    <n v="59"/>
    <x v="1"/>
    <x v="2"/>
    <n v="7.38"/>
    <n v="14.76"/>
    <n v="10"/>
  </r>
  <r>
    <n v="11854"/>
    <x v="74"/>
    <x v="5"/>
    <x v="166"/>
    <n v="1"/>
    <n v="699.99"/>
    <n v="699.99"/>
    <x v="1"/>
    <x v="0"/>
    <n v="252"/>
    <n v="252"/>
    <n v="7"/>
  </r>
  <r>
    <n v="11855"/>
    <x v="557"/>
    <x v="0"/>
    <x v="167"/>
    <n v="3"/>
    <n v="49.99"/>
    <n v="149.97"/>
    <x v="1"/>
    <x v="0"/>
    <n v="19.5"/>
    <n v="58.5"/>
    <n v="5"/>
  </r>
  <r>
    <n v="11856"/>
    <x v="288"/>
    <x v="1"/>
    <x v="168"/>
    <n v="3"/>
    <n v="49.99"/>
    <n v="149.97"/>
    <x v="1"/>
    <x v="2"/>
    <n v="15"/>
    <n v="45"/>
    <n v="2"/>
  </r>
  <r>
    <n v="11857"/>
    <x v="184"/>
    <x v="2"/>
    <x v="169"/>
    <n v="3"/>
    <n v="14.9"/>
    <n v="44.7"/>
    <x v="2"/>
    <x v="2"/>
    <n v="6.41"/>
    <n v="19.23"/>
    <n v="2"/>
  </r>
  <r>
    <n v="11858"/>
    <x v="556"/>
    <x v="3"/>
    <x v="170"/>
    <n v="2"/>
    <n v="11.99"/>
    <n v="23.98"/>
    <x v="1"/>
    <x v="0"/>
    <n v="3.72"/>
    <n v="7.44"/>
    <n v="12"/>
  </r>
  <r>
    <n v="11859"/>
    <x v="261"/>
    <x v="4"/>
    <x v="171"/>
    <n v="5"/>
    <n v="34"/>
    <n v="170"/>
    <x v="1"/>
    <x v="0"/>
    <n v="9.52"/>
    <n v="47.599999999999994"/>
    <n v="5"/>
  </r>
  <r>
    <n v="11860"/>
    <x v="366"/>
    <x v="5"/>
    <x v="172"/>
    <n v="4"/>
    <n v="146"/>
    <n v="584"/>
    <x v="1"/>
    <x v="1"/>
    <n v="71.540000000000006"/>
    <n v="286.16000000000003"/>
    <n v="5"/>
  </r>
  <r>
    <n v="11861"/>
    <x v="303"/>
    <x v="0"/>
    <x v="173"/>
    <n v="3"/>
    <n v="649.99"/>
    <n v="1949.97"/>
    <x v="2"/>
    <x v="2"/>
    <n v="65"/>
    <n v="195"/>
    <n v="10"/>
  </r>
  <r>
    <n v="11862"/>
    <x v="458"/>
    <x v="1"/>
    <x v="174"/>
    <n v="1"/>
    <n v="399.99"/>
    <n v="399.99"/>
    <x v="2"/>
    <x v="1"/>
    <n v="160"/>
    <n v="160"/>
    <n v="5"/>
  </r>
  <r>
    <n v="11863"/>
    <x v="197"/>
    <x v="2"/>
    <x v="175"/>
    <n v="4"/>
    <n v="59.99"/>
    <n v="239.96"/>
    <x v="0"/>
    <x v="1"/>
    <n v="28.8"/>
    <n v="115.2"/>
    <n v="11"/>
  </r>
  <r>
    <n v="11864"/>
    <x v="308"/>
    <x v="3"/>
    <x v="176"/>
    <n v="4"/>
    <n v="12.99"/>
    <n v="51.96"/>
    <x v="1"/>
    <x v="2"/>
    <n v="2.99"/>
    <n v="11.96"/>
    <n v="1"/>
  </r>
  <r>
    <n v="11865"/>
    <x v="108"/>
    <x v="4"/>
    <x v="177"/>
    <n v="4"/>
    <n v="190"/>
    <n v="760"/>
    <x v="1"/>
    <x v="2"/>
    <n v="55.1"/>
    <n v="220.4"/>
    <n v="3"/>
  </r>
  <r>
    <n v="11866"/>
    <x v="658"/>
    <x v="5"/>
    <x v="178"/>
    <n v="4"/>
    <n v="499.95"/>
    <n v="1999.8"/>
    <x v="2"/>
    <x v="0"/>
    <n v="129.99"/>
    <n v="519.96"/>
    <n v="6"/>
  </r>
  <r>
    <n v="11867"/>
    <x v="667"/>
    <x v="0"/>
    <x v="179"/>
    <n v="3"/>
    <n v="399"/>
    <n v="1197"/>
    <x v="2"/>
    <x v="1"/>
    <n v="131.66999999999999"/>
    <n v="395.01"/>
    <n v="1"/>
  </r>
  <r>
    <n v="11868"/>
    <x v="208"/>
    <x v="1"/>
    <x v="180"/>
    <n v="3"/>
    <n v="199"/>
    <n v="597"/>
    <x v="1"/>
    <x v="0"/>
    <n v="27.86"/>
    <n v="83.58"/>
    <n v="4"/>
  </r>
  <r>
    <n v="11869"/>
    <x v="99"/>
    <x v="2"/>
    <x v="181"/>
    <n v="2"/>
    <n v="34.99"/>
    <n v="69.98"/>
    <x v="0"/>
    <x v="1"/>
    <n v="10.15"/>
    <n v="20.3"/>
    <n v="1"/>
  </r>
  <r>
    <n v="11870"/>
    <x v="49"/>
    <x v="3"/>
    <x v="86"/>
    <n v="4"/>
    <n v="10.99"/>
    <n v="43.96"/>
    <x v="0"/>
    <x v="2"/>
    <n v="4.34"/>
    <n v="17.36"/>
    <n v="1"/>
  </r>
  <r>
    <n v="11871"/>
    <x v="81"/>
    <x v="4"/>
    <x v="182"/>
    <n v="4"/>
    <n v="18"/>
    <n v="72"/>
    <x v="2"/>
    <x v="0"/>
    <n v="7.56"/>
    <n v="30.24"/>
    <n v="10"/>
  </r>
  <r>
    <n v="11872"/>
    <x v="108"/>
    <x v="5"/>
    <x v="183"/>
    <n v="2"/>
    <n v="169.95"/>
    <n v="339.9"/>
    <x v="1"/>
    <x v="0"/>
    <n v="59.48"/>
    <n v="118.96"/>
    <n v="3"/>
  </r>
  <r>
    <n v="11873"/>
    <x v="161"/>
    <x v="0"/>
    <x v="184"/>
    <n v="3"/>
    <n v="199.99"/>
    <n v="599.97"/>
    <x v="1"/>
    <x v="1"/>
    <n v="50"/>
    <n v="150"/>
    <n v="11"/>
  </r>
  <r>
    <n v="11874"/>
    <x v="261"/>
    <x v="1"/>
    <x v="185"/>
    <n v="1"/>
    <n v="199.95"/>
    <n v="199.95"/>
    <x v="0"/>
    <x v="2"/>
    <n v="35.99"/>
    <n v="35.99"/>
    <n v="5"/>
  </r>
  <r>
    <n v="11875"/>
    <x v="395"/>
    <x v="2"/>
    <x v="186"/>
    <n v="5"/>
    <n v="179.99"/>
    <n v="899.95"/>
    <x v="2"/>
    <x v="2"/>
    <n v="66.599999999999994"/>
    <n v="333"/>
    <n v="6"/>
  </r>
  <r>
    <n v="11876"/>
    <x v="404"/>
    <x v="3"/>
    <x v="187"/>
    <n v="1"/>
    <n v="11.99"/>
    <n v="11.99"/>
    <x v="1"/>
    <x v="0"/>
    <n v="3.96"/>
    <n v="3.96"/>
    <n v="1"/>
  </r>
  <r>
    <n v="11877"/>
    <x v="363"/>
    <x v="4"/>
    <x v="188"/>
    <n v="3"/>
    <n v="125"/>
    <n v="375"/>
    <x v="0"/>
    <x v="1"/>
    <n v="61.25"/>
    <n v="183.75"/>
    <n v="1"/>
  </r>
  <r>
    <n v="11878"/>
    <x v="121"/>
    <x v="5"/>
    <x v="189"/>
    <n v="2"/>
    <n v="449.99"/>
    <n v="899.98"/>
    <x v="2"/>
    <x v="1"/>
    <n v="180"/>
    <n v="360"/>
    <n v="7"/>
  </r>
  <r>
    <n v="11879"/>
    <x v="345"/>
    <x v="0"/>
    <x v="190"/>
    <n v="1"/>
    <n v="179"/>
    <n v="179"/>
    <x v="2"/>
    <x v="1"/>
    <n v="71.599999999999994"/>
    <n v="71.599999999999994"/>
    <n v="5"/>
  </r>
  <r>
    <n v="11880"/>
    <x v="222"/>
    <x v="1"/>
    <x v="191"/>
    <n v="3"/>
    <n v="99.95"/>
    <n v="299.85000000000002"/>
    <x v="2"/>
    <x v="1"/>
    <n v="38.979999999999997"/>
    <n v="116.94"/>
    <n v="6"/>
  </r>
  <r>
    <n v="11881"/>
    <x v="289"/>
    <x v="2"/>
    <x v="192"/>
    <n v="1"/>
    <n v="59.99"/>
    <n v="59.99"/>
    <x v="0"/>
    <x v="0"/>
    <n v="21.6"/>
    <n v="21.6"/>
    <n v="6"/>
  </r>
  <r>
    <n v="11882"/>
    <x v="368"/>
    <x v="3"/>
    <x v="193"/>
    <n v="5"/>
    <n v="14.99"/>
    <n v="74.95"/>
    <x v="2"/>
    <x v="0"/>
    <n v="4.6500000000000004"/>
    <n v="23.25"/>
    <n v="6"/>
  </r>
  <r>
    <n v="11883"/>
    <x v="634"/>
    <x v="4"/>
    <x v="194"/>
    <n v="1"/>
    <n v="52"/>
    <n v="52"/>
    <x v="0"/>
    <x v="1"/>
    <n v="20.28"/>
    <n v="20.28"/>
    <n v="8"/>
  </r>
  <r>
    <n v="11884"/>
    <x v="668"/>
    <x v="5"/>
    <x v="195"/>
    <n v="2"/>
    <n v="399.99"/>
    <n v="799.98"/>
    <x v="2"/>
    <x v="1"/>
    <n v="180"/>
    <n v="360"/>
    <n v="10"/>
  </r>
  <r>
    <n v="11885"/>
    <x v="669"/>
    <x v="0"/>
    <x v="196"/>
    <n v="2"/>
    <n v="299.99"/>
    <n v="599.98"/>
    <x v="0"/>
    <x v="0"/>
    <n v="117"/>
    <n v="234"/>
    <n v="7"/>
  </r>
  <r>
    <n v="11886"/>
    <x v="298"/>
    <x v="1"/>
    <x v="197"/>
    <n v="5"/>
    <n v="379.99"/>
    <n v="1899.95"/>
    <x v="2"/>
    <x v="1"/>
    <n v="171"/>
    <n v="855"/>
    <n v="11"/>
  </r>
  <r>
    <n v="11887"/>
    <x v="398"/>
    <x v="2"/>
    <x v="198"/>
    <n v="2"/>
    <n v="98"/>
    <n v="196"/>
    <x v="2"/>
    <x v="0"/>
    <n v="35.28"/>
    <n v="70.56"/>
    <n v="7"/>
  </r>
  <r>
    <n v="11888"/>
    <x v="68"/>
    <x v="3"/>
    <x v="199"/>
    <n v="2"/>
    <n v="16.989999999999998"/>
    <n v="33.979999999999997"/>
    <x v="2"/>
    <x v="2"/>
    <n v="2.04"/>
    <n v="4.08"/>
    <n v="10"/>
  </r>
  <r>
    <n v="11889"/>
    <x v="411"/>
    <x v="4"/>
    <x v="200"/>
    <n v="5"/>
    <n v="79"/>
    <n v="395"/>
    <x v="1"/>
    <x v="2"/>
    <n v="22.12"/>
    <n v="110.60000000000001"/>
    <n v="6"/>
  </r>
  <r>
    <n v="11890"/>
    <x v="603"/>
    <x v="5"/>
    <x v="201"/>
    <n v="3"/>
    <n v="129"/>
    <n v="387"/>
    <x v="0"/>
    <x v="0"/>
    <n v="37.409999999999997"/>
    <n v="112.22999999999999"/>
    <n v="12"/>
  </r>
  <r>
    <n v="11892"/>
    <x v="585"/>
    <x v="1"/>
    <x v="13"/>
    <n v="3"/>
    <n v="169.99"/>
    <n v="509.97"/>
    <x v="2"/>
    <x v="2"/>
    <n v="19"/>
    <n v="57"/>
    <n v="1"/>
  </r>
  <r>
    <n v="11893"/>
    <x v="440"/>
    <x v="2"/>
    <x v="203"/>
    <n v="4"/>
    <n v="9.9"/>
    <n v="39.6"/>
    <x v="1"/>
    <x v="0"/>
    <n v="2.2799999999999998"/>
    <n v="9.1199999999999992"/>
    <n v="1"/>
  </r>
  <r>
    <n v="11894"/>
    <x v="465"/>
    <x v="3"/>
    <x v="164"/>
    <n v="1"/>
    <n v="10.99"/>
    <n v="10.99"/>
    <x v="2"/>
    <x v="0"/>
    <n v="1.5"/>
    <n v="1.5"/>
    <n v="5"/>
  </r>
  <r>
    <n v="11895"/>
    <x v="147"/>
    <x v="4"/>
    <x v="204"/>
    <n v="4"/>
    <n v="29"/>
    <n v="116"/>
    <x v="0"/>
    <x v="1"/>
    <n v="3.48"/>
    <n v="13.92"/>
    <n v="11"/>
  </r>
  <r>
    <n v="11896"/>
    <x v="483"/>
    <x v="5"/>
    <x v="205"/>
    <n v="3"/>
    <n v="349.99"/>
    <n v="1049.97"/>
    <x v="1"/>
    <x v="0"/>
    <n v="136.5"/>
    <n v="409.5"/>
    <n v="7"/>
  </r>
  <r>
    <n v="11897"/>
    <x v="352"/>
    <x v="0"/>
    <x v="206"/>
    <n v="3"/>
    <n v="2399"/>
    <n v="7197"/>
    <x v="0"/>
    <x v="2"/>
    <n v="1127.53"/>
    <n v="3382.59"/>
    <n v="1"/>
  </r>
  <r>
    <n v="11898"/>
    <x v="278"/>
    <x v="1"/>
    <x v="207"/>
    <n v="5"/>
    <n v="449.99"/>
    <n v="2249.9499999999998"/>
    <x v="2"/>
    <x v="1"/>
    <n v="135"/>
    <n v="675"/>
    <n v="4"/>
  </r>
  <r>
    <n v="11899"/>
    <x v="495"/>
    <x v="2"/>
    <x v="208"/>
    <n v="3"/>
    <n v="49.99"/>
    <n v="149.97"/>
    <x v="0"/>
    <x v="1"/>
    <n v="16"/>
    <n v="48"/>
    <n v="8"/>
  </r>
  <r>
    <n v="11900"/>
    <x v="134"/>
    <x v="3"/>
    <x v="209"/>
    <n v="4"/>
    <n v="12.99"/>
    <n v="51.96"/>
    <x v="1"/>
    <x v="1"/>
    <n v="5.46"/>
    <n v="21.84"/>
    <n v="3"/>
  </r>
  <r>
    <n v="11901"/>
    <x v="262"/>
    <x v="4"/>
    <x v="210"/>
    <n v="1"/>
    <n v="27"/>
    <n v="27"/>
    <x v="1"/>
    <x v="0"/>
    <n v="5.67"/>
    <n v="5.67"/>
    <n v="2"/>
  </r>
  <r>
    <n v="11902"/>
    <x v="19"/>
    <x v="5"/>
    <x v="18"/>
    <n v="2"/>
    <n v="599.99"/>
    <n v="1199.98"/>
    <x v="1"/>
    <x v="0"/>
    <n v="210"/>
    <n v="420"/>
    <n v="6"/>
  </r>
  <r>
    <n v="11903"/>
    <x v="490"/>
    <x v="0"/>
    <x v="211"/>
    <n v="4"/>
    <n v="49.99"/>
    <n v="199.96"/>
    <x v="0"/>
    <x v="1"/>
    <n v="6"/>
    <n v="24"/>
    <n v="5"/>
  </r>
  <r>
    <n v="11904"/>
    <x v="429"/>
    <x v="1"/>
    <x v="212"/>
    <n v="2"/>
    <n v="229.99"/>
    <n v="459.98"/>
    <x v="1"/>
    <x v="2"/>
    <n v="112.7"/>
    <n v="225.4"/>
    <n v="11"/>
  </r>
  <r>
    <n v="11905"/>
    <x v="68"/>
    <x v="2"/>
    <x v="213"/>
    <n v="1"/>
    <n v="44.99"/>
    <n v="44.99"/>
    <x v="2"/>
    <x v="0"/>
    <n v="15.3"/>
    <n v="15.3"/>
    <n v="10"/>
  </r>
  <r>
    <n v="11906"/>
    <x v="652"/>
    <x v="3"/>
    <x v="51"/>
    <n v="4"/>
    <n v="26.99"/>
    <n v="107.96"/>
    <x v="0"/>
    <x v="1"/>
    <n v="8.3699999999999992"/>
    <n v="33.479999999999997"/>
    <n v="12"/>
  </r>
  <r>
    <n v="11907"/>
    <x v="433"/>
    <x v="4"/>
    <x v="214"/>
    <n v="1"/>
    <n v="6.7"/>
    <n v="6.7"/>
    <x v="1"/>
    <x v="2"/>
    <n v="0.87"/>
    <n v="0.87"/>
    <n v="12"/>
  </r>
  <r>
    <n v="11908"/>
    <x v="43"/>
    <x v="5"/>
    <x v="215"/>
    <n v="1"/>
    <n v="149.94999999999999"/>
    <n v="149.94999999999999"/>
    <x v="1"/>
    <x v="0"/>
    <n v="73.48"/>
    <n v="73.48"/>
    <n v="3"/>
  </r>
  <r>
    <n v="11909"/>
    <x v="624"/>
    <x v="0"/>
    <x v="216"/>
    <n v="5"/>
    <n v="169"/>
    <n v="845"/>
    <x v="0"/>
    <x v="1"/>
    <n v="67.599999999999994"/>
    <n v="338"/>
    <n v="8"/>
  </r>
  <r>
    <n v="11910"/>
    <x v="642"/>
    <x v="1"/>
    <x v="217"/>
    <n v="1"/>
    <n v="599"/>
    <n v="599"/>
    <x v="0"/>
    <x v="1"/>
    <n v="203.66"/>
    <n v="203.66"/>
    <n v="6"/>
  </r>
  <r>
    <n v="11911"/>
    <x v="647"/>
    <x v="2"/>
    <x v="218"/>
    <n v="4"/>
    <n v="64.989999999999995"/>
    <n v="259.95999999999998"/>
    <x v="2"/>
    <x v="2"/>
    <n v="22.75"/>
    <n v="91"/>
    <n v="9"/>
  </r>
  <r>
    <n v="11912"/>
    <x v="243"/>
    <x v="3"/>
    <x v="9"/>
    <n v="2"/>
    <n v="9.99"/>
    <n v="19.98"/>
    <x v="1"/>
    <x v="2"/>
    <n v="12.74"/>
    <n v="25.48"/>
    <n v="1"/>
  </r>
  <r>
    <n v="11913"/>
    <x v="508"/>
    <x v="4"/>
    <x v="219"/>
    <n v="3"/>
    <n v="24"/>
    <n v="72"/>
    <x v="1"/>
    <x v="2"/>
    <n v="11.04"/>
    <n v="33.119999999999997"/>
    <n v="2"/>
  </r>
  <r>
    <n v="11914"/>
    <x v="534"/>
    <x v="5"/>
    <x v="220"/>
    <n v="2"/>
    <n v="32.950000000000003"/>
    <n v="65.900000000000006"/>
    <x v="1"/>
    <x v="0"/>
    <n v="7.25"/>
    <n v="14.5"/>
    <n v="7"/>
  </r>
  <r>
    <n v="11915"/>
    <x v="315"/>
    <x v="0"/>
    <x v="221"/>
    <n v="4"/>
    <n v="299"/>
    <n v="1196"/>
    <x v="1"/>
    <x v="1"/>
    <n v="98.67"/>
    <n v="394.68"/>
    <n v="12"/>
  </r>
  <r>
    <n v="11916"/>
    <x v="291"/>
    <x v="1"/>
    <x v="222"/>
    <n v="4"/>
    <n v="159.99"/>
    <n v="639.96"/>
    <x v="0"/>
    <x v="0"/>
    <n v="35.200000000000003"/>
    <n v="140.80000000000001"/>
    <n v="6"/>
  </r>
  <r>
    <n v="11917"/>
    <x v="162"/>
    <x v="2"/>
    <x v="223"/>
    <n v="2"/>
    <n v="90"/>
    <n v="180"/>
    <x v="0"/>
    <x v="0"/>
    <n v="31.5"/>
    <n v="63"/>
    <n v="8"/>
  </r>
  <r>
    <n v="11918"/>
    <x v="166"/>
    <x v="3"/>
    <x v="224"/>
    <n v="2"/>
    <n v="10.99"/>
    <n v="21.98"/>
    <x v="2"/>
    <x v="1"/>
    <n v="3.41"/>
    <n v="6.82"/>
    <n v="3"/>
  </r>
  <r>
    <n v="11919"/>
    <x v="269"/>
    <x v="4"/>
    <x v="225"/>
    <n v="2"/>
    <n v="55"/>
    <n v="110"/>
    <x v="0"/>
    <x v="0"/>
    <n v="12.1"/>
    <n v="24.2"/>
    <n v="8"/>
  </r>
  <r>
    <n v="11920"/>
    <x v="230"/>
    <x v="5"/>
    <x v="226"/>
    <n v="2"/>
    <n v="29.99"/>
    <n v="59.98"/>
    <x v="1"/>
    <x v="1"/>
    <n v="13.2"/>
    <n v="26.4"/>
    <n v="12"/>
  </r>
  <r>
    <n v="11921"/>
    <x v="199"/>
    <x v="0"/>
    <x v="0"/>
    <n v="5"/>
    <n v="999.99"/>
    <n v="4999.95"/>
    <x v="1"/>
    <x v="0"/>
    <n v="280"/>
    <n v="1400"/>
    <n v="2"/>
  </r>
  <r>
    <n v="11922"/>
    <x v="265"/>
    <x v="1"/>
    <x v="1"/>
    <n v="3"/>
    <n v="499.99"/>
    <n v="1499.97"/>
    <x v="1"/>
    <x v="0"/>
    <n v="160"/>
    <n v="480"/>
    <n v="3"/>
  </r>
  <r>
    <n v="11923"/>
    <x v="36"/>
    <x v="2"/>
    <x v="2"/>
    <n v="3"/>
    <n v="69.989999999999995"/>
    <n v="209.96999999999997"/>
    <x v="2"/>
    <x v="1"/>
    <n v="18.899999999999999"/>
    <n v="56.699999999999996"/>
    <n v="2"/>
  </r>
  <r>
    <n v="11924"/>
    <x v="125"/>
    <x v="3"/>
    <x v="3"/>
    <n v="2"/>
    <n v="15.99"/>
    <n v="31.98"/>
    <x v="2"/>
    <x v="0"/>
    <n v="8"/>
    <n v="16"/>
    <n v="11"/>
  </r>
  <r>
    <n v="11925"/>
    <x v="531"/>
    <x v="4"/>
    <x v="4"/>
    <n v="5"/>
    <n v="89.99"/>
    <n v="449.95"/>
    <x v="0"/>
    <x v="1"/>
    <n v="38.700000000000003"/>
    <n v="193.5"/>
    <n v="5"/>
  </r>
  <r>
    <n v="11926"/>
    <x v="458"/>
    <x v="5"/>
    <x v="5"/>
    <n v="1"/>
    <n v="29.99"/>
    <n v="29.99"/>
    <x v="2"/>
    <x v="2"/>
    <n v="7.8"/>
    <n v="7.8"/>
    <n v="5"/>
  </r>
  <r>
    <n v="11927"/>
    <x v="459"/>
    <x v="0"/>
    <x v="6"/>
    <n v="3"/>
    <n v="2499.9899999999998"/>
    <n v="7499.9699999999993"/>
    <x v="1"/>
    <x v="2"/>
    <n v="1225"/>
    <n v="3675"/>
    <n v="11"/>
  </r>
  <r>
    <n v="11928"/>
    <x v="449"/>
    <x v="1"/>
    <x v="7"/>
    <n v="4"/>
    <n v="599.99"/>
    <n v="2399.96"/>
    <x v="1"/>
    <x v="2"/>
    <n v="180"/>
    <n v="720"/>
    <n v="1"/>
  </r>
  <r>
    <n v="11929"/>
    <x v="591"/>
    <x v="2"/>
    <x v="8"/>
    <n v="1"/>
    <n v="89.99"/>
    <n v="89.99"/>
    <x v="0"/>
    <x v="2"/>
    <n v="45"/>
    <n v="45"/>
    <n v="5"/>
  </r>
  <r>
    <n v="11930"/>
    <x v="204"/>
    <x v="3"/>
    <x v="9"/>
    <n v="5"/>
    <n v="25.99"/>
    <n v="129.94999999999999"/>
    <x v="1"/>
    <x v="0"/>
    <n v="12.74"/>
    <n v="63.7"/>
    <n v="12"/>
  </r>
  <r>
    <n v="11931"/>
    <x v="549"/>
    <x v="4"/>
    <x v="10"/>
    <n v="2"/>
    <n v="129.99"/>
    <n v="259.98"/>
    <x v="2"/>
    <x v="0"/>
    <n v="26"/>
    <n v="52"/>
    <n v="12"/>
  </r>
  <r>
    <n v="11932"/>
    <x v="39"/>
    <x v="5"/>
    <x v="11"/>
    <n v="3"/>
    <n v="199.99"/>
    <n v="599.97"/>
    <x v="1"/>
    <x v="1"/>
    <n v="66"/>
    <n v="198"/>
    <n v="10"/>
  </r>
  <r>
    <n v="11933"/>
    <x v="193"/>
    <x v="0"/>
    <x v="12"/>
    <n v="1"/>
    <n v="749.99"/>
    <n v="749.99"/>
    <x v="1"/>
    <x v="2"/>
    <n v="240"/>
    <n v="240"/>
    <n v="1"/>
  </r>
  <r>
    <n v="11934"/>
    <x v="325"/>
    <x v="1"/>
    <x v="13"/>
    <n v="2"/>
    <n v="189.99"/>
    <n v="379.98"/>
    <x v="2"/>
    <x v="2"/>
    <n v="19"/>
    <n v="38"/>
    <n v="4"/>
  </r>
  <r>
    <n v="11935"/>
    <x v="88"/>
    <x v="2"/>
    <x v="14"/>
    <n v="2"/>
    <n v="249.99"/>
    <n v="499.98"/>
    <x v="1"/>
    <x v="0"/>
    <n v="47.5"/>
    <n v="95"/>
    <n v="5"/>
  </r>
  <r>
    <n v="11936"/>
    <x v="584"/>
    <x v="3"/>
    <x v="15"/>
    <n v="1"/>
    <n v="35.99"/>
    <n v="35.99"/>
    <x v="1"/>
    <x v="0"/>
    <n v="14.4"/>
    <n v="14.4"/>
    <n v="6"/>
  </r>
  <r>
    <n v="11937"/>
    <x v="670"/>
    <x v="4"/>
    <x v="16"/>
    <n v="4"/>
    <n v="399.99"/>
    <n v="1599.96"/>
    <x v="1"/>
    <x v="1"/>
    <n v="52"/>
    <n v="208"/>
    <n v="12"/>
  </r>
  <r>
    <n v="11938"/>
    <x v="435"/>
    <x v="5"/>
    <x v="17"/>
    <n v="2"/>
    <n v="119.99"/>
    <n v="239.98"/>
    <x v="0"/>
    <x v="0"/>
    <n v="40.799999999999997"/>
    <n v="81.599999999999994"/>
    <n v="1"/>
  </r>
  <r>
    <n v="11939"/>
    <x v="569"/>
    <x v="0"/>
    <x v="18"/>
    <n v="3"/>
    <n v="499.99"/>
    <n v="1499.97"/>
    <x v="1"/>
    <x v="2"/>
    <n v="210"/>
    <n v="630"/>
    <n v="5"/>
  </r>
  <r>
    <n v="11940"/>
    <x v="414"/>
    <x v="1"/>
    <x v="19"/>
    <n v="3"/>
    <n v="99.99"/>
    <n v="299.96999999999997"/>
    <x v="0"/>
    <x v="1"/>
    <n v="24"/>
    <n v="72"/>
    <n v="2"/>
  </r>
  <r>
    <n v="11941"/>
    <x v="671"/>
    <x v="2"/>
    <x v="20"/>
    <n v="4"/>
    <n v="59.99"/>
    <n v="239.96"/>
    <x v="1"/>
    <x v="0"/>
    <n v="25.2"/>
    <n v="100.8"/>
    <n v="2"/>
  </r>
  <r>
    <n v="11942"/>
    <x v="517"/>
    <x v="3"/>
    <x v="21"/>
    <n v="4"/>
    <n v="22.99"/>
    <n v="91.96"/>
    <x v="0"/>
    <x v="0"/>
    <n v="10.81"/>
    <n v="43.24"/>
    <n v="5"/>
  </r>
  <r>
    <n v="11943"/>
    <x v="229"/>
    <x v="4"/>
    <x v="22"/>
    <n v="4"/>
    <n v="49.99"/>
    <n v="199.96"/>
    <x v="1"/>
    <x v="0"/>
    <n v="24"/>
    <n v="96"/>
    <n v="11"/>
  </r>
  <r>
    <n v="11944"/>
    <x v="143"/>
    <x v="5"/>
    <x v="23"/>
    <n v="2"/>
    <n v="29.99"/>
    <n v="59.98"/>
    <x v="2"/>
    <x v="1"/>
    <n v="14.4"/>
    <n v="28.8"/>
    <n v="6"/>
  </r>
  <r>
    <n v="11945"/>
    <x v="539"/>
    <x v="0"/>
    <x v="24"/>
    <n v="4"/>
    <n v="299.99"/>
    <n v="1199.96"/>
    <x v="0"/>
    <x v="2"/>
    <n v="150"/>
    <n v="600"/>
    <n v="6"/>
  </r>
  <r>
    <n v="11946"/>
    <x v="26"/>
    <x v="1"/>
    <x v="25"/>
    <n v="4"/>
    <n v="179.99"/>
    <n v="719.96"/>
    <x v="2"/>
    <x v="0"/>
    <n v="55.8"/>
    <n v="223.2"/>
    <n v="4"/>
  </r>
  <r>
    <n v="11947"/>
    <x v="136"/>
    <x v="2"/>
    <x v="26"/>
    <n v="1"/>
    <n v="179.99"/>
    <n v="179.99"/>
    <x v="1"/>
    <x v="2"/>
    <n v="37.799999999999997"/>
    <n v="37.799999999999997"/>
    <n v="5"/>
  </r>
  <r>
    <n v="11948"/>
    <x v="228"/>
    <x v="3"/>
    <x v="27"/>
    <n v="5"/>
    <n v="12.99"/>
    <n v="64.95"/>
    <x v="1"/>
    <x v="2"/>
    <n v="1.56"/>
    <n v="7.8000000000000007"/>
    <n v="11"/>
  </r>
  <r>
    <n v="11949"/>
    <x v="323"/>
    <x v="4"/>
    <x v="28"/>
    <n v="4"/>
    <n v="29.99"/>
    <n v="119.96"/>
    <x v="0"/>
    <x v="0"/>
    <n v="10.199999999999999"/>
    <n v="40.799999999999997"/>
    <n v="8"/>
  </r>
  <r>
    <n v="11950"/>
    <x v="99"/>
    <x v="5"/>
    <x v="29"/>
    <n v="2"/>
    <n v="129.99"/>
    <n v="259.98"/>
    <x v="2"/>
    <x v="2"/>
    <n v="20.8"/>
    <n v="41.6"/>
    <n v="1"/>
  </r>
  <r>
    <n v="11951"/>
    <x v="150"/>
    <x v="0"/>
    <x v="30"/>
    <n v="3"/>
    <n v="349.99"/>
    <n v="1049.97"/>
    <x v="2"/>
    <x v="2"/>
    <n v="164.5"/>
    <n v="493.5"/>
    <n v="6"/>
  </r>
  <r>
    <n v="11952"/>
    <x v="292"/>
    <x v="1"/>
    <x v="31"/>
    <n v="1"/>
    <n v="89.99"/>
    <n v="89.99"/>
    <x v="1"/>
    <x v="2"/>
    <n v="45"/>
    <n v="45"/>
    <n v="2"/>
  </r>
  <r>
    <n v="11953"/>
    <x v="395"/>
    <x v="2"/>
    <x v="32"/>
    <n v="5"/>
    <n v="29.99"/>
    <n v="149.94999999999999"/>
    <x v="0"/>
    <x v="1"/>
    <n v="7.8"/>
    <n v="39"/>
    <n v="6"/>
  </r>
  <r>
    <n v="11954"/>
    <x v="82"/>
    <x v="3"/>
    <x v="33"/>
    <n v="5"/>
    <n v="19.989999999999998"/>
    <n v="99.949999999999989"/>
    <x v="0"/>
    <x v="0"/>
    <n v="2.8"/>
    <n v="14"/>
    <n v="6"/>
  </r>
  <r>
    <n v="11955"/>
    <x v="165"/>
    <x v="4"/>
    <x v="34"/>
    <n v="5"/>
    <n v="39.99"/>
    <n v="199.95000000000002"/>
    <x v="1"/>
    <x v="1"/>
    <n v="9.1999999999999993"/>
    <n v="46"/>
    <n v="7"/>
  </r>
  <r>
    <n v="11956"/>
    <x v="294"/>
    <x v="5"/>
    <x v="35"/>
    <n v="3"/>
    <n v="1895"/>
    <n v="5685"/>
    <x v="0"/>
    <x v="2"/>
    <n v="227.4"/>
    <n v="682.2"/>
    <n v="10"/>
  </r>
  <r>
    <n v="11957"/>
    <x v="268"/>
    <x v="0"/>
    <x v="36"/>
    <n v="2"/>
    <n v="399.99"/>
    <n v="799.98"/>
    <x v="0"/>
    <x v="0"/>
    <n v="96"/>
    <n v="192"/>
    <n v="6"/>
  </r>
  <r>
    <n v="11958"/>
    <x v="463"/>
    <x v="1"/>
    <x v="37"/>
    <n v="2"/>
    <n v="799.99"/>
    <n v="1599.98"/>
    <x v="1"/>
    <x v="0"/>
    <n v="208"/>
    <n v="416"/>
    <n v="5"/>
  </r>
  <r>
    <n v="11959"/>
    <x v="641"/>
    <x v="2"/>
    <x v="38"/>
    <n v="1"/>
    <n v="59.99"/>
    <n v="59.99"/>
    <x v="0"/>
    <x v="0"/>
    <n v="21"/>
    <n v="21"/>
    <n v="7"/>
  </r>
  <r>
    <n v="11960"/>
    <x v="407"/>
    <x v="3"/>
    <x v="39"/>
    <n v="4"/>
    <n v="24.99"/>
    <n v="99.96"/>
    <x v="1"/>
    <x v="2"/>
    <n v="2.5"/>
    <n v="10"/>
    <n v="12"/>
  </r>
  <r>
    <n v="11961"/>
    <x v="342"/>
    <x v="4"/>
    <x v="40"/>
    <n v="3"/>
    <n v="105"/>
    <n v="315"/>
    <x v="2"/>
    <x v="0"/>
    <n v="21"/>
    <n v="63"/>
    <n v="4"/>
  </r>
  <r>
    <n v="11962"/>
    <x v="543"/>
    <x v="5"/>
    <x v="41"/>
    <n v="1"/>
    <n v="129.99"/>
    <n v="129.99"/>
    <x v="1"/>
    <x v="0"/>
    <n v="16.899999999999999"/>
    <n v="16.899999999999999"/>
    <n v="7"/>
  </r>
  <r>
    <n v="11963"/>
    <x v="399"/>
    <x v="0"/>
    <x v="42"/>
    <n v="5"/>
    <n v="399.99"/>
    <n v="1999.95"/>
    <x v="1"/>
    <x v="2"/>
    <n v="176"/>
    <n v="880"/>
    <n v="4"/>
  </r>
  <r>
    <n v="11964"/>
    <x v="516"/>
    <x v="1"/>
    <x v="43"/>
    <n v="4"/>
    <n v="199.99"/>
    <n v="799.96"/>
    <x v="1"/>
    <x v="1"/>
    <n v="46"/>
    <n v="184"/>
    <n v="11"/>
  </r>
  <r>
    <n v="11965"/>
    <x v="445"/>
    <x v="2"/>
    <x v="44"/>
    <n v="3"/>
    <n v="139.99"/>
    <n v="419.97"/>
    <x v="2"/>
    <x v="1"/>
    <n v="56"/>
    <n v="168"/>
    <n v="4"/>
  </r>
  <r>
    <n v="11966"/>
    <x v="672"/>
    <x v="3"/>
    <x v="45"/>
    <n v="5"/>
    <n v="32.5"/>
    <n v="162.5"/>
    <x v="0"/>
    <x v="2"/>
    <n v="15.28"/>
    <n v="76.399999999999991"/>
    <n v="10"/>
  </r>
  <r>
    <n v="11967"/>
    <x v="379"/>
    <x v="4"/>
    <x v="46"/>
    <n v="2"/>
    <n v="52"/>
    <n v="104"/>
    <x v="1"/>
    <x v="0"/>
    <n v="5.72"/>
    <n v="11.44"/>
    <n v="1"/>
  </r>
  <r>
    <n v="11968"/>
    <x v="354"/>
    <x v="5"/>
    <x v="47"/>
    <n v="5"/>
    <n v="39.99"/>
    <n v="199.95000000000002"/>
    <x v="2"/>
    <x v="2"/>
    <n v="12"/>
    <n v="60"/>
    <n v="7"/>
  </r>
  <r>
    <n v="11969"/>
    <x v="139"/>
    <x v="0"/>
    <x v="48"/>
    <n v="5"/>
    <n v="129.99"/>
    <n v="649.95000000000005"/>
    <x v="1"/>
    <x v="2"/>
    <n v="52"/>
    <n v="260"/>
    <n v="5"/>
  </r>
  <r>
    <n v="11970"/>
    <x v="270"/>
    <x v="1"/>
    <x v="49"/>
    <n v="1"/>
    <n v="299.99"/>
    <n v="299.99"/>
    <x v="0"/>
    <x v="1"/>
    <n v="81"/>
    <n v="81"/>
    <n v="3"/>
  </r>
  <r>
    <n v="11971"/>
    <x v="345"/>
    <x v="2"/>
    <x v="50"/>
    <n v="2"/>
    <n v="154.99"/>
    <n v="309.98"/>
    <x v="1"/>
    <x v="0"/>
    <n v="44.95"/>
    <n v="89.9"/>
    <n v="5"/>
  </r>
  <r>
    <n v="11972"/>
    <x v="278"/>
    <x v="3"/>
    <x v="51"/>
    <n v="3"/>
    <n v="26.99"/>
    <n v="80.97"/>
    <x v="0"/>
    <x v="0"/>
    <n v="8.3699999999999992"/>
    <n v="25.11"/>
    <n v="4"/>
  </r>
  <r>
    <n v="11973"/>
    <x v="65"/>
    <x v="4"/>
    <x v="52"/>
    <n v="4"/>
    <n v="49"/>
    <n v="196"/>
    <x v="1"/>
    <x v="1"/>
    <n v="8.33"/>
    <n v="33.32"/>
    <n v="4"/>
  </r>
  <r>
    <n v="11974"/>
    <x v="272"/>
    <x v="5"/>
    <x v="53"/>
    <n v="5"/>
    <n v="49.99"/>
    <n v="249.95000000000002"/>
    <x v="0"/>
    <x v="1"/>
    <n v="19.5"/>
    <n v="97.5"/>
    <n v="6"/>
  </r>
  <r>
    <n v="11975"/>
    <x v="599"/>
    <x v="0"/>
    <x v="54"/>
    <n v="4"/>
    <n v="59.99"/>
    <n v="239.96"/>
    <x v="2"/>
    <x v="1"/>
    <n v="13.8"/>
    <n v="55.2"/>
    <n v="3"/>
  </r>
  <r>
    <n v="11976"/>
    <x v="334"/>
    <x v="1"/>
    <x v="55"/>
    <n v="2"/>
    <n v="499.99"/>
    <n v="999.98"/>
    <x v="2"/>
    <x v="1"/>
    <n v="100"/>
    <n v="200"/>
    <n v="5"/>
  </r>
  <r>
    <n v="11977"/>
    <x v="550"/>
    <x v="2"/>
    <x v="227"/>
    <n v="1"/>
    <n v="29.99"/>
    <n v="29.99"/>
    <x v="1"/>
    <x v="0"/>
    <n v="8.4"/>
    <n v="8.4"/>
    <n v="8"/>
  </r>
  <r>
    <n v="11978"/>
    <x v="183"/>
    <x v="3"/>
    <x v="56"/>
    <n v="2"/>
    <n v="28"/>
    <n v="56"/>
    <x v="1"/>
    <x v="1"/>
    <n v="8.1199999999999992"/>
    <n v="16.239999999999998"/>
    <n v="11"/>
  </r>
  <r>
    <n v="11979"/>
    <x v="514"/>
    <x v="4"/>
    <x v="57"/>
    <n v="2"/>
    <n v="23"/>
    <n v="46"/>
    <x v="1"/>
    <x v="0"/>
    <n v="3.68"/>
    <n v="7.36"/>
    <n v="10"/>
  </r>
  <r>
    <n v="11980"/>
    <x v="149"/>
    <x v="5"/>
    <x v="58"/>
    <n v="4"/>
    <n v="349"/>
    <n v="1396"/>
    <x v="1"/>
    <x v="0"/>
    <n v="87.25"/>
    <n v="349"/>
    <n v="5"/>
  </r>
  <r>
    <n v="11981"/>
    <x v="366"/>
    <x v="0"/>
    <x v="59"/>
    <n v="4"/>
    <n v="299.99"/>
    <n v="1199.96"/>
    <x v="0"/>
    <x v="0"/>
    <n v="30"/>
    <n v="120"/>
    <n v="5"/>
  </r>
  <r>
    <n v="11982"/>
    <x v="576"/>
    <x v="1"/>
    <x v="60"/>
    <n v="2"/>
    <n v="199.99"/>
    <n v="399.98"/>
    <x v="2"/>
    <x v="1"/>
    <n v="68"/>
    <n v="136"/>
    <n v="2"/>
  </r>
  <r>
    <n v="11983"/>
    <x v="592"/>
    <x v="2"/>
    <x v="61"/>
    <n v="4"/>
    <n v="9.99"/>
    <n v="39.96"/>
    <x v="0"/>
    <x v="2"/>
    <n v="3.6"/>
    <n v="14.4"/>
    <n v="1"/>
  </r>
  <r>
    <n v="11984"/>
    <x v="15"/>
    <x v="3"/>
    <x v="62"/>
    <n v="4"/>
    <n v="18.989999999999998"/>
    <n v="75.959999999999994"/>
    <x v="1"/>
    <x v="1"/>
    <n v="6.84"/>
    <n v="27.36"/>
    <n v="7"/>
  </r>
  <r>
    <n v="11985"/>
    <x v="67"/>
    <x v="4"/>
    <x v="63"/>
    <n v="2"/>
    <n v="102"/>
    <n v="204"/>
    <x v="0"/>
    <x v="1"/>
    <n v="51"/>
    <n v="102"/>
    <n v="4"/>
  </r>
  <r>
    <n v="11986"/>
    <x v="611"/>
    <x v="5"/>
    <x v="64"/>
    <n v="2"/>
    <n v="299.99"/>
    <n v="599.98"/>
    <x v="0"/>
    <x v="2"/>
    <n v="57"/>
    <n v="114"/>
    <n v="6"/>
  </r>
  <r>
    <n v="11988"/>
    <x v="183"/>
    <x v="1"/>
    <x v="66"/>
    <n v="1"/>
    <n v="219.99"/>
    <n v="219.99"/>
    <x v="2"/>
    <x v="0"/>
    <n v="39.6"/>
    <n v="39.6"/>
    <n v="11"/>
  </r>
  <r>
    <n v="11989"/>
    <x v="446"/>
    <x v="2"/>
    <x v="67"/>
    <n v="1"/>
    <n v="59.99"/>
    <n v="59.99"/>
    <x v="0"/>
    <x v="1"/>
    <n v="6"/>
    <n v="6"/>
    <n v="9"/>
  </r>
  <r>
    <n v="11990"/>
    <x v="627"/>
    <x v="3"/>
    <x v="68"/>
    <n v="5"/>
    <n v="10.99"/>
    <n v="54.95"/>
    <x v="2"/>
    <x v="2"/>
    <n v="1.21"/>
    <n v="6.05"/>
    <n v="9"/>
  </r>
  <r>
    <n v="11991"/>
    <x v="570"/>
    <x v="4"/>
    <x v="69"/>
    <n v="3"/>
    <n v="78"/>
    <n v="234"/>
    <x v="0"/>
    <x v="1"/>
    <n v="19.5"/>
    <n v="58.5"/>
    <n v="9"/>
  </r>
  <r>
    <n v="11992"/>
    <x v="313"/>
    <x v="5"/>
    <x v="70"/>
    <n v="3"/>
    <n v="129.99"/>
    <n v="389.97"/>
    <x v="2"/>
    <x v="2"/>
    <n v="20.8"/>
    <n v="62.400000000000006"/>
    <n v="5"/>
  </r>
  <r>
    <n v="11993"/>
    <x v="196"/>
    <x v="0"/>
    <x v="71"/>
    <n v="3"/>
    <n v="1599.99"/>
    <n v="4799.97"/>
    <x v="0"/>
    <x v="0"/>
    <n v="656"/>
    <n v="1968"/>
    <n v="7"/>
  </r>
  <r>
    <n v="11994"/>
    <x v="58"/>
    <x v="1"/>
    <x v="72"/>
    <n v="4"/>
    <n v="899.99"/>
    <n v="3599.96"/>
    <x v="1"/>
    <x v="1"/>
    <n v="207"/>
    <n v="828"/>
    <n v="4"/>
  </r>
  <r>
    <n v="11995"/>
    <x v="267"/>
    <x v="2"/>
    <x v="73"/>
    <n v="2"/>
    <n v="49.99"/>
    <n v="99.98"/>
    <x v="2"/>
    <x v="2"/>
    <n v="19.5"/>
    <n v="39"/>
    <n v="11"/>
  </r>
  <r>
    <n v="11996"/>
    <x v="534"/>
    <x v="3"/>
    <x v="74"/>
    <n v="1"/>
    <n v="14.99"/>
    <n v="14.99"/>
    <x v="2"/>
    <x v="2"/>
    <n v="3.6"/>
    <n v="3.6"/>
    <n v="7"/>
  </r>
  <r>
    <n v="11997"/>
    <x v="396"/>
    <x v="4"/>
    <x v="75"/>
    <n v="1"/>
    <n v="16"/>
    <n v="16"/>
    <x v="1"/>
    <x v="0"/>
    <n v="2.72"/>
    <n v="2.72"/>
    <n v="4"/>
  </r>
  <r>
    <n v="11998"/>
    <x v="73"/>
    <x v="5"/>
    <x v="76"/>
    <n v="2"/>
    <n v="69.989999999999995"/>
    <n v="139.97999999999999"/>
    <x v="0"/>
    <x v="0"/>
    <n v="34.299999999999997"/>
    <n v="68.599999999999994"/>
    <n v="7"/>
  </r>
  <r>
    <n v="11999"/>
    <x v="35"/>
    <x v="0"/>
    <x v="77"/>
    <n v="1"/>
    <n v="249.99"/>
    <n v="249.99"/>
    <x v="2"/>
    <x v="1"/>
    <n v="55"/>
    <n v="55"/>
    <n v="8"/>
  </r>
  <r>
    <n v="12000"/>
    <x v="82"/>
    <x v="1"/>
    <x v="78"/>
    <n v="3"/>
    <n v="499.99"/>
    <n v="1499.97"/>
    <x v="0"/>
    <x v="0"/>
    <n v="190"/>
    <n v="570"/>
    <n v="6"/>
  </r>
  <r>
    <n v="12001"/>
    <x v="47"/>
    <x v="2"/>
    <x v="79"/>
    <n v="1"/>
    <n v="89.99"/>
    <n v="89.99"/>
    <x v="0"/>
    <x v="2"/>
    <n v="11.7"/>
    <n v="11.7"/>
    <n v="9"/>
  </r>
  <r>
    <n v="12002"/>
    <x v="660"/>
    <x v="3"/>
    <x v="80"/>
    <n v="2"/>
    <n v="12.99"/>
    <n v="25.98"/>
    <x v="1"/>
    <x v="1"/>
    <n v="1.3"/>
    <n v="2.6"/>
    <n v="12"/>
  </r>
  <r>
    <n v="12003"/>
    <x v="140"/>
    <x v="4"/>
    <x v="81"/>
    <n v="5"/>
    <n v="100"/>
    <n v="500"/>
    <x v="1"/>
    <x v="1"/>
    <n v="45"/>
    <n v="225"/>
    <n v="12"/>
  </r>
  <r>
    <n v="12004"/>
    <x v="365"/>
    <x v="5"/>
    <x v="82"/>
    <n v="1"/>
    <n v="24.99"/>
    <n v="24.99"/>
    <x v="0"/>
    <x v="1"/>
    <n v="11.75"/>
    <n v="11.75"/>
    <n v="9"/>
  </r>
  <r>
    <n v="12005"/>
    <x v="266"/>
    <x v="0"/>
    <x v="83"/>
    <n v="3"/>
    <n v="99.99"/>
    <n v="299.96999999999997"/>
    <x v="1"/>
    <x v="2"/>
    <n v="30"/>
    <n v="90"/>
    <n v="4"/>
  </r>
  <r>
    <n v="12006"/>
    <x v="292"/>
    <x v="1"/>
    <x v="84"/>
    <n v="5"/>
    <n v="1299.99"/>
    <n v="6499.95"/>
    <x v="2"/>
    <x v="1"/>
    <n v="260"/>
    <n v="1300"/>
    <n v="2"/>
  </r>
  <r>
    <n v="12007"/>
    <x v="668"/>
    <x v="2"/>
    <x v="85"/>
    <n v="2"/>
    <n v="79.989999999999995"/>
    <n v="159.97999999999999"/>
    <x v="2"/>
    <x v="2"/>
    <n v="12.8"/>
    <n v="25.6"/>
    <n v="10"/>
  </r>
  <r>
    <n v="12008"/>
    <x v="648"/>
    <x v="3"/>
    <x v="86"/>
    <n v="2"/>
    <n v="13.99"/>
    <n v="27.98"/>
    <x v="1"/>
    <x v="1"/>
    <n v="4.34"/>
    <n v="8.68"/>
    <n v="5"/>
  </r>
  <r>
    <n v="12009"/>
    <x v="185"/>
    <x v="4"/>
    <x v="87"/>
    <n v="2"/>
    <n v="105"/>
    <n v="210"/>
    <x v="2"/>
    <x v="1"/>
    <n v="39.9"/>
    <n v="79.8"/>
    <n v="6"/>
  </r>
  <r>
    <n v="12010"/>
    <x v="56"/>
    <x v="5"/>
    <x v="228"/>
    <n v="5"/>
    <n v="129.99"/>
    <n v="649.95000000000005"/>
    <x v="2"/>
    <x v="2"/>
    <n v="35.1"/>
    <n v="175.5"/>
    <n v="1"/>
  </r>
  <r>
    <n v="12011"/>
    <x v="64"/>
    <x v="0"/>
    <x v="88"/>
    <n v="2"/>
    <n v="99.99"/>
    <n v="199.98"/>
    <x v="1"/>
    <x v="2"/>
    <n v="34"/>
    <n v="68"/>
    <n v="4"/>
  </r>
  <r>
    <n v="12012"/>
    <x v="153"/>
    <x v="1"/>
    <x v="89"/>
    <n v="3"/>
    <n v="179.99"/>
    <n v="539.97"/>
    <x v="0"/>
    <x v="1"/>
    <n v="72"/>
    <n v="216"/>
    <n v="8"/>
  </r>
  <r>
    <n v="12013"/>
    <x v="531"/>
    <x v="2"/>
    <x v="90"/>
    <n v="3"/>
    <n v="79.989999999999995"/>
    <n v="239.96999999999997"/>
    <x v="1"/>
    <x v="0"/>
    <n v="9.6"/>
    <n v="28.799999999999997"/>
    <n v="5"/>
  </r>
  <r>
    <n v="12014"/>
    <x v="570"/>
    <x v="3"/>
    <x v="91"/>
    <n v="5"/>
    <n v="14.99"/>
    <n v="74.95"/>
    <x v="0"/>
    <x v="0"/>
    <n v="1.8"/>
    <n v="9"/>
    <n v="9"/>
  </r>
  <r>
    <n v="12015"/>
    <x v="673"/>
    <x v="4"/>
    <x v="92"/>
    <n v="5"/>
    <n v="68"/>
    <n v="340"/>
    <x v="1"/>
    <x v="0"/>
    <n v="10.88"/>
    <n v="54.400000000000006"/>
    <n v="10"/>
  </r>
  <r>
    <n v="12016"/>
    <x v="558"/>
    <x v="5"/>
    <x v="93"/>
    <n v="2"/>
    <n v="999.99"/>
    <n v="1999.98"/>
    <x v="1"/>
    <x v="0"/>
    <n v="100"/>
    <n v="200"/>
    <n v="6"/>
  </r>
  <r>
    <n v="12017"/>
    <x v="185"/>
    <x v="0"/>
    <x v="94"/>
    <n v="2"/>
    <n v="299.99"/>
    <n v="599.98"/>
    <x v="0"/>
    <x v="1"/>
    <n v="81"/>
    <n v="162"/>
    <n v="6"/>
  </r>
  <r>
    <n v="12018"/>
    <x v="674"/>
    <x v="1"/>
    <x v="95"/>
    <n v="3"/>
    <n v="349.99"/>
    <n v="1049.97"/>
    <x v="1"/>
    <x v="2"/>
    <n v="115.5"/>
    <n v="346.5"/>
    <n v="5"/>
  </r>
  <r>
    <n v="12019"/>
    <x v="122"/>
    <x v="2"/>
    <x v="96"/>
    <n v="3"/>
    <n v="19.989999999999998"/>
    <n v="59.97"/>
    <x v="2"/>
    <x v="0"/>
    <n v="3.4"/>
    <n v="10.199999999999999"/>
    <n v="6"/>
  </r>
  <r>
    <n v="12020"/>
    <x v="664"/>
    <x v="3"/>
    <x v="97"/>
    <n v="5"/>
    <n v="12.99"/>
    <n v="64.95"/>
    <x v="1"/>
    <x v="1"/>
    <n v="4.68"/>
    <n v="23.4"/>
    <n v="12"/>
  </r>
  <r>
    <n v="12021"/>
    <x v="15"/>
    <x v="4"/>
    <x v="98"/>
    <n v="5"/>
    <n v="82"/>
    <n v="410"/>
    <x v="2"/>
    <x v="2"/>
    <n v="22.96"/>
    <n v="114.80000000000001"/>
    <n v="7"/>
  </r>
  <r>
    <n v="12022"/>
    <x v="299"/>
    <x v="5"/>
    <x v="99"/>
    <n v="3"/>
    <n v="109.99"/>
    <n v="329.96999999999997"/>
    <x v="1"/>
    <x v="0"/>
    <n v="28.6"/>
    <n v="85.800000000000011"/>
    <n v="3"/>
  </r>
  <r>
    <n v="12023"/>
    <x v="327"/>
    <x v="0"/>
    <x v="100"/>
    <n v="5"/>
    <n v="3899.99"/>
    <n v="19499.949999999997"/>
    <x v="2"/>
    <x v="2"/>
    <n v="400"/>
    <n v="2000"/>
    <n v="10"/>
  </r>
  <r>
    <n v="12024"/>
    <x v="285"/>
    <x v="1"/>
    <x v="101"/>
    <n v="3"/>
    <n v="349.99"/>
    <n v="1049.97"/>
    <x v="0"/>
    <x v="2"/>
    <n v="161"/>
    <n v="483"/>
    <n v="5"/>
  </r>
  <r>
    <n v="12025"/>
    <x v="646"/>
    <x v="2"/>
    <x v="102"/>
    <n v="1"/>
    <n v="39.99"/>
    <n v="39.99"/>
    <x v="2"/>
    <x v="0"/>
    <n v="8"/>
    <n v="8"/>
    <n v="11"/>
  </r>
  <r>
    <n v="12026"/>
    <x v="398"/>
    <x v="3"/>
    <x v="103"/>
    <n v="3"/>
    <n v="10.99"/>
    <n v="32.97"/>
    <x v="2"/>
    <x v="1"/>
    <n v="3.85"/>
    <n v="11.55"/>
    <n v="7"/>
  </r>
  <r>
    <n v="12027"/>
    <x v="573"/>
    <x v="4"/>
    <x v="104"/>
    <n v="4"/>
    <n v="6.5"/>
    <n v="26"/>
    <x v="0"/>
    <x v="2"/>
    <n v="2.73"/>
    <n v="10.92"/>
    <n v="9"/>
  </r>
  <r>
    <n v="12028"/>
    <x v="190"/>
    <x v="5"/>
    <x v="105"/>
    <n v="4"/>
    <n v="399.99"/>
    <n v="1599.96"/>
    <x v="0"/>
    <x v="2"/>
    <n v="80"/>
    <n v="320"/>
    <n v="7"/>
  </r>
  <r>
    <n v="12029"/>
    <x v="600"/>
    <x v="0"/>
    <x v="106"/>
    <n v="3"/>
    <n v="229.99"/>
    <n v="689.97"/>
    <x v="2"/>
    <x v="0"/>
    <n v="115"/>
    <n v="345"/>
    <n v="4"/>
  </r>
  <r>
    <n v="12030"/>
    <x v="421"/>
    <x v="1"/>
    <x v="229"/>
    <n v="5"/>
    <n v="159.99"/>
    <n v="799.95"/>
    <x v="0"/>
    <x v="2"/>
    <n v="46.4"/>
    <n v="232"/>
    <n v="7"/>
  </r>
  <r>
    <n v="12031"/>
    <x v="96"/>
    <x v="2"/>
    <x v="107"/>
    <n v="1"/>
    <n v="14.99"/>
    <n v="14.99"/>
    <x v="0"/>
    <x v="1"/>
    <n v="4.95"/>
    <n v="4.95"/>
    <n v="1"/>
  </r>
  <r>
    <n v="12032"/>
    <x v="267"/>
    <x v="3"/>
    <x v="108"/>
    <n v="5"/>
    <n v="18.989999999999998"/>
    <n v="94.949999999999989"/>
    <x v="1"/>
    <x v="1"/>
    <n v="5.51"/>
    <n v="27.549999999999997"/>
    <n v="11"/>
  </r>
  <r>
    <n v="12033"/>
    <x v="482"/>
    <x v="4"/>
    <x v="109"/>
    <n v="4"/>
    <n v="15"/>
    <n v="60"/>
    <x v="0"/>
    <x v="1"/>
    <n v="4.6500000000000004"/>
    <n v="18.600000000000001"/>
    <n v="11"/>
  </r>
  <r>
    <n v="12034"/>
    <x v="504"/>
    <x v="5"/>
    <x v="110"/>
    <n v="5"/>
    <n v="229.95"/>
    <n v="1149.75"/>
    <x v="1"/>
    <x v="0"/>
    <n v="62.09"/>
    <n v="310.45000000000005"/>
    <n v="2"/>
  </r>
  <r>
    <n v="12035"/>
    <x v="16"/>
    <x v="0"/>
    <x v="111"/>
    <n v="3"/>
    <n v="249.99"/>
    <n v="749.97"/>
    <x v="1"/>
    <x v="0"/>
    <n v="77.5"/>
    <n v="232.5"/>
    <n v="12"/>
  </r>
  <r>
    <n v="12036"/>
    <x v="675"/>
    <x v="1"/>
    <x v="112"/>
    <n v="2"/>
    <n v="299.95"/>
    <n v="599.9"/>
    <x v="0"/>
    <x v="2"/>
    <n v="140.97999999999999"/>
    <n v="281.95999999999998"/>
    <n v="2"/>
  </r>
  <r>
    <n v="12037"/>
    <x v="39"/>
    <x v="2"/>
    <x v="113"/>
    <n v="4"/>
    <n v="49.99"/>
    <n v="199.96"/>
    <x v="0"/>
    <x v="1"/>
    <n v="24"/>
    <n v="96"/>
    <n v="10"/>
  </r>
  <r>
    <n v="12038"/>
    <x v="650"/>
    <x v="3"/>
    <x v="230"/>
    <n v="1"/>
    <n v="16.989999999999998"/>
    <n v="16.989999999999998"/>
    <x v="0"/>
    <x v="1"/>
    <n v="2.89"/>
    <n v="2.89"/>
    <n v="5"/>
  </r>
  <r>
    <n v="12039"/>
    <x v="530"/>
    <x v="4"/>
    <x v="114"/>
    <n v="5"/>
    <n v="14.99"/>
    <n v="74.95"/>
    <x v="2"/>
    <x v="1"/>
    <n v="4.6500000000000004"/>
    <n v="23.25"/>
    <n v="7"/>
  </r>
  <r>
    <n v="12040"/>
    <x v="73"/>
    <x v="5"/>
    <x v="115"/>
    <n v="5"/>
    <n v="249.99"/>
    <n v="1249.95"/>
    <x v="2"/>
    <x v="0"/>
    <n v="120"/>
    <n v="600"/>
    <n v="7"/>
  </r>
  <r>
    <n v="12041"/>
    <x v="515"/>
    <x v="0"/>
    <x v="116"/>
    <n v="1"/>
    <n v="599.99"/>
    <n v="599.99"/>
    <x v="2"/>
    <x v="0"/>
    <n v="288"/>
    <n v="288"/>
    <n v="6"/>
  </r>
  <r>
    <n v="12042"/>
    <x v="311"/>
    <x v="1"/>
    <x v="117"/>
    <n v="5"/>
    <n v="89.99"/>
    <n v="449.95"/>
    <x v="0"/>
    <x v="1"/>
    <n v="14.4"/>
    <n v="72"/>
    <n v="7"/>
  </r>
  <r>
    <n v="12043"/>
    <x v="676"/>
    <x v="2"/>
    <x v="118"/>
    <n v="4"/>
    <n v="12.99"/>
    <n v="51.96"/>
    <x v="0"/>
    <x v="2"/>
    <n v="1.3"/>
    <n v="5.2"/>
    <n v="3"/>
  </r>
  <r>
    <n v="12044"/>
    <x v="483"/>
    <x v="3"/>
    <x v="119"/>
    <n v="2"/>
    <n v="14.99"/>
    <n v="29.98"/>
    <x v="1"/>
    <x v="2"/>
    <n v="3.15"/>
    <n v="6.3"/>
    <n v="7"/>
  </r>
  <r>
    <n v="12045"/>
    <x v="446"/>
    <x v="4"/>
    <x v="120"/>
    <n v="1"/>
    <n v="30"/>
    <n v="30"/>
    <x v="2"/>
    <x v="1"/>
    <n v="6.9"/>
    <n v="6.9"/>
    <n v="9"/>
  </r>
  <r>
    <n v="12046"/>
    <x v="426"/>
    <x v="5"/>
    <x v="121"/>
    <n v="2"/>
    <n v="199.99"/>
    <n v="399.98"/>
    <x v="0"/>
    <x v="2"/>
    <n v="60"/>
    <n v="120"/>
    <n v="8"/>
  </r>
  <r>
    <n v="12047"/>
    <x v="555"/>
    <x v="0"/>
    <x v="122"/>
    <n v="3"/>
    <n v="499.99"/>
    <n v="1499.97"/>
    <x v="0"/>
    <x v="1"/>
    <n v="90"/>
    <n v="270"/>
    <n v="12"/>
  </r>
  <r>
    <n v="12048"/>
    <x v="543"/>
    <x v="1"/>
    <x v="16"/>
    <n v="3"/>
    <n v="399.99"/>
    <n v="1199.97"/>
    <x v="0"/>
    <x v="0"/>
    <n v="52"/>
    <n v="156"/>
    <n v="7"/>
  </r>
  <r>
    <n v="12049"/>
    <x v="340"/>
    <x v="2"/>
    <x v="123"/>
    <n v="5"/>
    <n v="98"/>
    <n v="490"/>
    <x v="2"/>
    <x v="2"/>
    <n v="35.28"/>
    <n v="176.4"/>
    <n v="11"/>
  </r>
  <r>
    <n v="12050"/>
    <x v="205"/>
    <x v="3"/>
    <x v="231"/>
    <n v="4"/>
    <n v="8.99"/>
    <n v="35.96"/>
    <x v="0"/>
    <x v="0"/>
    <n v="3.33"/>
    <n v="13.32"/>
    <n v="3"/>
  </r>
  <r>
    <n v="12051"/>
    <x v="117"/>
    <x v="4"/>
    <x v="124"/>
    <n v="3"/>
    <n v="36"/>
    <n v="108"/>
    <x v="2"/>
    <x v="1"/>
    <n v="5.4"/>
    <n v="16.200000000000003"/>
    <n v="5"/>
  </r>
  <r>
    <n v="12052"/>
    <x v="489"/>
    <x v="5"/>
    <x v="125"/>
    <n v="5"/>
    <n v="39.950000000000003"/>
    <n v="199.75"/>
    <x v="1"/>
    <x v="1"/>
    <n v="15.98"/>
    <n v="79.900000000000006"/>
    <n v="8"/>
  </r>
  <r>
    <n v="12053"/>
    <x v="359"/>
    <x v="0"/>
    <x v="126"/>
    <n v="5"/>
    <n v="1299.99"/>
    <n v="6499.95"/>
    <x v="1"/>
    <x v="1"/>
    <n v="143"/>
    <n v="715"/>
    <n v="10"/>
  </r>
  <r>
    <n v="12054"/>
    <x v="355"/>
    <x v="1"/>
    <x v="127"/>
    <n v="3"/>
    <n v="79.989999999999995"/>
    <n v="239.96999999999997"/>
    <x v="2"/>
    <x v="0"/>
    <n v="20.8"/>
    <n v="62.400000000000006"/>
    <n v="1"/>
  </r>
  <r>
    <n v="12055"/>
    <x v="677"/>
    <x v="2"/>
    <x v="128"/>
    <n v="2"/>
    <n v="34.99"/>
    <n v="69.98"/>
    <x v="1"/>
    <x v="0"/>
    <n v="14"/>
    <n v="28"/>
    <n v="10"/>
  </r>
  <r>
    <n v="12056"/>
    <x v="368"/>
    <x v="3"/>
    <x v="129"/>
    <n v="2"/>
    <n v="9.99"/>
    <n v="19.98"/>
    <x v="1"/>
    <x v="2"/>
    <n v="3"/>
    <n v="6"/>
    <n v="6"/>
  </r>
  <r>
    <n v="12057"/>
    <x v="395"/>
    <x v="4"/>
    <x v="130"/>
    <n v="3"/>
    <n v="6.8"/>
    <n v="20.399999999999999"/>
    <x v="1"/>
    <x v="0"/>
    <n v="1.77"/>
    <n v="5.3100000000000005"/>
    <n v="6"/>
  </r>
  <r>
    <n v="12058"/>
    <x v="228"/>
    <x v="5"/>
    <x v="131"/>
    <n v="5"/>
    <n v="99.95"/>
    <n v="499.75"/>
    <x v="0"/>
    <x v="1"/>
    <n v="10"/>
    <n v="50"/>
    <n v="11"/>
  </r>
  <r>
    <n v="12059"/>
    <x v="500"/>
    <x v="0"/>
    <x v="132"/>
    <n v="5"/>
    <n v="1499.99"/>
    <n v="7499.95"/>
    <x v="2"/>
    <x v="0"/>
    <n v="285"/>
    <n v="1425"/>
    <n v="10"/>
  </r>
  <r>
    <n v="12060"/>
    <x v="627"/>
    <x v="1"/>
    <x v="133"/>
    <n v="5"/>
    <n v="139.99"/>
    <n v="699.95"/>
    <x v="0"/>
    <x v="2"/>
    <n v="21"/>
    <n v="105"/>
    <n v="9"/>
  </r>
  <r>
    <n v="12061"/>
    <x v="63"/>
    <x v="2"/>
    <x v="134"/>
    <n v="2"/>
    <n v="44.99"/>
    <n v="89.98"/>
    <x v="2"/>
    <x v="1"/>
    <n v="11.7"/>
    <n v="23.4"/>
    <n v="8"/>
  </r>
  <r>
    <n v="12062"/>
    <x v="628"/>
    <x v="3"/>
    <x v="135"/>
    <n v="1"/>
    <n v="11.99"/>
    <n v="11.99"/>
    <x v="1"/>
    <x v="1"/>
    <n v="5.28"/>
    <n v="5.28"/>
    <n v="8"/>
  </r>
  <r>
    <n v="12063"/>
    <x v="319"/>
    <x v="4"/>
    <x v="136"/>
    <n v="3"/>
    <n v="29.5"/>
    <n v="88.5"/>
    <x v="0"/>
    <x v="2"/>
    <n v="11.21"/>
    <n v="33.630000000000003"/>
    <n v="3"/>
  </r>
  <r>
    <n v="12064"/>
    <x v="398"/>
    <x v="5"/>
    <x v="137"/>
    <n v="4"/>
    <n v="299.99"/>
    <n v="1199.96"/>
    <x v="0"/>
    <x v="0"/>
    <n v="105"/>
    <n v="420"/>
    <n v="7"/>
  </r>
  <r>
    <n v="12065"/>
    <x v="15"/>
    <x v="0"/>
    <x v="138"/>
    <n v="1"/>
    <n v="549"/>
    <n v="549"/>
    <x v="1"/>
    <x v="2"/>
    <n v="65.88"/>
    <n v="65.88"/>
    <n v="7"/>
  </r>
  <r>
    <n v="12066"/>
    <x v="85"/>
    <x v="1"/>
    <x v="139"/>
    <n v="2"/>
    <n v="199.95"/>
    <n v="399.9"/>
    <x v="1"/>
    <x v="1"/>
    <n v="73.98"/>
    <n v="147.96"/>
    <n v="3"/>
  </r>
  <r>
    <n v="12067"/>
    <x v="564"/>
    <x v="2"/>
    <x v="140"/>
    <n v="4"/>
    <n v="98"/>
    <n v="392"/>
    <x v="0"/>
    <x v="0"/>
    <n v="11.76"/>
    <n v="47.04"/>
    <n v="6"/>
  </r>
  <r>
    <n v="12068"/>
    <x v="656"/>
    <x v="3"/>
    <x v="141"/>
    <n v="5"/>
    <n v="10.99"/>
    <n v="54.95"/>
    <x v="2"/>
    <x v="0"/>
    <n v="1.21"/>
    <n v="6.05"/>
    <n v="1"/>
  </r>
  <r>
    <n v="12069"/>
    <x v="587"/>
    <x v="4"/>
    <x v="142"/>
    <n v="1"/>
    <n v="25"/>
    <n v="25"/>
    <x v="1"/>
    <x v="2"/>
    <n v="11.5"/>
    <n v="11.5"/>
    <n v="4"/>
  </r>
  <r>
    <n v="12070"/>
    <x v="195"/>
    <x v="5"/>
    <x v="143"/>
    <n v="3"/>
    <n v="149.99"/>
    <n v="449.97"/>
    <x v="2"/>
    <x v="1"/>
    <n v="19.5"/>
    <n v="58.5"/>
    <n v="7"/>
  </r>
  <r>
    <n v="12071"/>
    <x v="130"/>
    <x v="0"/>
    <x v="30"/>
    <n v="3"/>
    <n v="349.99"/>
    <n v="1049.97"/>
    <x v="2"/>
    <x v="2"/>
    <n v="164.5"/>
    <n v="493.5"/>
    <n v="12"/>
  </r>
  <r>
    <n v="12072"/>
    <x v="466"/>
    <x v="1"/>
    <x v="144"/>
    <n v="5"/>
    <n v="199.99"/>
    <n v="999.95"/>
    <x v="2"/>
    <x v="1"/>
    <n v="44"/>
    <n v="220"/>
    <n v="2"/>
  </r>
  <r>
    <n v="12073"/>
    <x v="211"/>
    <x v="2"/>
    <x v="145"/>
    <n v="5"/>
    <n v="54.99"/>
    <n v="274.95"/>
    <x v="2"/>
    <x v="2"/>
    <n v="16.5"/>
    <n v="82.5"/>
    <n v="12"/>
  </r>
  <r>
    <n v="12074"/>
    <x v="522"/>
    <x v="3"/>
    <x v="146"/>
    <n v="2"/>
    <n v="16.989999999999998"/>
    <n v="33.979999999999997"/>
    <x v="2"/>
    <x v="2"/>
    <n v="4.59"/>
    <n v="9.18"/>
    <n v="11"/>
  </r>
  <r>
    <n v="12075"/>
    <x v="675"/>
    <x v="4"/>
    <x v="147"/>
    <n v="4"/>
    <n v="59"/>
    <n v="236"/>
    <x v="0"/>
    <x v="2"/>
    <n v="14.16"/>
    <n v="56.64"/>
    <n v="2"/>
  </r>
  <r>
    <n v="12076"/>
    <x v="675"/>
    <x v="5"/>
    <x v="148"/>
    <n v="5"/>
    <n v="299.99"/>
    <n v="1499.95"/>
    <x v="1"/>
    <x v="0"/>
    <n v="33"/>
    <n v="165"/>
    <n v="2"/>
  </r>
  <r>
    <n v="12077"/>
    <x v="156"/>
    <x v="0"/>
    <x v="149"/>
    <n v="5"/>
    <n v="899.99"/>
    <n v="4499.95"/>
    <x v="0"/>
    <x v="0"/>
    <n v="378"/>
    <n v="1890"/>
    <n v="8"/>
  </r>
  <r>
    <n v="12078"/>
    <x v="295"/>
    <x v="1"/>
    <x v="150"/>
    <n v="1"/>
    <n v="499.95"/>
    <n v="499.95"/>
    <x v="1"/>
    <x v="2"/>
    <n v="89.99"/>
    <n v="89.99"/>
    <n v="2"/>
  </r>
  <r>
    <n v="12079"/>
    <x v="678"/>
    <x v="2"/>
    <x v="151"/>
    <n v="4"/>
    <n v="24.99"/>
    <n v="99.96"/>
    <x v="1"/>
    <x v="2"/>
    <n v="5"/>
    <n v="20"/>
    <n v="9"/>
  </r>
  <r>
    <n v="12080"/>
    <x v="252"/>
    <x v="3"/>
    <x v="152"/>
    <n v="3"/>
    <n v="7.99"/>
    <n v="23.97"/>
    <x v="2"/>
    <x v="1"/>
    <n v="1.84"/>
    <n v="5.5200000000000005"/>
    <n v="2"/>
  </r>
  <r>
    <n v="12081"/>
    <x v="648"/>
    <x v="4"/>
    <x v="153"/>
    <n v="5"/>
    <n v="36"/>
    <n v="180"/>
    <x v="1"/>
    <x v="2"/>
    <n v="9.36"/>
    <n v="46.8"/>
    <n v="5"/>
  </r>
  <r>
    <n v="12082"/>
    <x v="47"/>
    <x v="5"/>
    <x v="154"/>
    <n v="3"/>
    <n v="34.99"/>
    <n v="104.97"/>
    <x v="2"/>
    <x v="0"/>
    <n v="12.25"/>
    <n v="36.75"/>
    <n v="9"/>
  </r>
  <r>
    <n v="12083"/>
    <x v="433"/>
    <x v="0"/>
    <x v="155"/>
    <n v="2"/>
    <n v="1199.99"/>
    <n v="2399.98"/>
    <x v="1"/>
    <x v="0"/>
    <n v="600"/>
    <n v="1200"/>
    <n v="12"/>
  </r>
  <r>
    <n v="12084"/>
    <x v="330"/>
    <x v="1"/>
    <x v="156"/>
    <n v="4"/>
    <n v="199.99"/>
    <n v="799.96"/>
    <x v="1"/>
    <x v="1"/>
    <n v="34"/>
    <n v="136"/>
    <n v="9"/>
  </r>
  <r>
    <n v="12085"/>
    <x v="203"/>
    <x v="2"/>
    <x v="157"/>
    <n v="2"/>
    <n v="29.99"/>
    <n v="59.98"/>
    <x v="0"/>
    <x v="2"/>
    <n v="3"/>
    <n v="6"/>
    <n v="3"/>
  </r>
  <r>
    <n v="12086"/>
    <x v="260"/>
    <x v="3"/>
    <x v="158"/>
    <n v="4"/>
    <n v="8.99"/>
    <n v="35.96"/>
    <x v="2"/>
    <x v="1"/>
    <n v="1.17"/>
    <n v="4.68"/>
    <n v="5"/>
  </r>
  <r>
    <n v="12087"/>
    <x v="481"/>
    <x v="4"/>
    <x v="159"/>
    <n v="4"/>
    <n v="16.989999999999998"/>
    <n v="67.959999999999994"/>
    <x v="0"/>
    <x v="0"/>
    <n v="7.82"/>
    <n v="31.28"/>
    <n v="10"/>
  </r>
  <r>
    <n v="12088"/>
    <x v="79"/>
    <x v="5"/>
    <x v="160"/>
    <n v="5"/>
    <n v="49.99"/>
    <n v="249.95000000000002"/>
    <x v="0"/>
    <x v="1"/>
    <n v="12"/>
    <n v="60"/>
    <n v="11"/>
  </r>
  <r>
    <n v="12089"/>
    <x v="362"/>
    <x v="0"/>
    <x v="161"/>
    <n v="2"/>
    <n v="699.99"/>
    <n v="1399.98"/>
    <x v="1"/>
    <x v="1"/>
    <n v="273"/>
    <n v="546"/>
    <n v="11"/>
  </r>
  <r>
    <n v="12090"/>
    <x v="143"/>
    <x v="1"/>
    <x v="162"/>
    <n v="5"/>
    <n v="139.99"/>
    <n v="699.95"/>
    <x v="1"/>
    <x v="0"/>
    <n v="25.2"/>
    <n v="126"/>
    <n v="6"/>
  </r>
  <r>
    <n v="12091"/>
    <x v="484"/>
    <x v="2"/>
    <x v="163"/>
    <n v="1"/>
    <n v="34.99"/>
    <n v="34.99"/>
    <x v="1"/>
    <x v="0"/>
    <n v="12.6"/>
    <n v="12.6"/>
    <n v="10"/>
  </r>
  <r>
    <n v="12092"/>
    <x v="130"/>
    <x v="3"/>
    <x v="164"/>
    <n v="1"/>
    <n v="9.99"/>
    <n v="9.99"/>
    <x v="0"/>
    <x v="0"/>
    <n v="1.5"/>
    <n v="1.5"/>
    <n v="12"/>
  </r>
  <r>
    <n v="12093"/>
    <x v="142"/>
    <x v="4"/>
    <x v="165"/>
    <n v="2"/>
    <n v="29.5"/>
    <n v="59"/>
    <x v="1"/>
    <x v="1"/>
    <n v="7.38"/>
    <n v="14.76"/>
    <n v="7"/>
  </r>
  <r>
    <n v="12094"/>
    <x v="609"/>
    <x v="5"/>
    <x v="166"/>
    <n v="2"/>
    <n v="699.99"/>
    <n v="1399.98"/>
    <x v="2"/>
    <x v="2"/>
    <n v="252"/>
    <n v="504"/>
    <n v="8"/>
  </r>
  <r>
    <n v="12095"/>
    <x v="35"/>
    <x v="0"/>
    <x v="167"/>
    <n v="1"/>
    <n v="49.99"/>
    <n v="49.99"/>
    <x v="2"/>
    <x v="2"/>
    <n v="19.5"/>
    <n v="19.5"/>
    <n v="8"/>
  </r>
  <r>
    <n v="12096"/>
    <x v="33"/>
    <x v="1"/>
    <x v="168"/>
    <n v="5"/>
    <n v="49.99"/>
    <n v="249.95000000000002"/>
    <x v="1"/>
    <x v="1"/>
    <n v="15"/>
    <n v="75"/>
    <n v="12"/>
  </r>
  <r>
    <n v="12097"/>
    <x v="232"/>
    <x v="2"/>
    <x v="169"/>
    <n v="5"/>
    <n v="14.9"/>
    <n v="74.5"/>
    <x v="2"/>
    <x v="0"/>
    <n v="6.41"/>
    <n v="32.049999999999997"/>
    <n v="9"/>
  </r>
  <r>
    <n v="12098"/>
    <x v="47"/>
    <x v="3"/>
    <x v="170"/>
    <n v="4"/>
    <n v="11.99"/>
    <n v="47.96"/>
    <x v="1"/>
    <x v="0"/>
    <n v="3.72"/>
    <n v="14.88"/>
    <n v="9"/>
  </r>
  <r>
    <n v="12099"/>
    <x v="278"/>
    <x v="4"/>
    <x v="171"/>
    <n v="5"/>
    <n v="34"/>
    <n v="170"/>
    <x v="2"/>
    <x v="2"/>
    <n v="9.52"/>
    <n v="47.599999999999994"/>
    <n v="4"/>
  </r>
  <r>
    <n v="12100"/>
    <x v="242"/>
    <x v="5"/>
    <x v="172"/>
    <n v="3"/>
    <n v="146"/>
    <n v="438"/>
    <x v="1"/>
    <x v="2"/>
    <n v="71.540000000000006"/>
    <n v="214.62"/>
    <n v="8"/>
  </r>
  <r>
    <n v="12101"/>
    <x v="650"/>
    <x v="0"/>
    <x v="173"/>
    <n v="5"/>
    <n v="649.99"/>
    <n v="3249.95"/>
    <x v="1"/>
    <x v="2"/>
    <n v="65"/>
    <n v="325"/>
    <n v="5"/>
  </r>
  <r>
    <n v="12102"/>
    <x v="120"/>
    <x v="1"/>
    <x v="174"/>
    <n v="2"/>
    <n v="399.99"/>
    <n v="799.98"/>
    <x v="0"/>
    <x v="0"/>
    <n v="160"/>
    <n v="320"/>
    <n v="12"/>
  </r>
  <r>
    <n v="12103"/>
    <x v="347"/>
    <x v="2"/>
    <x v="175"/>
    <n v="4"/>
    <n v="59.99"/>
    <n v="239.96"/>
    <x v="1"/>
    <x v="1"/>
    <n v="28.8"/>
    <n v="115.2"/>
    <n v="12"/>
  </r>
  <r>
    <n v="12104"/>
    <x v="409"/>
    <x v="3"/>
    <x v="176"/>
    <n v="1"/>
    <n v="12.99"/>
    <n v="12.99"/>
    <x v="0"/>
    <x v="2"/>
    <n v="2.99"/>
    <n v="2.99"/>
    <n v="10"/>
  </r>
  <r>
    <n v="12105"/>
    <x v="430"/>
    <x v="4"/>
    <x v="177"/>
    <n v="5"/>
    <n v="190"/>
    <n v="950"/>
    <x v="2"/>
    <x v="2"/>
    <n v="55.1"/>
    <n v="275.5"/>
    <n v="12"/>
  </r>
  <r>
    <n v="12106"/>
    <x v="286"/>
    <x v="5"/>
    <x v="178"/>
    <n v="2"/>
    <n v="499.95"/>
    <n v="999.9"/>
    <x v="1"/>
    <x v="1"/>
    <n v="129.99"/>
    <n v="259.98"/>
    <n v="8"/>
  </r>
  <r>
    <n v="12107"/>
    <x v="65"/>
    <x v="0"/>
    <x v="179"/>
    <n v="2"/>
    <n v="399"/>
    <n v="798"/>
    <x v="0"/>
    <x v="1"/>
    <n v="131.66999999999999"/>
    <n v="263.33999999999997"/>
    <n v="4"/>
  </r>
  <r>
    <n v="12108"/>
    <x v="430"/>
    <x v="1"/>
    <x v="180"/>
    <n v="3"/>
    <n v="199"/>
    <n v="597"/>
    <x v="1"/>
    <x v="0"/>
    <n v="27.86"/>
    <n v="83.58"/>
    <n v="12"/>
  </r>
  <r>
    <n v="12109"/>
    <x v="373"/>
    <x v="2"/>
    <x v="181"/>
    <n v="5"/>
    <n v="34.99"/>
    <n v="174.95000000000002"/>
    <x v="1"/>
    <x v="1"/>
    <n v="10.15"/>
    <n v="50.75"/>
    <n v="10"/>
  </r>
  <r>
    <n v="12110"/>
    <x v="534"/>
    <x v="3"/>
    <x v="86"/>
    <n v="1"/>
    <n v="10.99"/>
    <n v="10.99"/>
    <x v="2"/>
    <x v="1"/>
    <n v="4.34"/>
    <n v="4.34"/>
    <n v="7"/>
  </r>
  <r>
    <n v="12111"/>
    <x v="654"/>
    <x v="4"/>
    <x v="182"/>
    <n v="3"/>
    <n v="18"/>
    <n v="54"/>
    <x v="0"/>
    <x v="0"/>
    <n v="7.56"/>
    <n v="22.68"/>
    <n v="9"/>
  </r>
  <r>
    <n v="12112"/>
    <x v="37"/>
    <x v="5"/>
    <x v="183"/>
    <n v="3"/>
    <n v="169.95"/>
    <n v="509.84999999999997"/>
    <x v="1"/>
    <x v="1"/>
    <n v="59.48"/>
    <n v="178.44"/>
    <n v="11"/>
  </r>
  <r>
    <n v="12113"/>
    <x v="590"/>
    <x v="0"/>
    <x v="184"/>
    <n v="4"/>
    <n v="199.99"/>
    <n v="799.96"/>
    <x v="1"/>
    <x v="2"/>
    <n v="50"/>
    <n v="200"/>
    <n v="5"/>
  </r>
  <r>
    <n v="12114"/>
    <x v="629"/>
    <x v="1"/>
    <x v="185"/>
    <n v="5"/>
    <n v="199.95"/>
    <n v="999.75"/>
    <x v="0"/>
    <x v="2"/>
    <n v="35.99"/>
    <n v="179.95000000000002"/>
    <n v="10"/>
  </r>
  <r>
    <n v="12115"/>
    <x v="582"/>
    <x v="2"/>
    <x v="186"/>
    <n v="3"/>
    <n v="179.99"/>
    <n v="539.97"/>
    <x v="1"/>
    <x v="0"/>
    <n v="66.599999999999994"/>
    <n v="199.79999999999998"/>
    <n v="2"/>
  </r>
  <r>
    <n v="12116"/>
    <x v="679"/>
    <x v="3"/>
    <x v="187"/>
    <n v="3"/>
    <n v="11.99"/>
    <n v="35.97"/>
    <x v="2"/>
    <x v="0"/>
    <n v="3.96"/>
    <n v="11.879999999999999"/>
    <n v="10"/>
  </r>
  <r>
    <n v="12117"/>
    <x v="423"/>
    <x v="4"/>
    <x v="188"/>
    <n v="1"/>
    <n v="125"/>
    <n v="125"/>
    <x v="0"/>
    <x v="1"/>
    <n v="61.25"/>
    <n v="61.25"/>
    <n v="2"/>
  </r>
  <r>
    <n v="12118"/>
    <x v="45"/>
    <x v="5"/>
    <x v="189"/>
    <n v="5"/>
    <n v="449.99"/>
    <n v="2249.9499999999998"/>
    <x v="2"/>
    <x v="1"/>
    <n v="180"/>
    <n v="900"/>
    <n v="6"/>
  </r>
  <r>
    <n v="12119"/>
    <x v="599"/>
    <x v="0"/>
    <x v="190"/>
    <n v="2"/>
    <n v="179"/>
    <n v="358"/>
    <x v="0"/>
    <x v="2"/>
    <n v="71.599999999999994"/>
    <n v="143.19999999999999"/>
    <n v="3"/>
  </r>
  <r>
    <n v="12120"/>
    <x v="161"/>
    <x v="1"/>
    <x v="191"/>
    <n v="1"/>
    <n v="99.95"/>
    <n v="99.95"/>
    <x v="0"/>
    <x v="1"/>
    <n v="38.979999999999997"/>
    <n v="38.979999999999997"/>
    <n v="11"/>
  </r>
  <r>
    <n v="12121"/>
    <x v="645"/>
    <x v="2"/>
    <x v="192"/>
    <n v="4"/>
    <n v="59.99"/>
    <n v="239.96"/>
    <x v="1"/>
    <x v="1"/>
    <n v="21.6"/>
    <n v="86.4"/>
    <n v="9"/>
  </r>
  <r>
    <n v="12122"/>
    <x v="66"/>
    <x v="3"/>
    <x v="193"/>
    <n v="3"/>
    <n v="14.99"/>
    <n v="44.97"/>
    <x v="0"/>
    <x v="0"/>
    <n v="4.6500000000000004"/>
    <n v="13.950000000000001"/>
    <n v="5"/>
  </r>
  <r>
    <n v="12123"/>
    <x v="324"/>
    <x v="4"/>
    <x v="194"/>
    <n v="5"/>
    <n v="52"/>
    <n v="260"/>
    <x v="1"/>
    <x v="1"/>
    <n v="20.28"/>
    <n v="101.4"/>
    <n v="7"/>
  </r>
  <r>
    <n v="12124"/>
    <x v="456"/>
    <x v="5"/>
    <x v="195"/>
    <n v="5"/>
    <n v="399.99"/>
    <n v="1999.95"/>
    <x v="2"/>
    <x v="1"/>
    <n v="180"/>
    <n v="900"/>
    <n v="6"/>
  </r>
  <r>
    <n v="12125"/>
    <x v="634"/>
    <x v="0"/>
    <x v="196"/>
    <n v="3"/>
    <n v="299.99"/>
    <n v="899.97"/>
    <x v="2"/>
    <x v="0"/>
    <n v="117"/>
    <n v="351"/>
    <n v="8"/>
  </r>
  <r>
    <n v="12126"/>
    <x v="279"/>
    <x v="1"/>
    <x v="197"/>
    <n v="4"/>
    <n v="379.99"/>
    <n v="1519.96"/>
    <x v="2"/>
    <x v="1"/>
    <n v="171"/>
    <n v="684"/>
    <n v="11"/>
  </r>
  <r>
    <n v="12127"/>
    <x v="244"/>
    <x v="2"/>
    <x v="198"/>
    <n v="5"/>
    <n v="98"/>
    <n v="490"/>
    <x v="1"/>
    <x v="0"/>
    <n v="35.28"/>
    <n v="176.4"/>
    <n v="7"/>
  </r>
  <r>
    <n v="12128"/>
    <x v="91"/>
    <x v="3"/>
    <x v="199"/>
    <n v="1"/>
    <n v="16.989999999999998"/>
    <n v="16.989999999999998"/>
    <x v="0"/>
    <x v="1"/>
    <n v="2.04"/>
    <n v="2.04"/>
    <n v="2"/>
  </r>
  <r>
    <n v="12129"/>
    <x v="680"/>
    <x v="4"/>
    <x v="200"/>
    <n v="2"/>
    <n v="79"/>
    <n v="158"/>
    <x v="0"/>
    <x v="2"/>
    <n v="22.12"/>
    <n v="44.24"/>
    <n v="12"/>
  </r>
  <r>
    <n v="12130"/>
    <x v="249"/>
    <x v="5"/>
    <x v="201"/>
    <n v="3"/>
    <n v="129"/>
    <n v="387"/>
    <x v="2"/>
    <x v="2"/>
    <n v="37.409999999999997"/>
    <n v="112.22999999999999"/>
    <n v="7"/>
  </r>
  <r>
    <n v="12131"/>
    <x v="299"/>
    <x v="0"/>
    <x v="202"/>
    <n v="3"/>
    <n v="749.99"/>
    <n v="2249.9700000000003"/>
    <x v="0"/>
    <x v="2"/>
    <n v="187.5"/>
    <n v="562.5"/>
    <n v="3"/>
  </r>
  <r>
    <n v="12132"/>
    <x v="364"/>
    <x v="1"/>
    <x v="13"/>
    <n v="5"/>
    <n v="169.99"/>
    <n v="849.95"/>
    <x v="2"/>
    <x v="0"/>
    <n v="19"/>
    <n v="95"/>
    <n v="1"/>
  </r>
  <r>
    <n v="12133"/>
    <x v="681"/>
    <x v="2"/>
    <x v="203"/>
    <n v="3"/>
    <n v="9.9"/>
    <n v="29.700000000000003"/>
    <x v="1"/>
    <x v="2"/>
    <n v="2.2799999999999998"/>
    <n v="6.84"/>
    <n v="10"/>
  </r>
  <r>
    <n v="12134"/>
    <x v="562"/>
    <x v="3"/>
    <x v="164"/>
    <n v="2"/>
    <n v="10.99"/>
    <n v="21.98"/>
    <x v="1"/>
    <x v="1"/>
    <n v="1.5"/>
    <n v="3"/>
    <n v="10"/>
  </r>
  <r>
    <n v="12135"/>
    <x v="56"/>
    <x v="4"/>
    <x v="204"/>
    <n v="5"/>
    <n v="29"/>
    <n v="145"/>
    <x v="0"/>
    <x v="0"/>
    <n v="3.48"/>
    <n v="17.399999999999999"/>
    <n v="1"/>
  </r>
  <r>
    <n v="12136"/>
    <x v="58"/>
    <x v="5"/>
    <x v="205"/>
    <n v="3"/>
    <n v="349.99"/>
    <n v="1049.97"/>
    <x v="0"/>
    <x v="0"/>
    <n v="136.5"/>
    <n v="409.5"/>
    <n v="4"/>
  </r>
  <r>
    <n v="12137"/>
    <x v="467"/>
    <x v="0"/>
    <x v="206"/>
    <n v="5"/>
    <n v="2399"/>
    <n v="11995"/>
    <x v="2"/>
    <x v="2"/>
    <n v="1127.53"/>
    <n v="5637.65"/>
    <n v="11"/>
  </r>
  <r>
    <n v="12138"/>
    <x v="221"/>
    <x v="1"/>
    <x v="207"/>
    <n v="1"/>
    <n v="449.99"/>
    <n v="449.99"/>
    <x v="1"/>
    <x v="1"/>
    <n v="135"/>
    <n v="135"/>
    <n v="1"/>
  </r>
  <r>
    <n v="12139"/>
    <x v="103"/>
    <x v="2"/>
    <x v="208"/>
    <n v="3"/>
    <n v="49.99"/>
    <n v="149.97"/>
    <x v="1"/>
    <x v="2"/>
    <n v="16"/>
    <n v="48"/>
    <n v="10"/>
  </r>
  <r>
    <n v="12140"/>
    <x v="234"/>
    <x v="3"/>
    <x v="209"/>
    <n v="4"/>
    <n v="12.99"/>
    <n v="51.96"/>
    <x v="0"/>
    <x v="0"/>
    <n v="5.46"/>
    <n v="21.84"/>
    <n v="6"/>
  </r>
  <r>
    <n v="12141"/>
    <x v="238"/>
    <x v="4"/>
    <x v="210"/>
    <n v="3"/>
    <n v="27"/>
    <n v="81"/>
    <x v="2"/>
    <x v="0"/>
    <n v="5.67"/>
    <n v="17.009999999999998"/>
    <n v="6"/>
  </r>
  <r>
    <n v="12142"/>
    <x v="13"/>
    <x v="5"/>
    <x v="18"/>
    <n v="4"/>
    <n v="599.99"/>
    <n v="2399.96"/>
    <x v="0"/>
    <x v="1"/>
    <n v="210"/>
    <n v="840"/>
    <n v="1"/>
  </r>
  <r>
    <n v="12143"/>
    <x v="295"/>
    <x v="0"/>
    <x v="211"/>
    <n v="3"/>
    <n v="49.99"/>
    <n v="149.97"/>
    <x v="2"/>
    <x v="1"/>
    <n v="6"/>
    <n v="18"/>
    <n v="2"/>
  </r>
  <r>
    <n v="12145"/>
    <x v="272"/>
    <x v="2"/>
    <x v="213"/>
    <n v="2"/>
    <n v="44.99"/>
    <n v="89.98"/>
    <x v="0"/>
    <x v="2"/>
    <n v="15.3"/>
    <n v="30.6"/>
    <n v="6"/>
  </r>
  <r>
    <n v="12146"/>
    <x v="155"/>
    <x v="3"/>
    <x v="51"/>
    <n v="2"/>
    <n v="26.99"/>
    <n v="53.98"/>
    <x v="0"/>
    <x v="1"/>
    <n v="8.3699999999999992"/>
    <n v="16.739999999999998"/>
    <n v="7"/>
  </r>
  <r>
    <n v="12147"/>
    <x v="116"/>
    <x v="4"/>
    <x v="214"/>
    <n v="2"/>
    <n v="6.7"/>
    <n v="13.4"/>
    <x v="2"/>
    <x v="1"/>
    <n v="0.87"/>
    <n v="1.74"/>
    <n v="9"/>
  </r>
  <r>
    <n v="12148"/>
    <x v="82"/>
    <x v="5"/>
    <x v="215"/>
    <n v="2"/>
    <n v="149.94999999999999"/>
    <n v="299.89999999999998"/>
    <x v="0"/>
    <x v="2"/>
    <n v="73.48"/>
    <n v="146.96"/>
    <n v="6"/>
  </r>
  <r>
    <n v="12149"/>
    <x v="682"/>
    <x v="0"/>
    <x v="216"/>
    <n v="2"/>
    <n v="169"/>
    <n v="338"/>
    <x v="1"/>
    <x v="2"/>
    <n v="67.599999999999994"/>
    <n v="135.19999999999999"/>
    <n v="3"/>
  </r>
  <r>
    <n v="12151"/>
    <x v="219"/>
    <x v="2"/>
    <x v="218"/>
    <n v="5"/>
    <n v="64.989999999999995"/>
    <n v="324.95"/>
    <x v="2"/>
    <x v="2"/>
    <n v="22.75"/>
    <n v="113.75"/>
    <n v="8"/>
  </r>
  <r>
    <n v="12152"/>
    <x v="86"/>
    <x v="3"/>
    <x v="9"/>
    <n v="4"/>
    <n v="9.99"/>
    <n v="39.96"/>
    <x v="2"/>
    <x v="2"/>
    <n v="12.74"/>
    <n v="50.96"/>
    <n v="4"/>
  </r>
  <r>
    <n v="12153"/>
    <x v="683"/>
    <x v="4"/>
    <x v="219"/>
    <n v="2"/>
    <n v="24"/>
    <n v="48"/>
    <x v="2"/>
    <x v="0"/>
    <n v="11.04"/>
    <n v="22.08"/>
    <n v="1"/>
  </r>
  <r>
    <n v="12154"/>
    <x v="426"/>
    <x v="5"/>
    <x v="220"/>
    <n v="5"/>
    <n v="32.950000000000003"/>
    <n v="164.75"/>
    <x v="0"/>
    <x v="1"/>
    <n v="7.25"/>
    <n v="36.25"/>
    <n v="8"/>
  </r>
  <r>
    <n v="12155"/>
    <x v="680"/>
    <x v="0"/>
    <x v="221"/>
    <n v="3"/>
    <n v="299"/>
    <n v="897"/>
    <x v="1"/>
    <x v="0"/>
    <n v="98.67"/>
    <n v="296.01"/>
    <n v="12"/>
  </r>
  <r>
    <n v="12156"/>
    <x v="682"/>
    <x v="1"/>
    <x v="222"/>
    <n v="4"/>
    <n v="159.99"/>
    <n v="639.96"/>
    <x v="1"/>
    <x v="0"/>
    <n v="35.200000000000003"/>
    <n v="140.80000000000001"/>
    <n v="3"/>
  </r>
  <r>
    <n v="12157"/>
    <x v="395"/>
    <x v="2"/>
    <x v="223"/>
    <n v="2"/>
    <n v="90"/>
    <n v="180"/>
    <x v="2"/>
    <x v="2"/>
    <n v="31.5"/>
    <n v="63"/>
    <n v="6"/>
  </r>
  <r>
    <n v="12158"/>
    <x v="134"/>
    <x v="3"/>
    <x v="224"/>
    <n v="2"/>
    <n v="10.99"/>
    <n v="21.98"/>
    <x v="0"/>
    <x v="0"/>
    <n v="3.41"/>
    <n v="6.82"/>
    <n v="3"/>
  </r>
  <r>
    <n v="12159"/>
    <x v="137"/>
    <x v="4"/>
    <x v="225"/>
    <n v="1"/>
    <n v="55"/>
    <n v="55"/>
    <x v="2"/>
    <x v="2"/>
    <n v="12.1"/>
    <n v="12.1"/>
    <n v="11"/>
  </r>
  <r>
    <n v="12160"/>
    <x v="108"/>
    <x v="5"/>
    <x v="226"/>
    <n v="3"/>
    <n v="29.99"/>
    <n v="89.97"/>
    <x v="2"/>
    <x v="2"/>
    <n v="13.2"/>
    <n v="39.599999999999994"/>
    <n v="3"/>
  </r>
  <r>
    <n v="12161"/>
    <x v="455"/>
    <x v="0"/>
    <x v="0"/>
    <n v="5"/>
    <n v="999.99"/>
    <n v="4999.95"/>
    <x v="2"/>
    <x v="1"/>
    <n v="280"/>
    <n v="1400"/>
    <n v="5"/>
  </r>
  <r>
    <n v="12162"/>
    <x v="235"/>
    <x v="1"/>
    <x v="1"/>
    <n v="1"/>
    <n v="499.99"/>
    <n v="499.99"/>
    <x v="0"/>
    <x v="1"/>
    <n v="160"/>
    <n v="160"/>
    <n v="2"/>
  </r>
  <r>
    <n v="12163"/>
    <x v="457"/>
    <x v="2"/>
    <x v="2"/>
    <n v="1"/>
    <n v="69.989999999999995"/>
    <n v="69.989999999999995"/>
    <x v="2"/>
    <x v="2"/>
    <n v="18.899999999999999"/>
    <n v="18.899999999999999"/>
    <n v="1"/>
  </r>
  <r>
    <n v="12164"/>
    <x v="424"/>
    <x v="3"/>
    <x v="3"/>
    <n v="2"/>
    <n v="15.99"/>
    <n v="31.98"/>
    <x v="0"/>
    <x v="2"/>
    <n v="8"/>
    <n v="16"/>
    <n v="11"/>
  </r>
  <r>
    <n v="12165"/>
    <x v="294"/>
    <x v="4"/>
    <x v="4"/>
    <n v="2"/>
    <n v="89.99"/>
    <n v="179.98"/>
    <x v="2"/>
    <x v="1"/>
    <n v="38.700000000000003"/>
    <n v="77.400000000000006"/>
    <n v="10"/>
  </r>
  <r>
    <n v="12166"/>
    <x v="423"/>
    <x v="5"/>
    <x v="5"/>
    <n v="5"/>
    <n v="29.99"/>
    <n v="149.94999999999999"/>
    <x v="2"/>
    <x v="0"/>
    <n v="7.8"/>
    <n v="39"/>
    <n v="2"/>
  </r>
  <r>
    <n v="12167"/>
    <x v="365"/>
    <x v="0"/>
    <x v="6"/>
    <n v="1"/>
    <n v="2499.9899999999998"/>
    <n v="2499.9899999999998"/>
    <x v="1"/>
    <x v="0"/>
    <n v="1225"/>
    <n v="1225"/>
    <n v="9"/>
  </r>
  <r>
    <n v="12168"/>
    <x v="645"/>
    <x v="1"/>
    <x v="7"/>
    <n v="3"/>
    <n v="599.99"/>
    <n v="1799.97"/>
    <x v="2"/>
    <x v="1"/>
    <n v="180"/>
    <n v="540"/>
    <n v="9"/>
  </r>
  <r>
    <n v="12169"/>
    <x v="608"/>
    <x v="2"/>
    <x v="8"/>
    <n v="2"/>
    <n v="89.99"/>
    <n v="179.98"/>
    <x v="2"/>
    <x v="2"/>
    <n v="45"/>
    <n v="90"/>
    <n v="6"/>
  </r>
  <r>
    <n v="12170"/>
    <x v="516"/>
    <x v="3"/>
    <x v="9"/>
    <n v="4"/>
    <n v="25.99"/>
    <n v="103.96"/>
    <x v="2"/>
    <x v="1"/>
    <n v="12.74"/>
    <n v="50.96"/>
    <n v="11"/>
  </r>
  <r>
    <n v="12171"/>
    <x v="485"/>
    <x v="4"/>
    <x v="10"/>
    <n v="4"/>
    <n v="129.99"/>
    <n v="519.96"/>
    <x v="0"/>
    <x v="2"/>
    <n v="26"/>
    <n v="104"/>
    <n v="5"/>
  </r>
  <r>
    <n v="12172"/>
    <x v="453"/>
    <x v="5"/>
    <x v="11"/>
    <n v="3"/>
    <n v="199.99"/>
    <n v="599.97"/>
    <x v="1"/>
    <x v="2"/>
    <n v="66"/>
    <n v="198"/>
    <n v="10"/>
  </r>
  <r>
    <n v="12173"/>
    <x v="490"/>
    <x v="0"/>
    <x v="12"/>
    <n v="3"/>
    <n v="749.99"/>
    <n v="2249.9700000000003"/>
    <x v="2"/>
    <x v="0"/>
    <n v="240"/>
    <n v="720"/>
    <n v="5"/>
  </r>
  <r>
    <n v="12174"/>
    <x v="535"/>
    <x v="1"/>
    <x v="13"/>
    <n v="2"/>
    <n v="189.99"/>
    <n v="379.98"/>
    <x v="2"/>
    <x v="1"/>
    <n v="19"/>
    <n v="38"/>
    <n v="3"/>
  </r>
  <r>
    <n v="12175"/>
    <x v="12"/>
    <x v="2"/>
    <x v="14"/>
    <n v="5"/>
    <n v="249.99"/>
    <n v="1249.95"/>
    <x v="2"/>
    <x v="0"/>
    <n v="47.5"/>
    <n v="237.5"/>
    <n v="10"/>
  </r>
  <r>
    <n v="12176"/>
    <x v="222"/>
    <x v="3"/>
    <x v="15"/>
    <n v="5"/>
    <n v="35.99"/>
    <n v="179.95000000000002"/>
    <x v="0"/>
    <x v="1"/>
    <n v="14.4"/>
    <n v="72"/>
    <n v="6"/>
  </r>
  <r>
    <n v="12177"/>
    <x v="82"/>
    <x v="4"/>
    <x v="16"/>
    <n v="5"/>
    <n v="399.99"/>
    <n v="1999.95"/>
    <x v="1"/>
    <x v="1"/>
    <n v="52"/>
    <n v="260"/>
    <n v="6"/>
  </r>
  <r>
    <n v="12178"/>
    <x v="36"/>
    <x v="5"/>
    <x v="17"/>
    <n v="3"/>
    <n v="119.99"/>
    <n v="359.96999999999997"/>
    <x v="2"/>
    <x v="2"/>
    <n v="40.799999999999997"/>
    <n v="122.39999999999999"/>
    <n v="2"/>
  </r>
  <r>
    <n v="12179"/>
    <x v="26"/>
    <x v="0"/>
    <x v="18"/>
    <n v="5"/>
    <n v="499.99"/>
    <n v="2499.9499999999998"/>
    <x v="1"/>
    <x v="0"/>
    <n v="210"/>
    <n v="1050"/>
    <n v="4"/>
  </r>
  <r>
    <n v="12180"/>
    <x v="423"/>
    <x v="1"/>
    <x v="19"/>
    <n v="1"/>
    <n v="99.99"/>
    <n v="99.99"/>
    <x v="0"/>
    <x v="0"/>
    <n v="24"/>
    <n v="24"/>
    <n v="2"/>
  </r>
  <r>
    <n v="12181"/>
    <x v="244"/>
    <x v="2"/>
    <x v="20"/>
    <n v="5"/>
    <n v="59.99"/>
    <n v="299.95"/>
    <x v="0"/>
    <x v="2"/>
    <n v="25.2"/>
    <n v="126"/>
    <n v="7"/>
  </r>
  <r>
    <n v="12182"/>
    <x v="163"/>
    <x v="3"/>
    <x v="21"/>
    <n v="1"/>
    <n v="22.99"/>
    <n v="22.99"/>
    <x v="2"/>
    <x v="0"/>
    <n v="10.81"/>
    <n v="10.81"/>
    <n v="11"/>
  </r>
  <r>
    <n v="12183"/>
    <x v="273"/>
    <x v="4"/>
    <x v="22"/>
    <n v="4"/>
    <n v="49.99"/>
    <n v="199.96"/>
    <x v="1"/>
    <x v="1"/>
    <n v="24"/>
    <n v="96"/>
    <n v="11"/>
  </r>
  <r>
    <n v="12184"/>
    <x v="133"/>
    <x v="5"/>
    <x v="23"/>
    <n v="5"/>
    <n v="29.99"/>
    <n v="149.94999999999999"/>
    <x v="0"/>
    <x v="0"/>
    <n v="14.4"/>
    <n v="72"/>
    <n v="5"/>
  </r>
  <r>
    <n v="12185"/>
    <x v="81"/>
    <x v="0"/>
    <x v="24"/>
    <n v="5"/>
    <n v="299.99"/>
    <n v="1499.95"/>
    <x v="0"/>
    <x v="2"/>
    <n v="150"/>
    <n v="750"/>
    <n v="10"/>
  </r>
  <r>
    <n v="12186"/>
    <x v="424"/>
    <x v="1"/>
    <x v="25"/>
    <n v="3"/>
    <n v="179.99"/>
    <n v="539.97"/>
    <x v="0"/>
    <x v="2"/>
    <n v="55.8"/>
    <n v="167.39999999999998"/>
    <n v="11"/>
  </r>
  <r>
    <n v="12187"/>
    <x v="684"/>
    <x v="2"/>
    <x v="26"/>
    <n v="5"/>
    <n v="179.99"/>
    <n v="899.95"/>
    <x v="1"/>
    <x v="0"/>
    <n v="37.799999999999997"/>
    <n v="189"/>
    <n v="8"/>
  </r>
  <r>
    <n v="12188"/>
    <x v="675"/>
    <x v="3"/>
    <x v="27"/>
    <n v="2"/>
    <n v="12.99"/>
    <n v="25.98"/>
    <x v="0"/>
    <x v="0"/>
    <n v="1.56"/>
    <n v="3.12"/>
    <n v="2"/>
  </r>
  <r>
    <n v="12189"/>
    <x v="80"/>
    <x v="4"/>
    <x v="28"/>
    <n v="2"/>
    <n v="29.99"/>
    <n v="59.98"/>
    <x v="0"/>
    <x v="0"/>
    <n v="10.199999999999999"/>
    <n v="20.399999999999999"/>
    <n v="6"/>
  </r>
  <r>
    <n v="12190"/>
    <x v="675"/>
    <x v="5"/>
    <x v="29"/>
    <n v="2"/>
    <n v="129.99"/>
    <n v="259.98"/>
    <x v="1"/>
    <x v="1"/>
    <n v="20.8"/>
    <n v="41.6"/>
    <n v="2"/>
  </r>
  <r>
    <n v="12191"/>
    <x v="66"/>
    <x v="0"/>
    <x v="30"/>
    <n v="5"/>
    <n v="349.99"/>
    <n v="1749.95"/>
    <x v="2"/>
    <x v="2"/>
    <n v="164.5"/>
    <n v="822.5"/>
    <n v="5"/>
  </r>
  <r>
    <n v="12192"/>
    <x v="298"/>
    <x v="1"/>
    <x v="31"/>
    <n v="3"/>
    <n v="89.99"/>
    <n v="269.96999999999997"/>
    <x v="2"/>
    <x v="2"/>
    <n v="45"/>
    <n v="135"/>
    <n v="11"/>
  </r>
  <r>
    <n v="12193"/>
    <x v="439"/>
    <x v="2"/>
    <x v="32"/>
    <n v="4"/>
    <n v="29.99"/>
    <n v="119.96"/>
    <x v="1"/>
    <x v="0"/>
    <n v="7.8"/>
    <n v="31.2"/>
    <n v="9"/>
  </r>
  <r>
    <n v="12194"/>
    <x v="350"/>
    <x v="3"/>
    <x v="33"/>
    <n v="5"/>
    <n v="19.989999999999998"/>
    <n v="99.949999999999989"/>
    <x v="0"/>
    <x v="1"/>
    <n v="2.8"/>
    <n v="14"/>
    <n v="8"/>
  </r>
  <r>
    <n v="12195"/>
    <x v="247"/>
    <x v="4"/>
    <x v="34"/>
    <n v="4"/>
    <n v="39.99"/>
    <n v="159.96"/>
    <x v="1"/>
    <x v="1"/>
    <n v="9.1999999999999993"/>
    <n v="36.799999999999997"/>
    <n v="10"/>
  </r>
  <r>
    <n v="12196"/>
    <x v="290"/>
    <x v="5"/>
    <x v="35"/>
    <n v="3"/>
    <n v="1895"/>
    <n v="5685"/>
    <x v="0"/>
    <x v="1"/>
    <n v="227.4"/>
    <n v="682.2"/>
    <n v="7"/>
  </r>
  <r>
    <n v="12197"/>
    <x v="247"/>
    <x v="0"/>
    <x v="36"/>
    <n v="2"/>
    <n v="399.99"/>
    <n v="799.98"/>
    <x v="1"/>
    <x v="2"/>
    <n v="96"/>
    <n v="192"/>
    <n v="10"/>
  </r>
  <r>
    <n v="12198"/>
    <x v="272"/>
    <x v="1"/>
    <x v="37"/>
    <n v="1"/>
    <n v="799.99"/>
    <n v="799.99"/>
    <x v="0"/>
    <x v="0"/>
    <n v="208"/>
    <n v="208"/>
    <n v="6"/>
  </r>
  <r>
    <n v="12199"/>
    <x v="523"/>
    <x v="2"/>
    <x v="38"/>
    <n v="1"/>
    <n v="59.99"/>
    <n v="59.99"/>
    <x v="0"/>
    <x v="0"/>
    <n v="21"/>
    <n v="21"/>
    <n v="10"/>
  </r>
  <r>
    <n v="12200"/>
    <x v="379"/>
    <x v="3"/>
    <x v="39"/>
    <n v="3"/>
    <n v="24.99"/>
    <n v="74.97"/>
    <x v="1"/>
    <x v="2"/>
    <n v="2.5"/>
    <n v="7.5"/>
    <n v="1"/>
  </r>
  <r>
    <n v="12201"/>
    <x v="114"/>
    <x v="4"/>
    <x v="40"/>
    <n v="4"/>
    <n v="105"/>
    <n v="420"/>
    <x v="2"/>
    <x v="0"/>
    <n v="21"/>
    <n v="84"/>
    <n v="3"/>
  </r>
  <r>
    <n v="12202"/>
    <x v="77"/>
    <x v="5"/>
    <x v="41"/>
    <n v="5"/>
    <n v="129.99"/>
    <n v="649.95000000000005"/>
    <x v="1"/>
    <x v="0"/>
    <n v="16.899999999999999"/>
    <n v="84.5"/>
    <n v="3"/>
  </r>
  <r>
    <n v="12203"/>
    <x v="442"/>
    <x v="0"/>
    <x v="42"/>
    <n v="4"/>
    <n v="399.99"/>
    <n v="1599.96"/>
    <x v="2"/>
    <x v="1"/>
    <n v="176"/>
    <n v="704"/>
    <n v="3"/>
  </r>
  <r>
    <n v="12204"/>
    <x v="172"/>
    <x v="1"/>
    <x v="43"/>
    <n v="4"/>
    <n v="199.99"/>
    <n v="799.96"/>
    <x v="0"/>
    <x v="0"/>
    <n v="46"/>
    <n v="184"/>
    <n v="8"/>
  </r>
  <r>
    <n v="12205"/>
    <x v="629"/>
    <x v="2"/>
    <x v="44"/>
    <n v="1"/>
    <n v="139.99"/>
    <n v="139.99"/>
    <x v="1"/>
    <x v="0"/>
    <n v="56"/>
    <n v="56"/>
    <n v="10"/>
  </r>
  <r>
    <n v="12206"/>
    <x v="4"/>
    <x v="3"/>
    <x v="45"/>
    <n v="2"/>
    <n v="32.5"/>
    <n v="65"/>
    <x v="2"/>
    <x v="0"/>
    <n v="15.28"/>
    <n v="30.56"/>
    <n v="2"/>
  </r>
  <r>
    <n v="12207"/>
    <x v="374"/>
    <x v="4"/>
    <x v="46"/>
    <n v="1"/>
    <n v="52"/>
    <n v="52"/>
    <x v="1"/>
    <x v="0"/>
    <n v="5.72"/>
    <n v="5.72"/>
    <n v="3"/>
  </r>
  <r>
    <n v="12208"/>
    <x v="508"/>
    <x v="5"/>
    <x v="47"/>
    <n v="2"/>
    <n v="39.99"/>
    <n v="79.98"/>
    <x v="0"/>
    <x v="2"/>
    <n v="12"/>
    <n v="24"/>
    <n v="2"/>
  </r>
  <r>
    <n v="12209"/>
    <x v="125"/>
    <x v="0"/>
    <x v="48"/>
    <n v="4"/>
    <n v="129.99"/>
    <n v="519.96"/>
    <x v="1"/>
    <x v="1"/>
    <n v="52"/>
    <n v="208"/>
    <n v="11"/>
  </r>
  <r>
    <n v="12210"/>
    <x v="301"/>
    <x v="1"/>
    <x v="49"/>
    <n v="4"/>
    <n v="299.99"/>
    <n v="1199.96"/>
    <x v="1"/>
    <x v="1"/>
    <n v="81"/>
    <n v="324"/>
    <n v="4"/>
  </r>
  <r>
    <n v="12211"/>
    <x v="578"/>
    <x v="2"/>
    <x v="50"/>
    <n v="1"/>
    <n v="154.99"/>
    <n v="154.99"/>
    <x v="1"/>
    <x v="2"/>
    <n v="44.95"/>
    <n v="44.95"/>
    <n v="1"/>
  </r>
  <r>
    <n v="12212"/>
    <x v="529"/>
    <x v="3"/>
    <x v="51"/>
    <n v="1"/>
    <n v="26.99"/>
    <n v="26.99"/>
    <x v="1"/>
    <x v="0"/>
    <n v="8.3699999999999992"/>
    <n v="8.3699999999999992"/>
    <n v="8"/>
  </r>
  <r>
    <n v="12213"/>
    <x v="440"/>
    <x v="4"/>
    <x v="52"/>
    <n v="2"/>
    <n v="49"/>
    <n v="98"/>
    <x v="1"/>
    <x v="1"/>
    <n v="8.33"/>
    <n v="16.66"/>
    <n v="1"/>
  </r>
  <r>
    <n v="12214"/>
    <x v="463"/>
    <x v="5"/>
    <x v="53"/>
    <n v="4"/>
    <n v="49.99"/>
    <n v="199.96"/>
    <x v="0"/>
    <x v="2"/>
    <n v="19.5"/>
    <n v="78"/>
    <n v="5"/>
  </r>
  <r>
    <n v="12215"/>
    <x v="59"/>
    <x v="0"/>
    <x v="54"/>
    <n v="5"/>
    <n v="59.99"/>
    <n v="299.95"/>
    <x v="1"/>
    <x v="2"/>
    <n v="13.8"/>
    <n v="69"/>
    <n v="8"/>
  </r>
  <r>
    <n v="12216"/>
    <x v="572"/>
    <x v="1"/>
    <x v="55"/>
    <n v="3"/>
    <n v="499.99"/>
    <n v="1499.97"/>
    <x v="2"/>
    <x v="0"/>
    <n v="100"/>
    <n v="300"/>
    <n v="5"/>
  </r>
  <r>
    <n v="12217"/>
    <x v="252"/>
    <x v="2"/>
    <x v="227"/>
    <n v="4"/>
    <n v="29.99"/>
    <n v="119.96"/>
    <x v="2"/>
    <x v="1"/>
    <n v="8.4"/>
    <n v="33.6"/>
    <n v="2"/>
  </r>
  <r>
    <n v="12218"/>
    <x v="357"/>
    <x v="3"/>
    <x v="56"/>
    <n v="5"/>
    <n v="28"/>
    <n v="140"/>
    <x v="0"/>
    <x v="2"/>
    <n v="8.1199999999999992"/>
    <n v="40.599999999999994"/>
    <n v="8"/>
  </r>
  <r>
    <n v="12219"/>
    <x v="621"/>
    <x v="4"/>
    <x v="57"/>
    <n v="4"/>
    <n v="23"/>
    <n v="92"/>
    <x v="2"/>
    <x v="0"/>
    <n v="3.68"/>
    <n v="14.72"/>
    <n v="9"/>
  </r>
  <r>
    <n v="12220"/>
    <x v="681"/>
    <x v="5"/>
    <x v="58"/>
    <n v="2"/>
    <n v="349"/>
    <n v="698"/>
    <x v="1"/>
    <x v="1"/>
    <n v="87.25"/>
    <n v="174.5"/>
    <n v="10"/>
  </r>
  <r>
    <n v="12221"/>
    <x v="319"/>
    <x v="0"/>
    <x v="59"/>
    <n v="3"/>
    <n v="299.99"/>
    <n v="899.97"/>
    <x v="0"/>
    <x v="1"/>
    <n v="30"/>
    <n v="90"/>
    <n v="3"/>
  </r>
  <r>
    <n v="12222"/>
    <x v="517"/>
    <x v="1"/>
    <x v="60"/>
    <n v="5"/>
    <n v="199.99"/>
    <n v="999.95"/>
    <x v="0"/>
    <x v="2"/>
    <n v="68"/>
    <n v="340"/>
    <n v="5"/>
  </r>
  <r>
    <n v="12223"/>
    <x v="459"/>
    <x v="2"/>
    <x v="61"/>
    <n v="1"/>
    <n v="9.99"/>
    <n v="9.99"/>
    <x v="1"/>
    <x v="1"/>
    <n v="3.6"/>
    <n v="3.6"/>
    <n v="11"/>
  </r>
  <r>
    <n v="12224"/>
    <x v="11"/>
    <x v="3"/>
    <x v="62"/>
    <n v="4"/>
    <n v="18.989999999999998"/>
    <n v="75.959999999999994"/>
    <x v="1"/>
    <x v="0"/>
    <n v="6.84"/>
    <n v="27.36"/>
    <n v="7"/>
  </r>
  <r>
    <n v="12225"/>
    <x v="663"/>
    <x v="4"/>
    <x v="63"/>
    <n v="5"/>
    <n v="102"/>
    <n v="510"/>
    <x v="1"/>
    <x v="0"/>
    <n v="51"/>
    <n v="255"/>
    <n v="6"/>
  </r>
  <r>
    <n v="12226"/>
    <x v="26"/>
    <x v="5"/>
    <x v="64"/>
    <n v="1"/>
    <n v="299.99"/>
    <n v="299.99"/>
    <x v="0"/>
    <x v="0"/>
    <n v="57"/>
    <n v="57"/>
    <n v="4"/>
  </r>
  <r>
    <n v="12227"/>
    <x v="356"/>
    <x v="0"/>
    <x v="65"/>
    <n v="1"/>
    <n v="1199.99"/>
    <n v="1199.99"/>
    <x v="1"/>
    <x v="1"/>
    <n v="528"/>
    <n v="528"/>
    <n v="11"/>
  </r>
  <r>
    <n v="12228"/>
    <x v="151"/>
    <x v="1"/>
    <x v="66"/>
    <n v="4"/>
    <n v="219.99"/>
    <n v="879.96"/>
    <x v="2"/>
    <x v="2"/>
    <n v="39.6"/>
    <n v="158.4"/>
    <n v="3"/>
  </r>
  <r>
    <n v="12229"/>
    <x v="205"/>
    <x v="2"/>
    <x v="67"/>
    <n v="5"/>
    <n v="59.99"/>
    <n v="299.95"/>
    <x v="2"/>
    <x v="2"/>
    <n v="6"/>
    <n v="30"/>
    <n v="3"/>
  </r>
  <r>
    <n v="12230"/>
    <x v="345"/>
    <x v="3"/>
    <x v="68"/>
    <n v="5"/>
    <n v="10.99"/>
    <n v="54.95"/>
    <x v="2"/>
    <x v="2"/>
    <n v="1.21"/>
    <n v="6.05"/>
    <n v="5"/>
  </r>
  <r>
    <n v="12231"/>
    <x v="44"/>
    <x v="4"/>
    <x v="69"/>
    <n v="1"/>
    <n v="78"/>
    <n v="78"/>
    <x v="1"/>
    <x v="1"/>
    <n v="19.5"/>
    <n v="19.5"/>
    <n v="3"/>
  </r>
  <r>
    <n v="12232"/>
    <x v="545"/>
    <x v="5"/>
    <x v="70"/>
    <n v="4"/>
    <n v="129.99"/>
    <n v="519.96"/>
    <x v="1"/>
    <x v="2"/>
    <n v="20.8"/>
    <n v="83.2"/>
    <n v="7"/>
  </r>
  <r>
    <n v="12233"/>
    <x v="313"/>
    <x v="0"/>
    <x v="71"/>
    <n v="4"/>
    <n v="1599.99"/>
    <n v="6399.96"/>
    <x v="0"/>
    <x v="2"/>
    <n v="656"/>
    <n v="2624"/>
    <n v="5"/>
  </r>
  <r>
    <n v="12235"/>
    <x v="609"/>
    <x v="2"/>
    <x v="73"/>
    <n v="5"/>
    <n v="49.99"/>
    <n v="249.95000000000002"/>
    <x v="1"/>
    <x v="0"/>
    <n v="19.5"/>
    <n v="97.5"/>
    <n v="8"/>
  </r>
  <r>
    <n v="12236"/>
    <x v="599"/>
    <x v="3"/>
    <x v="74"/>
    <n v="2"/>
    <n v="14.99"/>
    <n v="29.98"/>
    <x v="0"/>
    <x v="0"/>
    <n v="3.6"/>
    <n v="7.2"/>
    <n v="3"/>
  </r>
  <r>
    <n v="12237"/>
    <x v="240"/>
    <x v="4"/>
    <x v="75"/>
    <n v="3"/>
    <n v="16"/>
    <n v="48"/>
    <x v="1"/>
    <x v="1"/>
    <n v="2.72"/>
    <n v="8.16"/>
    <n v="9"/>
  </r>
  <r>
    <n v="12238"/>
    <x v="643"/>
    <x v="5"/>
    <x v="76"/>
    <n v="4"/>
    <n v="69.989999999999995"/>
    <n v="279.95999999999998"/>
    <x v="1"/>
    <x v="0"/>
    <n v="34.299999999999997"/>
    <n v="137.19999999999999"/>
    <n v="12"/>
  </r>
  <r>
    <n v="12239"/>
    <x v="685"/>
    <x v="0"/>
    <x v="77"/>
    <n v="4"/>
    <n v="249.99"/>
    <n v="999.96"/>
    <x v="1"/>
    <x v="1"/>
    <n v="55"/>
    <n v="220"/>
    <n v="8"/>
  </r>
  <r>
    <n v="12240"/>
    <x v="326"/>
    <x v="1"/>
    <x v="78"/>
    <n v="1"/>
    <n v="499.99"/>
    <n v="499.99"/>
    <x v="0"/>
    <x v="1"/>
    <n v="190"/>
    <n v="190"/>
    <n v="1"/>
  </r>
  <r>
    <n v="12241"/>
    <x v="181"/>
    <x v="2"/>
    <x v="79"/>
    <n v="2"/>
    <n v="89.99"/>
    <n v="179.98"/>
    <x v="1"/>
    <x v="1"/>
    <n v="11.7"/>
    <n v="23.4"/>
    <n v="12"/>
  </r>
  <r>
    <n v="12242"/>
    <x v="590"/>
    <x v="3"/>
    <x v="80"/>
    <n v="5"/>
    <n v="12.99"/>
    <n v="64.95"/>
    <x v="2"/>
    <x v="0"/>
    <n v="1.3"/>
    <n v="6.5"/>
    <n v="5"/>
  </r>
  <r>
    <n v="12243"/>
    <x v="368"/>
    <x v="4"/>
    <x v="81"/>
    <n v="2"/>
    <n v="100"/>
    <n v="200"/>
    <x v="0"/>
    <x v="1"/>
    <n v="45"/>
    <n v="90"/>
    <n v="6"/>
  </r>
  <r>
    <n v="12244"/>
    <x v="463"/>
    <x v="5"/>
    <x v="82"/>
    <n v="1"/>
    <n v="24.99"/>
    <n v="24.99"/>
    <x v="1"/>
    <x v="1"/>
    <n v="11.75"/>
    <n v="11.75"/>
    <n v="5"/>
  </r>
  <r>
    <n v="12245"/>
    <x v="371"/>
    <x v="0"/>
    <x v="83"/>
    <n v="4"/>
    <n v="99.99"/>
    <n v="399.96"/>
    <x v="0"/>
    <x v="2"/>
    <n v="30"/>
    <n v="120"/>
    <n v="9"/>
  </r>
  <r>
    <n v="12246"/>
    <x v="288"/>
    <x v="1"/>
    <x v="84"/>
    <n v="3"/>
    <n v="1299.99"/>
    <n v="3899.9700000000003"/>
    <x v="1"/>
    <x v="1"/>
    <n v="260"/>
    <n v="780"/>
    <n v="2"/>
  </r>
  <r>
    <n v="12247"/>
    <x v="406"/>
    <x v="2"/>
    <x v="85"/>
    <n v="2"/>
    <n v="79.989999999999995"/>
    <n v="159.97999999999999"/>
    <x v="1"/>
    <x v="1"/>
    <n v="12.8"/>
    <n v="25.6"/>
    <n v="9"/>
  </r>
  <r>
    <n v="12248"/>
    <x v="179"/>
    <x v="3"/>
    <x v="86"/>
    <n v="5"/>
    <n v="13.99"/>
    <n v="69.95"/>
    <x v="2"/>
    <x v="0"/>
    <n v="4.34"/>
    <n v="21.7"/>
    <n v="8"/>
  </r>
  <r>
    <n v="12249"/>
    <x v="519"/>
    <x v="4"/>
    <x v="87"/>
    <n v="3"/>
    <n v="105"/>
    <n v="315"/>
    <x v="1"/>
    <x v="1"/>
    <n v="39.9"/>
    <n v="119.69999999999999"/>
    <n v="5"/>
  </r>
  <r>
    <n v="12250"/>
    <x v="670"/>
    <x v="5"/>
    <x v="228"/>
    <n v="2"/>
    <n v="129.99"/>
    <n v="259.98"/>
    <x v="0"/>
    <x v="2"/>
    <n v="35.1"/>
    <n v="70.2"/>
    <n v="12"/>
  </r>
  <r>
    <n v="12251"/>
    <x v="41"/>
    <x v="0"/>
    <x v="88"/>
    <n v="4"/>
    <n v="99.99"/>
    <n v="399.96"/>
    <x v="1"/>
    <x v="1"/>
    <n v="34"/>
    <n v="136"/>
    <n v="6"/>
  </r>
  <r>
    <n v="12252"/>
    <x v="149"/>
    <x v="1"/>
    <x v="89"/>
    <n v="4"/>
    <n v="179.99"/>
    <n v="719.96"/>
    <x v="1"/>
    <x v="0"/>
    <n v="72"/>
    <n v="288"/>
    <n v="5"/>
  </r>
  <r>
    <n v="12253"/>
    <x v="686"/>
    <x v="2"/>
    <x v="90"/>
    <n v="1"/>
    <n v="79.989999999999995"/>
    <n v="79.989999999999995"/>
    <x v="0"/>
    <x v="0"/>
    <n v="9.6"/>
    <n v="9.6"/>
    <n v="4"/>
  </r>
  <r>
    <n v="12254"/>
    <x v="526"/>
    <x v="3"/>
    <x v="91"/>
    <n v="3"/>
    <n v="14.99"/>
    <n v="44.97"/>
    <x v="2"/>
    <x v="2"/>
    <n v="1.8"/>
    <n v="5.4"/>
    <n v="9"/>
  </r>
  <r>
    <n v="12255"/>
    <x v="550"/>
    <x v="4"/>
    <x v="92"/>
    <n v="1"/>
    <n v="68"/>
    <n v="68"/>
    <x v="0"/>
    <x v="1"/>
    <n v="10.88"/>
    <n v="10.88"/>
    <n v="8"/>
  </r>
  <r>
    <n v="12256"/>
    <x v="135"/>
    <x v="5"/>
    <x v="93"/>
    <n v="1"/>
    <n v="999.99"/>
    <n v="999.99"/>
    <x v="0"/>
    <x v="0"/>
    <n v="100"/>
    <n v="100"/>
    <n v="8"/>
  </r>
  <r>
    <n v="12257"/>
    <x v="163"/>
    <x v="0"/>
    <x v="94"/>
    <n v="3"/>
    <n v="299.99"/>
    <n v="899.97"/>
    <x v="2"/>
    <x v="2"/>
    <n v="81"/>
    <n v="243"/>
    <n v="11"/>
  </r>
  <r>
    <n v="12258"/>
    <x v="355"/>
    <x v="1"/>
    <x v="95"/>
    <n v="3"/>
    <n v="349.99"/>
    <n v="1049.97"/>
    <x v="1"/>
    <x v="1"/>
    <n v="115.5"/>
    <n v="346.5"/>
    <n v="1"/>
  </r>
  <r>
    <n v="12259"/>
    <x v="156"/>
    <x v="2"/>
    <x v="96"/>
    <n v="5"/>
    <n v="19.989999999999998"/>
    <n v="99.949999999999989"/>
    <x v="2"/>
    <x v="0"/>
    <n v="3.4"/>
    <n v="17"/>
    <n v="8"/>
  </r>
  <r>
    <n v="12260"/>
    <x v="146"/>
    <x v="3"/>
    <x v="97"/>
    <n v="4"/>
    <n v="12.99"/>
    <n v="51.96"/>
    <x v="2"/>
    <x v="1"/>
    <n v="4.68"/>
    <n v="18.72"/>
    <n v="12"/>
  </r>
  <r>
    <n v="12261"/>
    <x v="62"/>
    <x v="4"/>
    <x v="98"/>
    <n v="3"/>
    <n v="82"/>
    <n v="246"/>
    <x v="1"/>
    <x v="1"/>
    <n v="22.96"/>
    <n v="68.88"/>
    <n v="9"/>
  </r>
  <r>
    <n v="12262"/>
    <x v="441"/>
    <x v="5"/>
    <x v="99"/>
    <n v="5"/>
    <n v="109.99"/>
    <n v="549.94999999999993"/>
    <x v="0"/>
    <x v="2"/>
    <n v="28.6"/>
    <n v="143"/>
    <n v="5"/>
  </r>
  <r>
    <n v="12263"/>
    <x v="687"/>
    <x v="0"/>
    <x v="100"/>
    <n v="1"/>
    <n v="3899.99"/>
    <n v="3899.99"/>
    <x v="0"/>
    <x v="2"/>
    <n v="400"/>
    <n v="400"/>
    <n v="4"/>
  </r>
  <r>
    <n v="12264"/>
    <x v="512"/>
    <x v="1"/>
    <x v="101"/>
    <n v="5"/>
    <n v="349.99"/>
    <n v="1749.95"/>
    <x v="2"/>
    <x v="2"/>
    <n v="161"/>
    <n v="805"/>
    <n v="4"/>
  </r>
  <r>
    <n v="12265"/>
    <x v="223"/>
    <x v="2"/>
    <x v="102"/>
    <n v="3"/>
    <n v="39.99"/>
    <n v="119.97"/>
    <x v="0"/>
    <x v="1"/>
    <n v="8"/>
    <n v="24"/>
    <n v="4"/>
  </r>
  <r>
    <n v="12266"/>
    <x v="688"/>
    <x v="3"/>
    <x v="103"/>
    <n v="3"/>
    <n v="10.99"/>
    <n v="32.97"/>
    <x v="1"/>
    <x v="1"/>
    <n v="3.85"/>
    <n v="11.55"/>
    <n v="4"/>
  </r>
  <r>
    <n v="12267"/>
    <x v="187"/>
    <x v="4"/>
    <x v="104"/>
    <n v="2"/>
    <n v="6.5"/>
    <n v="13"/>
    <x v="2"/>
    <x v="0"/>
    <n v="2.73"/>
    <n v="5.46"/>
    <n v="1"/>
  </r>
  <r>
    <n v="12268"/>
    <x v="689"/>
    <x v="5"/>
    <x v="105"/>
    <n v="1"/>
    <n v="399.99"/>
    <n v="399.99"/>
    <x v="2"/>
    <x v="1"/>
    <n v="80"/>
    <n v="80"/>
    <n v="9"/>
  </r>
  <r>
    <n v="12269"/>
    <x v="263"/>
    <x v="0"/>
    <x v="106"/>
    <n v="2"/>
    <n v="229.99"/>
    <n v="459.98"/>
    <x v="1"/>
    <x v="1"/>
    <n v="115"/>
    <n v="230"/>
    <n v="6"/>
  </r>
  <r>
    <n v="12270"/>
    <x v="10"/>
    <x v="1"/>
    <x v="229"/>
    <n v="2"/>
    <n v="159.99"/>
    <n v="319.98"/>
    <x v="2"/>
    <x v="2"/>
    <n v="46.4"/>
    <n v="92.8"/>
    <n v="4"/>
  </r>
  <r>
    <n v="12271"/>
    <x v="569"/>
    <x v="2"/>
    <x v="107"/>
    <n v="2"/>
    <n v="14.99"/>
    <n v="29.98"/>
    <x v="2"/>
    <x v="1"/>
    <n v="4.95"/>
    <n v="9.9"/>
    <n v="5"/>
  </r>
  <r>
    <n v="12272"/>
    <x v="690"/>
    <x v="3"/>
    <x v="108"/>
    <n v="2"/>
    <n v="18.989999999999998"/>
    <n v="37.979999999999997"/>
    <x v="2"/>
    <x v="1"/>
    <n v="5.51"/>
    <n v="11.02"/>
    <n v="8"/>
  </r>
  <r>
    <n v="12273"/>
    <x v="260"/>
    <x v="4"/>
    <x v="109"/>
    <n v="1"/>
    <n v="15"/>
    <n v="15"/>
    <x v="2"/>
    <x v="0"/>
    <n v="4.6500000000000004"/>
    <n v="4.6500000000000004"/>
    <n v="5"/>
  </r>
  <r>
    <n v="12274"/>
    <x v="237"/>
    <x v="5"/>
    <x v="110"/>
    <n v="1"/>
    <n v="229.95"/>
    <n v="229.95"/>
    <x v="2"/>
    <x v="2"/>
    <n v="62.09"/>
    <n v="62.09"/>
    <n v="7"/>
  </r>
  <r>
    <n v="12275"/>
    <x v="571"/>
    <x v="0"/>
    <x v="111"/>
    <n v="1"/>
    <n v="249.99"/>
    <n v="249.99"/>
    <x v="2"/>
    <x v="2"/>
    <n v="77.5"/>
    <n v="77.5"/>
    <n v="2"/>
  </r>
  <r>
    <n v="12276"/>
    <x v="691"/>
    <x v="1"/>
    <x v="112"/>
    <n v="2"/>
    <n v="299.95"/>
    <n v="599.9"/>
    <x v="0"/>
    <x v="0"/>
    <n v="140.97999999999999"/>
    <n v="281.95999999999998"/>
    <n v="9"/>
  </r>
  <r>
    <n v="12277"/>
    <x v="692"/>
    <x v="2"/>
    <x v="113"/>
    <n v="2"/>
    <n v="49.99"/>
    <n v="99.98"/>
    <x v="0"/>
    <x v="2"/>
    <n v="24"/>
    <n v="48"/>
    <n v="1"/>
  </r>
  <r>
    <n v="12278"/>
    <x v="106"/>
    <x v="3"/>
    <x v="230"/>
    <n v="3"/>
    <n v="16.989999999999998"/>
    <n v="50.97"/>
    <x v="1"/>
    <x v="2"/>
    <n v="2.89"/>
    <n v="8.67"/>
    <n v="8"/>
  </r>
  <r>
    <n v="12279"/>
    <x v="102"/>
    <x v="4"/>
    <x v="114"/>
    <n v="2"/>
    <n v="14.99"/>
    <n v="29.98"/>
    <x v="0"/>
    <x v="0"/>
    <n v="4.6500000000000004"/>
    <n v="9.3000000000000007"/>
    <n v="10"/>
  </r>
  <r>
    <n v="12280"/>
    <x v="490"/>
    <x v="5"/>
    <x v="115"/>
    <n v="1"/>
    <n v="249.99"/>
    <n v="249.99"/>
    <x v="2"/>
    <x v="1"/>
    <n v="120"/>
    <n v="120"/>
    <n v="5"/>
  </r>
  <r>
    <n v="12281"/>
    <x v="606"/>
    <x v="0"/>
    <x v="116"/>
    <n v="3"/>
    <n v="599.99"/>
    <n v="1799.97"/>
    <x v="1"/>
    <x v="0"/>
    <n v="288"/>
    <n v="864"/>
    <n v="6"/>
  </r>
  <r>
    <n v="12282"/>
    <x v="244"/>
    <x v="1"/>
    <x v="117"/>
    <n v="2"/>
    <n v="89.99"/>
    <n v="179.98"/>
    <x v="1"/>
    <x v="0"/>
    <n v="14.4"/>
    <n v="28.8"/>
    <n v="7"/>
  </r>
  <r>
    <n v="12283"/>
    <x v="254"/>
    <x v="2"/>
    <x v="118"/>
    <n v="1"/>
    <n v="12.99"/>
    <n v="12.99"/>
    <x v="1"/>
    <x v="2"/>
    <n v="1.3"/>
    <n v="1.3"/>
    <n v="11"/>
  </r>
  <r>
    <n v="12284"/>
    <x v="659"/>
    <x v="3"/>
    <x v="119"/>
    <n v="2"/>
    <n v="14.99"/>
    <n v="29.98"/>
    <x v="2"/>
    <x v="1"/>
    <n v="3.15"/>
    <n v="6.3"/>
    <n v="1"/>
  </r>
  <r>
    <n v="12285"/>
    <x v="534"/>
    <x v="4"/>
    <x v="120"/>
    <n v="2"/>
    <n v="30"/>
    <n v="60"/>
    <x v="1"/>
    <x v="2"/>
    <n v="6.9"/>
    <n v="13.8"/>
    <n v="7"/>
  </r>
  <r>
    <n v="12286"/>
    <x v="254"/>
    <x v="5"/>
    <x v="121"/>
    <n v="2"/>
    <n v="199.99"/>
    <n v="399.98"/>
    <x v="1"/>
    <x v="2"/>
    <n v="60"/>
    <n v="120"/>
    <n v="11"/>
  </r>
  <r>
    <n v="12287"/>
    <x v="468"/>
    <x v="0"/>
    <x v="122"/>
    <n v="4"/>
    <n v="499.99"/>
    <n v="1999.96"/>
    <x v="1"/>
    <x v="1"/>
    <n v="90"/>
    <n v="360"/>
    <n v="3"/>
  </r>
  <r>
    <n v="12288"/>
    <x v="153"/>
    <x v="1"/>
    <x v="16"/>
    <n v="3"/>
    <n v="399.99"/>
    <n v="1199.97"/>
    <x v="0"/>
    <x v="2"/>
    <n v="52"/>
    <n v="156"/>
    <n v="8"/>
  </r>
  <r>
    <n v="12289"/>
    <x v="507"/>
    <x v="2"/>
    <x v="123"/>
    <n v="2"/>
    <n v="98"/>
    <n v="196"/>
    <x v="2"/>
    <x v="2"/>
    <n v="35.28"/>
    <n v="70.56"/>
    <n v="4"/>
  </r>
  <r>
    <n v="12290"/>
    <x v="81"/>
    <x v="3"/>
    <x v="231"/>
    <n v="5"/>
    <n v="8.99"/>
    <n v="44.95"/>
    <x v="1"/>
    <x v="2"/>
    <n v="3.33"/>
    <n v="16.649999999999999"/>
    <n v="10"/>
  </r>
  <r>
    <n v="12291"/>
    <x v="134"/>
    <x v="4"/>
    <x v="124"/>
    <n v="4"/>
    <n v="36"/>
    <n v="144"/>
    <x v="2"/>
    <x v="2"/>
    <n v="5.4"/>
    <n v="21.6"/>
    <n v="3"/>
  </r>
  <r>
    <n v="12292"/>
    <x v="506"/>
    <x v="5"/>
    <x v="125"/>
    <n v="2"/>
    <n v="39.950000000000003"/>
    <n v="79.900000000000006"/>
    <x v="2"/>
    <x v="0"/>
    <n v="15.98"/>
    <n v="31.96"/>
    <n v="12"/>
  </r>
  <r>
    <n v="12293"/>
    <x v="20"/>
    <x v="0"/>
    <x v="126"/>
    <n v="1"/>
    <n v="1299.99"/>
    <n v="1299.99"/>
    <x v="0"/>
    <x v="0"/>
    <n v="143"/>
    <n v="143"/>
    <n v="5"/>
  </r>
  <r>
    <n v="12294"/>
    <x v="482"/>
    <x v="1"/>
    <x v="127"/>
    <n v="5"/>
    <n v="79.989999999999995"/>
    <n v="399.95"/>
    <x v="0"/>
    <x v="1"/>
    <n v="20.8"/>
    <n v="104"/>
    <n v="11"/>
  </r>
  <r>
    <n v="12295"/>
    <x v="470"/>
    <x v="2"/>
    <x v="128"/>
    <n v="4"/>
    <n v="34.99"/>
    <n v="139.96"/>
    <x v="0"/>
    <x v="2"/>
    <n v="14"/>
    <n v="56"/>
    <n v="9"/>
  </r>
  <r>
    <n v="12296"/>
    <x v="374"/>
    <x v="3"/>
    <x v="129"/>
    <n v="3"/>
    <n v="9.99"/>
    <n v="29.97"/>
    <x v="2"/>
    <x v="2"/>
    <n v="3"/>
    <n v="9"/>
    <n v="3"/>
  </r>
  <r>
    <n v="12297"/>
    <x v="501"/>
    <x v="4"/>
    <x v="130"/>
    <n v="5"/>
    <n v="6.8"/>
    <n v="34"/>
    <x v="1"/>
    <x v="0"/>
    <n v="1.77"/>
    <n v="8.85"/>
    <n v="3"/>
  </r>
  <r>
    <n v="12298"/>
    <x v="60"/>
    <x v="5"/>
    <x v="131"/>
    <n v="1"/>
    <n v="99.95"/>
    <n v="99.95"/>
    <x v="1"/>
    <x v="2"/>
    <n v="10"/>
    <n v="10"/>
    <n v="4"/>
  </r>
  <r>
    <n v="12299"/>
    <x v="618"/>
    <x v="0"/>
    <x v="132"/>
    <n v="2"/>
    <n v="1499.99"/>
    <n v="2999.98"/>
    <x v="0"/>
    <x v="2"/>
    <n v="285"/>
    <n v="570"/>
    <n v="4"/>
  </r>
  <r>
    <n v="12300"/>
    <x v="154"/>
    <x v="1"/>
    <x v="133"/>
    <n v="4"/>
    <n v="139.99"/>
    <n v="559.96"/>
    <x v="0"/>
    <x v="1"/>
    <n v="21"/>
    <n v="84"/>
    <n v="2"/>
  </r>
  <r>
    <n v="12301"/>
    <x v="252"/>
    <x v="2"/>
    <x v="134"/>
    <n v="2"/>
    <n v="44.99"/>
    <n v="89.98"/>
    <x v="0"/>
    <x v="2"/>
    <n v="11.7"/>
    <n v="23.4"/>
    <n v="2"/>
  </r>
  <r>
    <n v="12302"/>
    <x v="48"/>
    <x v="3"/>
    <x v="135"/>
    <n v="5"/>
    <n v="11.99"/>
    <n v="59.95"/>
    <x v="0"/>
    <x v="1"/>
    <n v="5.28"/>
    <n v="26.400000000000002"/>
    <n v="2"/>
  </r>
  <r>
    <n v="12303"/>
    <x v="693"/>
    <x v="4"/>
    <x v="136"/>
    <n v="1"/>
    <n v="29.5"/>
    <n v="29.5"/>
    <x v="1"/>
    <x v="2"/>
    <n v="11.21"/>
    <n v="11.21"/>
    <n v="2"/>
  </r>
  <r>
    <n v="12304"/>
    <x v="565"/>
    <x v="5"/>
    <x v="137"/>
    <n v="2"/>
    <n v="299.99"/>
    <n v="599.98"/>
    <x v="1"/>
    <x v="2"/>
    <n v="105"/>
    <n v="210"/>
    <n v="8"/>
  </r>
  <r>
    <n v="12305"/>
    <x v="551"/>
    <x v="0"/>
    <x v="138"/>
    <n v="2"/>
    <n v="549"/>
    <n v="1098"/>
    <x v="2"/>
    <x v="2"/>
    <n v="65.88"/>
    <n v="131.76"/>
    <n v="12"/>
  </r>
  <r>
    <n v="12306"/>
    <x v="681"/>
    <x v="1"/>
    <x v="139"/>
    <n v="4"/>
    <n v="199.95"/>
    <n v="799.8"/>
    <x v="2"/>
    <x v="1"/>
    <n v="73.98"/>
    <n v="295.92"/>
    <n v="10"/>
  </r>
  <r>
    <n v="12307"/>
    <x v="650"/>
    <x v="2"/>
    <x v="140"/>
    <n v="1"/>
    <n v="98"/>
    <n v="98"/>
    <x v="1"/>
    <x v="2"/>
    <n v="11.76"/>
    <n v="11.76"/>
    <n v="5"/>
  </r>
  <r>
    <n v="12308"/>
    <x v="64"/>
    <x v="3"/>
    <x v="141"/>
    <n v="2"/>
    <n v="10.99"/>
    <n v="21.98"/>
    <x v="1"/>
    <x v="1"/>
    <n v="1.21"/>
    <n v="2.42"/>
    <n v="4"/>
  </r>
  <r>
    <n v="12309"/>
    <x v="333"/>
    <x v="4"/>
    <x v="142"/>
    <n v="4"/>
    <n v="25"/>
    <n v="100"/>
    <x v="1"/>
    <x v="1"/>
    <n v="11.5"/>
    <n v="46"/>
    <n v="11"/>
  </r>
  <r>
    <n v="12310"/>
    <x v="214"/>
    <x v="5"/>
    <x v="143"/>
    <n v="1"/>
    <n v="149.99"/>
    <n v="149.99"/>
    <x v="2"/>
    <x v="0"/>
    <n v="19.5"/>
    <n v="19.5"/>
    <n v="4"/>
  </r>
  <r>
    <n v="12311"/>
    <x v="482"/>
    <x v="0"/>
    <x v="30"/>
    <n v="3"/>
    <n v="349.99"/>
    <n v="1049.97"/>
    <x v="1"/>
    <x v="2"/>
    <n v="164.5"/>
    <n v="493.5"/>
    <n v="11"/>
  </r>
  <r>
    <n v="12312"/>
    <x v="630"/>
    <x v="1"/>
    <x v="144"/>
    <n v="5"/>
    <n v="199.99"/>
    <n v="999.95"/>
    <x v="2"/>
    <x v="2"/>
    <n v="44"/>
    <n v="220"/>
    <n v="4"/>
  </r>
  <r>
    <n v="12313"/>
    <x v="324"/>
    <x v="2"/>
    <x v="145"/>
    <n v="1"/>
    <n v="54.99"/>
    <n v="54.99"/>
    <x v="2"/>
    <x v="0"/>
    <n v="16.5"/>
    <n v="16.5"/>
    <n v="7"/>
  </r>
  <r>
    <n v="12314"/>
    <x v="350"/>
    <x v="3"/>
    <x v="146"/>
    <n v="4"/>
    <n v="16.989999999999998"/>
    <n v="67.959999999999994"/>
    <x v="2"/>
    <x v="1"/>
    <n v="4.59"/>
    <n v="18.36"/>
    <n v="8"/>
  </r>
  <r>
    <n v="12315"/>
    <x v="186"/>
    <x v="4"/>
    <x v="147"/>
    <n v="2"/>
    <n v="59"/>
    <n v="118"/>
    <x v="2"/>
    <x v="1"/>
    <n v="14.16"/>
    <n v="28.32"/>
    <n v="9"/>
  </r>
  <r>
    <n v="12316"/>
    <x v="55"/>
    <x v="5"/>
    <x v="148"/>
    <n v="5"/>
    <n v="299.99"/>
    <n v="1499.95"/>
    <x v="0"/>
    <x v="1"/>
    <n v="33"/>
    <n v="165"/>
    <n v="10"/>
  </r>
  <r>
    <n v="12317"/>
    <x v="319"/>
    <x v="0"/>
    <x v="149"/>
    <n v="2"/>
    <n v="899.99"/>
    <n v="1799.98"/>
    <x v="1"/>
    <x v="1"/>
    <n v="378"/>
    <n v="756"/>
    <n v="3"/>
  </r>
  <r>
    <n v="12318"/>
    <x v="23"/>
    <x v="1"/>
    <x v="150"/>
    <n v="4"/>
    <n v="499.95"/>
    <n v="1999.8"/>
    <x v="2"/>
    <x v="2"/>
    <n v="89.99"/>
    <n v="359.96"/>
    <n v="10"/>
  </r>
  <r>
    <n v="12319"/>
    <x v="229"/>
    <x v="2"/>
    <x v="151"/>
    <n v="4"/>
    <n v="24.99"/>
    <n v="99.96"/>
    <x v="1"/>
    <x v="0"/>
    <n v="5"/>
    <n v="20"/>
    <n v="11"/>
  </r>
  <r>
    <n v="12320"/>
    <x v="3"/>
    <x v="3"/>
    <x v="152"/>
    <n v="3"/>
    <n v="7.99"/>
    <n v="23.97"/>
    <x v="1"/>
    <x v="2"/>
    <n v="1.84"/>
    <n v="5.5200000000000005"/>
    <n v="10"/>
  </r>
  <r>
    <n v="12321"/>
    <x v="297"/>
    <x v="4"/>
    <x v="153"/>
    <n v="3"/>
    <n v="36"/>
    <n v="108"/>
    <x v="0"/>
    <x v="1"/>
    <n v="9.36"/>
    <n v="28.08"/>
    <n v="9"/>
  </r>
  <r>
    <n v="12322"/>
    <x v="275"/>
    <x v="5"/>
    <x v="154"/>
    <n v="2"/>
    <n v="34.99"/>
    <n v="69.98"/>
    <x v="2"/>
    <x v="2"/>
    <n v="12.25"/>
    <n v="24.5"/>
    <n v="7"/>
  </r>
  <r>
    <n v="12323"/>
    <x v="684"/>
    <x v="0"/>
    <x v="155"/>
    <n v="1"/>
    <n v="1199.99"/>
    <n v="1199.99"/>
    <x v="2"/>
    <x v="1"/>
    <n v="600"/>
    <n v="600"/>
    <n v="8"/>
  </r>
  <r>
    <n v="12324"/>
    <x v="179"/>
    <x v="1"/>
    <x v="156"/>
    <n v="2"/>
    <n v="199.99"/>
    <n v="399.98"/>
    <x v="0"/>
    <x v="1"/>
    <n v="34"/>
    <n v="68"/>
    <n v="8"/>
  </r>
  <r>
    <n v="12325"/>
    <x v="125"/>
    <x v="2"/>
    <x v="157"/>
    <n v="2"/>
    <n v="29.99"/>
    <n v="59.98"/>
    <x v="1"/>
    <x v="1"/>
    <n v="3"/>
    <n v="6"/>
    <n v="11"/>
  </r>
  <r>
    <n v="12326"/>
    <x v="677"/>
    <x v="3"/>
    <x v="158"/>
    <n v="3"/>
    <n v="8.99"/>
    <n v="26.97"/>
    <x v="0"/>
    <x v="0"/>
    <n v="1.17"/>
    <n v="3.51"/>
    <n v="10"/>
  </r>
  <r>
    <n v="12327"/>
    <x v="379"/>
    <x v="4"/>
    <x v="159"/>
    <n v="3"/>
    <n v="16.989999999999998"/>
    <n v="50.97"/>
    <x v="2"/>
    <x v="2"/>
    <n v="7.82"/>
    <n v="23.46"/>
    <n v="1"/>
  </r>
  <r>
    <n v="12328"/>
    <x v="46"/>
    <x v="5"/>
    <x v="160"/>
    <n v="5"/>
    <n v="49.99"/>
    <n v="249.95000000000002"/>
    <x v="0"/>
    <x v="0"/>
    <n v="12"/>
    <n v="60"/>
    <n v="8"/>
  </r>
  <r>
    <n v="12329"/>
    <x v="627"/>
    <x v="0"/>
    <x v="161"/>
    <n v="4"/>
    <n v="699.99"/>
    <n v="2799.96"/>
    <x v="2"/>
    <x v="0"/>
    <n v="273"/>
    <n v="1092"/>
    <n v="9"/>
  </r>
  <r>
    <n v="12330"/>
    <x v="508"/>
    <x v="1"/>
    <x v="162"/>
    <n v="4"/>
    <n v="139.99"/>
    <n v="559.96"/>
    <x v="2"/>
    <x v="1"/>
    <n v="25.2"/>
    <n v="100.8"/>
    <n v="2"/>
  </r>
  <r>
    <n v="12331"/>
    <x v="613"/>
    <x v="2"/>
    <x v="163"/>
    <n v="5"/>
    <n v="34.99"/>
    <n v="174.95000000000002"/>
    <x v="1"/>
    <x v="1"/>
    <n v="12.6"/>
    <n v="63"/>
    <n v="9"/>
  </r>
  <r>
    <n v="12332"/>
    <x v="684"/>
    <x v="3"/>
    <x v="164"/>
    <n v="2"/>
    <n v="9.99"/>
    <n v="19.98"/>
    <x v="2"/>
    <x v="1"/>
    <n v="1.5"/>
    <n v="3"/>
    <n v="8"/>
  </r>
  <r>
    <n v="12333"/>
    <x v="476"/>
    <x v="4"/>
    <x v="165"/>
    <n v="2"/>
    <n v="29.5"/>
    <n v="59"/>
    <x v="1"/>
    <x v="1"/>
    <n v="7.38"/>
    <n v="14.76"/>
    <n v="6"/>
  </r>
  <r>
    <n v="12334"/>
    <x v="330"/>
    <x v="5"/>
    <x v="166"/>
    <n v="1"/>
    <n v="699.99"/>
    <n v="699.99"/>
    <x v="1"/>
    <x v="0"/>
    <n v="252"/>
    <n v="252"/>
    <n v="9"/>
  </r>
  <r>
    <n v="12335"/>
    <x v="688"/>
    <x v="0"/>
    <x v="167"/>
    <n v="3"/>
    <n v="49.99"/>
    <n v="149.97"/>
    <x v="0"/>
    <x v="2"/>
    <n v="19.5"/>
    <n v="58.5"/>
    <n v="4"/>
  </r>
  <r>
    <n v="12336"/>
    <x v="474"/>
    <x v="1"/>
    <x v="168"/>
    <n v="1"/>
    <n v="49.99"/>
    <n v="49.99"/>
    <x v="0"/>
    <x v="2"/>
    <n v="15"/>
    <n v="15"/>
    <n v="5"/>
  </r>
  <r>
    <n v="12337"/>
    <x v="590"/>
    <x v="2"/>
    <x v="169"/>
    <n v="1"/>
    <n v="14.9"/>
    <n v="14.9"/>
    <x v="0"/>
    <x v="0"/>
    <n v="6.41"/>
    <n v="6.41"/>
    <n v="5"/>
  </r>
  <r>
    <n v="12338"/>
    <x v="349"/>
    <x v="3"/>
    <x v="170"/>
    <n v="4"/>
    <n v="11.99"/>
    <n v="47.96"/>
    <x v="1"/>
    <x v="1"/>
    <n v="3.72"/>
    <n v="14.88"/>
    <n v="2"/>
  </r>
  <r>
    <n v="12339"/>
    <x v="418"/>
    <x v="4"/>
    <x v="171"/>
    <n v="3"/>
    <n v="34"/>
    <n v="102"/>
    <x v="0"/>
    <x v="0"/>
    <n v="9.52"/>
    <n v="28.56"/>
    <n v="7"/>
  </r>
  <r>
    <n v="12340"/>
    <x v="261"/>
    <x v="5"/>
    <x v="172"/>
    <n v="2"/>
    <n v="146"/>
    <n v="292"/>
    <x v="0"/>
    <x v="1"/>
    <n v="71.540000000000006"/>
    <n v="143.08000000000001"/>
    <n v="5"/>
  </r>
  <r>
    <n v="12341"/>
    <x v="55"/>
    <x v="0"/>
    <x v="173"/>
    <n v="5"/>
    <n v="649.99"/>
    <n v="3249.95"/>
    <x v="1"/>
    <x v="0"/>
    <n v="65"/>
    <n v="325"/>
    <n v="10"/>
  </r>
  <r>
    <n v="12342"/>
    <x v="687"/>
    <x v="1"/>
    <x v="174"/>
    <n v="4"/>
    <n v="399.99"/>
    <n v="1599.96"/>
    <x v="0"/>
    <x v="0"/>
    <n v="160"/>
    <n v="640"/>
    <n v="4"/>
  </r>
  <r>
    <n v="12343"/>
    <x v="608"/>
    <x v="2"/>
    <x v="175"/>
    <n v="2"/>
    <n v="59.99"/>
    <n v="119.98"/>
    <x v="0"/>
    <x v="1"/>
    <n v="28.8"/>
    <n v="57.6"/>
    <n v="6"/>
  </r>
  <r>
    <n v="12344"/>
    <x v="135"/>
    <x v="3"/>
    <x v="176"/>
    <n v="2"/>
    <n v="12.99"/>
    <n v="25.98"/>
    <x v="0"/>
    <x v="1"/>
    <n v="2.99"/>
    <n v="5.98"/>
    <n v="8"/>
  </r>
  <r>
    <n v="12345"/>
    <x v="561"/>
    <x v="4"/>
    <x v="177"/>
    <n v="4"/>
    <n v="190"/>
    <n v="760"/>
    <x v="0"/>
    <x v="1"/>
    <n v="55.1"/>
    <n v="220.4"/>
    <n v="11"/>
  </r>
  <r>
    <n v="12346"/>
    <x v="113"/>
    <x v="5"/>
    <x v="178"/>
    <n v="2"/>
    <n v="499.95"/>
    <n v="999.9"/>
    <x v="1"/>
    <x v="2"/>
    <n v="129.99"/>
    <n v="259.98"/>
    <n v="5"/>
  </r>
  <r>
    <n v="12347"/>
    <x v="82"/>
    <x v="0"/>
    <x v="179"/>
    <n v="3"/>
    <n v="399"/>
    <n v="1197"/>
    <x v="2"/>
    <x v="2"/>
    <n v="131.66999999999999"/>
    <n v="395.01"/>
    <n v="6"/>
  </r>
  <r>
    <n v="12348"/>
    <x v="418"/>
    <x v="1"/>
    <x v="180"/>
    <n v="1"/>
    <n v="199"/>
    <n v="199"/>
    <x v="1"/>
    <x v="2"/>
    <n v="27.86"/>
    <n v="27.86"/>
    <n v="7"/>
  </r>
  <r>
    <n v="12349"/>
    <x v="124"/>
    <x v="2"/>
    <x v="181"/>
    <n v="1"/>
    <n v="34.99"/>
    <n v="34.99"/>
    <x v="1"/>
    <x v="1"/>
    <n v="10.15"/>
    <n v="10.15"/>
    <n v="9"/>
  </r>
  <r>
    <n v="12350"/>
    <x v="637"/>
    <x v="3"/>
    <x v="86"/>
    <n v="5"/>
    <n v="10.99"/>
    <n v="54.95"/>
    <x v="2"/>
    <x v="2"/>
    <n v="4.34"/>
    <n v="21.7"/>
    <n v="3"/>
  </r>
  <r>
    <n v="12351"/>
    <x v="601"/>
    <x v="4"/>
    <x v="182"/>
    <n v="4"/>
    <n v="18"/>
    <n v="72"/>
    <x v="2"/>
    <x v="2"/>
    <n v="7.56"/>
    <n v="30.24"/>
    <n v="5"/>
  </r>
  <r>
    <n v="12352"/>
    <x v="611"/>
    <x v="5"/>
    <x v="183"/>
    <n v="1"/>
    <n v="169.95"/>
    <n v="169.95"/>
    <x v="0"/>
    <x v="0"/>
    <n v="59.48"/>
    <n v="59.48"/>
    <n v="6"/>
  </r>
  <r>
    <n v="12353"/>
    <x v="677"/>
    <x v="0"/>
    <x v="184"/>
    <n v="4"/>
    <n v="199.99"/>
    <n v="799.96"/>
    <x v="1"/>
    <x v="1"/>
    <n v="50"/>
    <n v="200"/>
    <n v="10"/>
  </r>
  <r>
    <n v="12354"/>
    <x v="563"/>
    <x v="1"/>
    <x v="185"/>
    <n v="2"/>
    <n v="199.95"/>
    <n v="399.9"/>
    <x v="0"/>
    <x v="1"/>
    <n v="35.99"/>
    <n v="71.98"/>
    <n v="11"/>
  </r>
  <r>
    <n v="12355"/>
    <x v="14"/>
    <x v="2"/>
    <x v="186"/>
    <n v="2"/>
    <n v="179.99"/>
    <n v="359.98"/>
    <x v="2"/>
    <x v="2"/>
    <n v="66.599999999999994"/>
    <n v="133.19999999999999"/>
    <n v="8"/>
  </r>
  <r>
    <n v="12356"/>
    <x v="453"/>
    <x v="3"/>
    <x v="187"/>
    <n v="5"/>
    <n v="11.99"/>
    <n v="59.95"/>
    <x v="0"/>
    <x v="0"/>
    <n v="3.96"/>
    <n v="19.8"/>
    <n v="10"/>
  </r>
  <r>
    <n v="12357"/>
    <x v="677"/>
    <x v="4"/>
    <x v="188"/>
    <n v="1"/>
    <n v="125"/>
    <n v="125"/>
    <x v="2"/>
    <x v="1"/>
    <n v="61.25"/>
    <n v="61.25"/>
    <n v="10"/>
  </r>
  <r>
    <n v="12358"/>
    <x v="103"/>
    <x v="5"/>
    <x v="189"/>
    <n v="1"/>
    <n v="449.99"/>
    <n v="449.99"/>
    <x v="2"/>
    <x v="2"/>
    <n v="180"/>
    <n v="180"/>
    <n v="10"/>
  </r>
  <r>
    <n v="12359"/>
    <x v="420"/>
    <x v="0"/>
    <x v="190"/>
    <n v="4"/>
    <n v="179"/>
    <n v="716"/>
    <x v="2"/>
    <x v="2"/>
    <n v="71.599999999999994"/>
    <n v="286.39999999999998"/>
    <n v="6"/>
  </r>
  <r>
    <n v="12360"/>
    <x v="502"/>
    <x v="1"/>
    <x v="191"/>
    <n v="2"/>
    <n v="99.95"/>
    <n v="199.9"/>
    <x v="0"/>
    <x v="1"/>
    <n v="38.979999999999997"/>
    <n v="77.959999999999994"/>
    <n v="6"/>
  </r>
  <r>
    <n v="12361"/>
    <x v="534"/>
    <x v="2"/>
    <x v="192"/>
    <n v="2"/>
    <n v="59.99"/>
    <n v="119.98"/>
    <x v="1"/>
    <x v="2"/>
    <n v="21.6"/>
    <n v="43.2"/>
    <n v="7"/>
  </r>
  <r>
    <n v="12362"/>
    <x v="432"/>
    <x v="3"/>
    <x v="193"/>
    <n v="5"/>
    <n v="14.99"/>
    <n v="74.95"/>
    <x v="0"/>
    <x v="2"/>
    <n v="4.6500000000000004"/>
    <n v="23.25"/>
    <n v="10"/>
  </r>
  <r>
    <n v="12363"/>
    <x v="642"/>
    <x v="4"/>
    <x v="194"/>
    <n v="4"/>
    <n v="52"/>
    <n v="208"/>
    <x v="1"/>
    <x v="2"/>
    <n v="20.28"/>
    <n v="81.12"/>
    <n v="6"/>
  </r>
  <r>
    <n v="12364"/>
    <x v="335"/>
    <x v="5"/>
    <x v="195"/>
    <n v="4"/>
    <n v="399.99"/>
    <n v="1599.96"/>
    <x v="2"/>
    <x v="2"/>
    <n v="180"/>
    <n v="720"/>
    <n v="8"/>
  </r>
  <r>
    <n v="12365"/>
    <x v="535"/>
    <x v="0"/>
    <x v="196"/>
    <n v="1"/>
    <n v="299.99"/>
    <n v="299.99"/>
    <x v="2"/>
    <x v="1"/>
    <n v="117"/>
    <n v="117"/>
    <n v="3"/>
  </r>
  <r>
    <n v="12366"/>
    <x v="415"/>
    <x v="1"/>
    <x v="197"/>
    <n v="2"/>
    <n v="379.99"/>
    <n v="759.98"/>
    <x v="1"/>
    <x v="2"/>
    <n v="171"/>
    <n v="342"/>
    <n v="4"/>
  </r>
  <r>
    <n v="12367"/>
    <x v="184"/>
    <x v="2"/>
    <x v="198"/>
    <n v="3"/>
    <n v="98"/>
    <n v="294"/>
    <x v="2"/>
    <x v="2"/>
    <n v="35.28"/>
    <n v="105.84"/>
    <n v="2"/>
  </r>
  <r>
    <n v="12368"/>
    <x v="244"/>
    <x v="3"/>
    <x v="199"/>
    <n v="5"/>
    <n v="16.989999999999998"/>
    <n v="84.949999999999989"/>
    <x v="2"/>
    <x v="0"/>
    <n v="2.04"/>
    <n v="10.199999999999999"/>
    <n v="7"/>
  </r>
  <r>
    <n v="12369"/>
    <x v="70"/>
    <x v="4"/>
    <x v="200"/>
    <n v="5"/>
    <n v="79"/>
    <n v="395"/>
    <x v="0"/>
    <x v="2"/>
    <n v="22.12"/>
    <n v="110.60000000000001"/>
    <n v="4"/>
  </r>
  <r>
    <n v="12370"/>
    <x v="68"/>
    <x v="5"/>
    <x v="201"/>
    <n v="4"/>
    <n v="129"/>
    <n v="516"/>
    <x v="1"/>
    <x v="0"/>
    <n v="37.409999999999997"/>
    <n v="149.63999999999999"/>
    <n v="10"/>
  </r>
  <r>
    <n v="12371"/>
    <x v="642"/>
    <x v="0"/>
    <x v="202"/>
    <n v="3"/>
    <n v="749.99"/>
    <n v="2249.9700000000003"/>
    <x v="0"/>
    <x v="0"/>
    <n v="187.5"/>
    <n v="562.5"/>
    <n v="6"/>
  </r>
  <r>
    <n v="12372"/>
    <x v="306"/>
    <x v="1"/>
    <x v="13"/>
    <n v="4"/>
    <n v="169.99"/>
    <n v="679.96"/>
    <x v="1"/>
    <x v="1"/>
    <n v="19"/>
    <n v="76"/>
    <n v="5"/>
  </r>
  <r>
    <n v="12373"/>
    <x v="54"/>
    <x v="2"/>
    <x v="203"/>
    <n v="2"/>
    <n v="9.9"/>
    <n v="19.8"/>
    <x v="0"/>
    <x v="1"/>
    <n v="2.2799999999999998"/>
    <n v="4.5599999999999996"/>
    <n v="12"/>
  </r>
  <r>
    <n v="12374"/>
    <x v="641"/>
    <x v="3"/>
    <x v="164"/>
    <n v="5"/>
    <n v="10.99"/>
    <n v="54.95"/>
    <x v="0"/>
    <x v="1"/>
    <n v="1.5"/>
    <n v="7.5"/>
    <n v="7"/>
  </r>
  <r>
    <n v="12375"/>
    <x v="667"/>
    <x v="4"/>
    <x v="204"/>
    <n v="3"/>
    <n v="29"/>
    <n v="87"/>
    <x v="1"/>
    <x v="0"/>
    <n v="3.48"/>
    <n v="10.44"/>
    <n v="1"/>
  </r>
  <r>
    <n v="12376"/>
    <x v="379"/>
    <x v="5"/>
    <x v="205"/>
    <n v="2"/>
    <n v="349.99"/>
    <n v="699.98"/>
    <x v="2"/>
    <x v="1"/>
    <n v="136.5"/>
    <n v="273"/>
    <n v="1"/>
  </r>
  <r>
    <n v="12377"/>
    <x v="386"/>
    <x v="0"/>
    <x v="206"/>
    <n v="2"/>
    <n v="2399"/>
    <n v="4798"/>
    <x v="2"/>
    <x v="0"/>
    <n v="1127.53"/>
    <n v="2255.06"/>
    <n v="10"/>
  </r>
  <r>
    <n v="12378"/>
    <x v="235"/>
    <x v="1"/>
    <x v="207"/>
    <n v="4"/>
    <n v="449.99"/>
    <n v="1799.96"/>
    <x v="2"/>
    <x v="2"/>
    <n v="135"/>
    <n v="540"/>
    <n v="2"/>
  </r>
  <r>
    <n v="12379"/>
    <x v="105"/>
    <x v="2"/>
    <x v="208"/>
    <n v="4"/>
    <n v="49.99"/>
    <n v="199.96"/>
    <x v="1"/>
    <x v="2"/>
    <n v="16"/>
    <n v="64"/>
    <n v="8"/>
  </r>
  <r>
    <n v="12380"/>
    <x v="614"/>
    <x v="3"/>
    <x v="209"/>
    <n v="2"/>
    <n v="12.99"/>
    <n v="25.98"/>
    <x v="1"/>
    <x v="2"/>
    <n v="5.46"/>
    <n v="10.92"/>
    <n v="12"/>
  </r>
  <r>
    <n v="12381"/>
    <x v="0"/>
    <x v="4"/>
    <x v="210"/>
    <n v="5"/>
    <n v="27"/>
    <n v="135"/>
    <x v="0"/>
    <x v="1"/>
    <n v="5.67"/>
    <n v="28.35"/>
    <n v="8"/>
  </r>
  <r>
    <n v="12382"/>
    <x v="77"/>
    <x v="5"/>
    <x v="18"/>
    <n v="4"/>
    <n v="599.99"/>
    <n v="2399.96"/>
    <x v="1"/>
    <x v="0"/>
    <n v="210"/>
    <n v="840"/>
    <n v="3"/>
  </r>
  <r>
    <n v="12383"/>
    <x v="296"/>
    <x v="0"/>
    <x v="211"/>
    <n v="3"/>
    <n v="49.99"/>
    <n v="149.97"/>
    <x v="0"/>
    <x v="1"/>
    <n v="6"/>
    <n v="18"/>
    <n v="7"/>
  </r>
  <r>
    <n v="12384"/>
    <x v="533"/>
    <x v="1"/>
    <x v="212"/>
    <n v="4"/>
    <n v="229.99"/>
    <n v="919.96"/>
    <x v="2"/>
    <x v="0"/>
    <n v="112.7"/>
    <n v="450.8"/>
    <n v="9"/>
  </r>
  <r>
    <n v="12385"/>
    <x v="557"/>
    <x v="2"/>
    <x v="213"/>
    <n v="1"/>
    <n v="44.99"/>
    <n v="44.99"/>
    <x v="0"/>
    <x v="0"/>
    <n v="15.3"/>
    <n v="15.3"/>
    <n v="5"/>
  </r>
  <r>
    <n v="12386"/>
    <x v="157"/>
    <x v="3"/>
    <x v="51"/>
    <n v="2"/>
    <n v="26.99"/>
    <n v="53.98"/>
    <x v="2"/>
    <x v="0"/>
    <n v="8.3699999999999992"/>
    <n v="16.739999999999998"/>
    <n v="11"/>
  </r>
  <r>
    <n v="12387"/>
    <x v="24"/>
    <x v="4"/>
    <x v="214"/>
    <n v="1"/>
    <n v="6.7"/>
    <n v="6.7"/>
    <x v="2"/>
    <x v="0"/>
    <n v="0.87"/>
    <n v="0.87"/>
    <n v="5"/>
  </r>
  <r>
    <n v="12388"/>
    <x v="441"/>
    <x v="5"/>
    <x v="215"/>
    <n v="4"/>
    <n v="149.94999999999999"/>
    <n v="599.79999999999995"/>
    <x v="2"/>
    <x v="0"/>
    <n v="73.48"/>
    <n v="293.92"/>
    <n v="5"/>
  </r>
  <r>
    <n v="12389"/>
    <x v="603"/>
    <x v="0"/>
    <x v="216"/>
    <n v="4"/>
    <n v="169"/>
    <n v="676"/>
    <x v="0"/>
    <x v="2"/>
    <n v="67.599999999999994"/>
    <n v="270.39999999999998"/>
    <n v="12"/>
  </r>
  <r>
    <n v="12390"/>
    <x v="174"/>
    <x v="1"/>
    <x v="217"/>
    <n v="1"/>
    <n v="599"/>
    <n v="599"/>
    <x v="0"/>
    <x v="1"/>
    <n v="203.66"/>
    <n v="203.66"/>
    <n v="8"/>
  </r>
  <r>
    <n v="12391"/>
    <x v="689"/>
    <x v="2"/>
    <x v="218"/>
    <n v="3"/>
    <n v="64.989999999999995"/>
    <n v="194.96999999999997"/>
    <x v="0"/>
    <x v="1"/>
    <n v="22.75"/>
    <n v="68.25"/>
    <n v="9"/>
  </r>
  <r>
    <n v="12392"/>
    <x v="198"/>
    <x v="3"/>
    <x v="9"/>
    <n v="2"/>
    <n v="9.99"/>
    <n v="19.98"/>
    <x v="0"/>
    <x v="1"/>
    <n v="12.74"/>
    <n v="25.48"/>
    <n v="10"/>
  </r>
  <r>
    <n v="12393"/>
    <x v="301"/>
    <x v="4"/>
    <x v="219"/>
    <n v="3"/>
    <n v="24"/>
    <n v="72"/>
    <x v="2"/>
    <x v="2"/>
    <n v="11.04"/>
    <n v="33.119999999999997"/>
    <n v="4"/>
  </r>
  <r>
    <n v="12394"/>
    <x v="350"/>
    <x v="5"/>
    <x v="220"/>
    <n v="5"/>
    <n v="32.950000000000003"/>
    <n v="164.75"/>
    <x v="1"/>
    <x v="0"/>
    <n v="7.25"/>
    <n v="36.25"/>
    <n v="8"/>
  </r>
  <r>
    <n v="12395"/>
    <x v="212"/>
    <x v="0"/>
    <x v="221"/>
    <n v="5"/>
    <n v="299"/>
    <n v="1495"/>
    <x v="1"/>
    <x v="0"/>
    <n v="98.67"/>
    <n v="493.35"/>
    <n v="4"/>
  </r>
  <r>
    <n v="12396"/>
    <x v="629"/>
    <x v="1"/>
    <x v="222"/>
    <n v="5"/>
    <n v="159.99"/>
    <n v="799.95"/>
    <x v="2"/>
    <x v="0"/>
    <n v="35.200000000000003"/>
    <n v="176"/>
    <n v="10"/>
  </r>
  <r>
    <n v="12397"/>
    <x v="196"/>
    <x v="2"/>
    <x v="223"/>
    <n v="4"/>
    <n v="90"/>
    <n v="360"/>
    <x v="0"/>
    <x v="0"/>
    <n v="31.5"/>
    <n v="126"/>
    <n v="7"/>
  </r>
  <r>
    <n v="12398"/>
    <x v="579"/>
    <x v="3"/>
    <x v="224"/>
    <n v="2"/>
    <n v="10.99"/>
    <n v="21.98"/>
    <x v="0"/>
    <x v="2"/>
    <n v="3.41"/>
    <n v="6.82"/>
    <n v="6"/>
  </r>
  <r>
    <n v="12399"/>
    <x v="349"/>
    <x v="4"/>
    <x v="225"/>
    <n v="5"/>
    <n v="55"/>
    <n v="275"/>
    <x v="1"/>
    <x v="1"/>
    <n v="12.1"/>
    <n v="60.5"/>
    <n v="2"/>
  </r>
  <r>
    <n v="12400"/>
    <x v="316"/>
    <x v="5"/>
    <x v="226"/>
    <n v="4"/>
    <n v="29.99"/>
    <n v="119.96"/>
    <x v="0"/>
    <x v="1"/>
    <n v="13.2"/>
    <n v="52.8"/>
    <n v="2"/>
  </r>
  <r>
    <n v="12401"/>
    <x v="58"/>
    <x v="0"/>
    <x v="0"/>
    <n v="5"/>
    <n v="999.99"/>
    <n v="4999.95"/>
    <x v="2"/>
    <x v="0"/>
    <n v="280"/>
    <n v="1400"/>
    <n v="4"/>
  </r>
  <r>
    <n v="12402"/>
    <x v="80"/>
    <x v="1"/>
    <x v="1"/>
    <n v="5"/>
    <n v="499.99"/>
    <n v="2499.9499999999998"/>
    <x v="2"/>
    <x v="0"/>
    <n v="160"/>
    <n v="800"/>
    <n v="6"/>
  </r>
  <r>
    <n v="12403"/>
    <x v="316"/>
    <x v="2"/>
    <x v="2"/>
    <n v="1"/>
    <n v="69.989999999999995"/>
    <n v="69.989999999999995"/>
    <x v="2"/>
    <x v="2"/>
    <n v="18.899999999999999"/>
    <n v="18.899999999999999"/>
    <n v="2"/>
  </r>
  <r>
    <n v="12404"/>
    <x v="678"/>
    <x v="3"/>
    <x v="3"/>
    <n v="3"/>
    <n v="15.99"/>
    <n v="47.97"/>
    <x v="0"/>
    <x v="1"/>
    <n v="8"/>
    <n v="24"/>
    <n v="9"/>
  </r>
  <r>
    <n v="12405"/>
    <x v="17"/>
    <x v="4"/>
    <x v="4"/>
    <n v="4"/>
    <n v="89.99"/>
    <n v="359.96"/>
    <x v="1"/>
    <x v="1"/>
    <n v="38.700000000000003"/>
    <n v="154.80000000000001"/>
    <n v="11"/>
  </r>
  <r>
    <n v="12406"/>
    <x v="694"/>
    <x v="5"/>
    <x v="5"/>
    <n v="5"/>
    <n v="29.99"/>
    <n v="149.94999999999999"/>
    <x v="0"/>
    <x v="2"/>
    <n v="7.8"/>
    <n v="39"/>
    <n v="11"/>
  </r>
  <r>
    <n v="12407"/>
    <x v="453"/>
    <x v="0"/>
    <x v="6"/>
    <n v="1"/>
    <n v="2499.9899999999998"/>
    <n v="2499.9899999999998"/>
    <x v="2"/>
    <x v="2"/>
    <n v="1225"/>
    <n v="1225"/>
    <n v="10"/>
  </r>
  <r>
    <n v="12408"/>
    <x v="16"/>
    <x v="1"/>
    <x v="7"/>
    <n v="4"/>
    <n v="599.99"/>
    <n v="2399.96"/>
    <x v="0"/>
    <x v="2"/>
    <n v="180"/>
    <n v="720"/>
    <n v="12"/>
  </r>
  <r>
    <n v="12409"/>
    <x v="690"/>
    <x v="2"/>
    <x v="8"/>
    <n v="4"/>
    <n v="89.99"/>
    <n v="359.96"/>
    <x v="1"/>
    <x v="2"/>
    <n v="45"/>
    <n v="180"/>
    <n v="8"/>
  </r>
  <r>
    <n v="12410"/>
    <x v="203"/>
    <x v="3"/>
    <x v="9"/>
    <n v="4"/>
    <n v="25.99"/>
    <n v="103.96"/>
    <x v="0"/>
    <x v="2"/>
    <n v="12.74"/>
    <n v="50.96"/>
    <n v="3"/>
  </r>
  <r>
    <n v="12411"/>
    <x v="259"/>
    <x v="4"/>
    <x v="10"/>
    <n v="1"/>
    <n v="129.99"/>
    <n v="129.99"/>
    <x v="1"/>
    <x v="1"/>
    <n v="26"/>
    <n v="26"/>
    <n v="1"/>
  </r>
  <r>
    <n v="12412"/>
    <x v="278"/>
    <x v="5"/>
    <x v="11"/>
    <n v="5"/>
    <n v="199.99"/>
    <n v="999.95"/>
    <x v="0"/>
    <x v="1"/>
    <n v="66"/>
    <n v="330"/>
    <n v="4"/>
  </r>
  <r>
    <n v="12413"/>
    <x v="421"/>
    <x v="0"/>
    <x v="12"/>
    <n v="5"/>
    <n v="749.99"/>
    <n v="3749.95"/>
    <x v="2"/>
    <x v="1"/>
    <n v="240"/>
    <n v="1200"/>
    <n v="7"/>
  </r>
  <r>
    <n v="12414"/>
    <x v="259"/>
    <x v="1"/>
    <x v="13"/>
    <n v="5"/>
    <n v="189.99"/>
    <n v="949.95"/>
    <x v="2"/>
    <x v="0"/>
    <n v="19"/>
    <n v="95"/>
    <n v="1"/>
  </r>
  <r>
    <n v="12415"/>
    <x v="179"/>
    <x v="2"/>
    <x v="14"/>
    <n v="2"/>
    <n v="249.99"/>
    <n v="499.98"/>
    <x v="1"/>
    <x v="2"/>
    <n v="47.5"/>
    <n v="95"/>
    <n v="8"/>
  </r>
  <r>
    <n v="12416"/>
    <x v="523"/>
    <x v="3"/>
    <x v="15"/>
    <n v="1"/>
    <n v="35.99"/>
    <n v="35.99"/>
    <x v="1"/>
    <x v="2"/>
    <n v="14.4"/>
    <n v="14.4"/>
    <n v="10"/>
  </r>
  <r>
    <n v="12417"/>
    <x v="522"/>
    <x v="4"/>
    <x v="16"/>
    <n v="3"/>
    <n v="399.99"/>
    <n v="1199.97"/>
    <x v="1"/>
    <x v="2"/>
    <n v="52"/>
    <n v="156"/>
    <n v="11"/>
  </r>
  <r>
    <n v="12418"/>
    <x v="62"/>
    <x v="5"/>
    <x v="17"/>
    <n v="5"/>
    <n v="119.99"/>
    <n v="599.94999999999993"/>
    <x v="1"/>
    <x v="1"/>
    <n v="40.799999999999997"/>
    <n v="204"/>
    <n v="9"/>
  </r>
  <r>
    <n v="12419"/>
    <x v="71"/>
    <x v="0"/>
    <x v="18"/>
    <n v="4"/>
    <n v="499.99"/>
    <n v="1999.96"/>
    <x v="0"/>
    <x v="1"/>
    <n v="210"/>
    <n v="840"/>
    <n v="6"/>
  </r>
  <r>
    <n v="12420"/>
    <x v="258"/>
    <x v="1"/>
    <x v="19"/>
    <n v="4"/>
    <n v="99.99"/>
    <n v="399.96"/>
    <x v="1"/>
    <x v="1"/>
    <n v="24"/>
    <n v="96"/>
    <n v="11"/>
  </r>
  <r>
    <n v="12421"/>
    <x v="129"/>
    <x v="2"/>
    <x v="20"/>
    <n v="5"/>
    <n v="59.99"/>
    <n v="299.95"/>
    <x v="2"/>
    <x v="2"/>
    <n v="25.2"/>
    <n v="126"/>
    <n v="10"/>
  </r>
  <r>
    <n v="12422"/>
    <x v="317"/>
    <x v="3"/>
    <x v="21"/>
    <n v="2"/>
    <n v="22.99"/>
    <n v="45.98"/>
    <x v="2"/>
    <x v="0"/>
    <n v="10.81"/>
    <n v="21.62"/>
    <n v="4"/>
  </r>
  <r>
    <n v="12423"/>
    <x v="434"/>
    <x v="4"/>
    <x v="22"/>
    <n v="4"/>
    <n v="49.99"/>
    <n v="199.96"/>
    <x v="0"/>
    <x v="0"/>
    <n v="24"/>
    <n v="96"/>
    <n v="5"/>
  </r>
  <r>
    <n v="12424"/>
    <x v="124"/>
    <x v="5"/>
    <x v="23"/>
    <n v="4"/>
    <n v="29.99"/>
    <n v="119.96"/>
    <x v="2"/>
    <x v="2"/>
    <n v="14.4"/>
    <n v="57.6"/>
    <n v="9"/>
  </r>
  <r>
    <n v="12425"/>
    <x v="160"/>
    <x v="0"/>
    <x v="24"/>
    <n v="5"/>
    <n v="299.99"/>
    <n v="1499.95"/>
    <x v="2"/>
    <x v="2"/>
    <n v="150"/>
    <n v="750"/>
    <n v="7"/>
  </r>
  <r>
    <n v="12426"/>
    <x v="375"/>
    <x v="1"/>
    <x v="25"/>
    <n v="3"/>
    <n v="179.99"/>
    <n v="539.97"/>
    <x v="0"/>
    <x v="2"/>
    <n v="55.8"/>
    <n v="167.39999999999998"/>
    <n v="4"/>
  </r>
  <r>
    <n v="12427"/>
    <x v="155"/>
    <x v="2"/>
    <x v="26"/>
    <n v="3"/>
    <n v="179.99"/>
    <n v="539.97"/>
    <x v="0"/>
    <x v="1"/>
    <n v="37.799999999999997"/>
    <n v="113.39999999999999"/>
    <n v="7"/>
  </r>
  <r>
    <n v="12428"/>
    <x v="545"/>
    <x v="3"/>
    <x v="27"/>
    <n v="2"/>
    <n v="12.99"/>
    <n v="25.98"/>
    <x v="0"/>
    <x v="1"/>
    <n v="1.56"/>
    <n v="3.12"/>
    <n v="7"/>
  </r>
  <r>
    <n v="12429"/>
    <x v="128"/>
    <x v="4"/>
    <x v="28"/>
    <n v="4"/>
    <n v="29.99"/>
    <n v="119.96"/>
    <x v="2"/>
    <x v="2"/>
    <n v="10.199999999999999"/>
    <n v="40.799999999999997"/>
    <n v="2"/>
  </r>
  <r>
    <n v="12430"/>
    <x v="308"/>
    <x v="5"/>
    <x v="29"/>
    <n v="4"/>
    <n v="129.99"/>
    <n v="519.96"/>
    <x v="1"/>
    <x v="2"/>
    <n v="20.8"/>
    <n v="83.2"/>
    <n v="1"/>
  </r>
  <r>
    <n v="12431"/>
    <x v="163"/>
    <x v="0"/>
    <x v="30"/>
    <n v="3"/>
    <n v="349.99"/>
    <n v="1049.97"/>
    <x v="2"/>
    <x v="2"/>
    <n v="164.5"/>
    <n v="493.5"/>
    <n v="11"/>
  </r>
  <r>
    <n v="12432"/>
    <x v="511"/>
    <x v="1"/>
    <x v="31"/>
    <n v="3"/>
    <n v="89.99"/>
    <n v="269.96999999999997"/>
    <x v="1"/>
    <x v="2"/>
    <n v="45"/>
    <n v="135"/>
    <n v="9"/>
  </r>
  <r>
    <n v="12433"/>
    <x v="72"/>
    <x v="2"/>
    <x v="32"/>
    <n v="1"/>
    <n v="29.99"/>
    <n v="29.99"/>
    <x v="0"/>
    <x v="0"/>
    <n v="7.8"/>
    <n v="7.8"/>
    <n v="2"/>
  </r>
  <r>
    <n v="12435"/>
    <x v="483"/>
    <x v="4"/>
    <x v="34"/>
    <n v="2"/>
    <n v="39.99"/>
    <n v="79.98"/>
    <x v="1"/>
    <x v="2"/>
    <n v="9.1999999999999993"/>
    <n v="18.399999999999999"/>
    <n v="7"/>
  </r>
  <r>
    <n v="12436"/>
    <x v="560"/>
    <x v="5"/>
    <x v="35"/>
    <n v="1"/>
    <n v="1895"/>
    <n v="1895"/>
    <x v="0"/>
    <x v="2"/>
    <n v="227.4"/>
    <n v="227.4"/>
    <n v="5"/>
  </r>
  <r>
    <n v="12437"/>
    <x v="597"/>
    <x v="0"/>
    <x v="36"/>
    <n v="1"/>
    <n v="399.99"/>
    <n v="399.99"/>
    <x v="2"/>
    <x v="2"/>
    <n v="96"/>
    <n v="96"/>
    <n v="10"/>
  </r>
  <r>
    <n v="12438"/>
    <x v="292"/>
    <x v="1"/>
    <x v="37"/>
    <n v="2"/>
    <n v="799.99"/>
    <n v="1599.98"/>
    <x v="1"/>
    <x v="2"/>
    <n v="208"/>
    <n v="416"/>
    <n v="2"/>
  </r>
  <r>
    <n v="12439"/>
    <x v="246"/>
    <x v="2"/>
    <x v="38"/>
    <n v="2"/>
    <n v="59.99"/>
    <n v="119.98"/>
    <x v="1"/>
    <x v="2"/>
    <n v="21"/>
    <n v="42"/>
    <n v="10"/>
  </r>
  <r>
    <n v="12440"/>
    <x v="512"/>
    <x v="3"/>
    <x v="39"/>
    <n v="5"/>
    <n v="24.99"/>
    <n v="124.94999999999999"/>
    <x v="2"/>
    <x v="1"/>
    <n v="2.5"/>
    <n v="12.5"/>
    <n v="4"/>
  </r>
  <r>
    <n v="12441"/>
    <x v="51"/>
    <x v="4"/>
    <x v="40"/>
    <n v="4"/>
    <n v="105"/>
    <n v="420"/>
    <x v="2"/>
    <x v="1"/>
    <n v="21"/>
    <n v="84"/>
    <n v="11"/>
  </r>
  <r>
    <n v="12442"/>
    <x v="451"/>
    <x v="5"/>
    <x v="41"/>
    <n v="3"/>
    <n v="129.99"/>
    <n v="389.97"/>
    <x v="2"/>
    <x v="0"/>
    <n v="16.899999999999999"/>
    <n v="50.699999999999996"/>
    <n v="3"/>
  </r>
  <r>
    <n v="12443"/>
    <x v="397"/>
    <x v="0"/>
    <x v="42"/>
    <n v="3"/>
    <n v="399.99"/>
    <n v="1199.97"/>
    <x v="1"/>
    <x v="1"/>
    <n v="176"/>
    <n v="528"/>
    <n v="12"/>
  </r>
  <r>
    <n v="12444"/>
    <x v="593"/>
    <x v="1"/>
    <x v="43"/>
    <n v="3"/>
    <n v="199.99"/>
    <n v="599.97"/>
    <x v="2"/>
    <x v="2"/>
    <n v="46"/>
    <n v="138"/>
    <n v="8"/>
  </r>
  <r>
    <n v="12445"/>
    <x v="330"/>
    <x v="2"/>
    <x v="44"/>
    <n v="5"/>
    <n v="139.99"/>
    <n v="699.95"/>
    <x v="2"/>
    <x v="1"/>
    <n v="56"/>
    <n v="280"/>
    <n v="9"/>
  </r>
  <r>
    <n v="12446"/>
    <x v="642"/>
    <x v="3"/>
    <x v="45"/>
    <n v="3"/>
    <n v="32.5"/>
    <n v="97.5"/>
    <x v="2"/>
    <x v="2"/>
    <n v="15.28"/>
    <n v="45.839999999999996"/>
    <n v="6"/>
  </r>
  <r>
    <n v="12447"/>
    <x v="408"/>
    <x v="4"/>
    <x v="46"/>
    <n v="4"/>
    <n v="52"/>
    <n v="208"/>
    <x v="1"/>
    <x v="2"/>
    <n v="5.72"/>
    <n v="22.88"/>
    <n v="4"/>
  </r>
  <r>
    <n v="12448"/>
    <x v="161"/>
    <x v="5"/>
    <x v="47"/>
    <n v="3"/>
    <n v="39.99"/>
    <n v="119.97"/>
    <x v="0"/>
    <x v="0"/>
    <n v="12"/>
    <n v="36"/>
    <n v="11"/>
  </r>
  <r>
    <n v="12449"/>
    <x v="321"/>
    <x v="0"/>
    <x v="48"/>
    <n v="5"/>
    <n v="129.99"/>
    <n v="649.95000000000005"/>
    <x v="0"/>
    <x v="2"/>
    <n v="52"/>
    <n v="260"/>
    <n v="10"/>
  </r>
  <r>
    <n v="12450"/>
    <x v="195"/>
    <x v="1"/>
    <x v="49"/>
    <n v="2"/>
    <n v="299.99"/>
    <n v="599.98"/>
    <x v="2"/>
    <x v="1"/>
    <n v="81"/>
    <n v="162"/>
    <n v="7"/>
  </r>
  <r>
    <n v="12451"/>
    <x v="69"/>
    <x v="2"/>
    <x v="50"/>
    <n v="2"/>
    <n v="154.99"/>
    <n v="309.98"/>
    <x v="1"/>
    <x v="2"/>
    <n v="44.95"/>
    <n v="89.9"/>
    <n v="8"/>
  </r>
  <r>
    <n v="12452"/>
    <x v="30"/>
    <x v="3"/>
    <x v="51"/>
    <n v="5"/>
    <n v="26.99"/>
    <n v="134.94999999999999"/>
    <x v="0"/>
    <x v="1"/>
    <n v="8.3699999999999992"/>
    <n v="41.849999999999994"/>
    <n v="11"/>
  </r>
  <r>
    <n v="12453"/>
    <x v="369"/>
    <x v="4"/>
    <x v="52"/>
    <n v="4"/>
    <n v="49"/>
    <n v="196"/>
    <x v="2"/>
    <x v="2"/>
    <n v="8.33"/>
    <n v="33.32"/>
    <n v="11"/>
  </r>
  <r>
    <n v="12454"/>
    <x v="384"/>
    <x v="5"/>
    <x v="53"/>
    <n v="5"/>
    <n v="49.99"/>
    <n v="249.95000000000002"/>
    <x v="1"/>
    <x v="0"/>
    <n v="19.5"/>
    <n v="97.5"/>
    <n v="9"/>
  </r>
  <r>
    <n v="12455"/>
    <x v="599"/>
    <x v="0"/>
    <x v="54"/>
    <n v="1"/>
    <n v="59.99"/>
    <n v="59.99"/>
    <x v="0"/>
    <x v="0"/>
    <n v="13.8"/>
    <n v="13.8"/>
    <n v="3"/>
  </r>
  <r>
    <n v="12456"/>
    <x v="588"/>
    <x v="1"/>
    <x v="55"/>
    <n v="2"/>
    <n v="499.99"/>
    <n v="999.98"/>
    <x v="2"/>
    <x v="2"/>
    <n v="100"/>
    <n v="200"/>
    <n v="4"/>
  </r>
  <r>
    <n v="12457"/>
    <x v="186"/>
    <x v="2"/>
    <x v="227"/>
    <n v="3"/>
    <n v="29.99"/>
    <n v="89.97"/>
    <x v="2"/>
    <x v="2"/>
    <n v="8.4"/>
    <n v="25.200000000000003"/>
    <n v="9"/>
  </r>
  <r>
    <n v="12458"/>
    <x v="35"/>
    <x v="3"/>
    <x v="56"/>
    <n v="1"/>
    <n v="28"/>
    <n v="28"/>
    <x v="0"/>
    <x v="2"/>
    <n v="8.1199999999999992"/>
    <n v="8.1199999999999992"/>
    <n v="8"/>
  </r>
  <r>
    <n v="12459"/>
    <x v="177"/>
    <x v="4"/>
    <x v="57"/>
    <n v="1"/>
    <n v="23"/>
    <n v="23"/>
    <x v="1"/>
    <x v="2"/>
    <n v="3.68"/>
    <n v="3.68"/>
    <n v="6"/>
  </r>
  <r>
    <n v="12460"/>
    <x v="271"/>
    <x v="5"/>
    <x v="58"/>
    <n v="4"/>
    <n v="349"/>
    <n v="1396"/>
    <x v="1"/>
    <x v="1"/>
    <n v="87.25"/>
    <n v="349"/>
    <n v="8"/>
  </r>
  <r>
    <n v="12461"/>
    <x v="335"/>
    <x v="0"/>
    <x v="59"/>
    <n v="5"/>
    <n v="299.99"/>
    <n v="1499.95"/>
    <x v="2"/>
    <x v="0"/>
    <n v="30"/>
    <n v="150"/>
    <n v="8"/>
  </r>
  <r>
    <n v="12462"/>
    <x v="436"/>
    <x v="1"/>
    <x v="60"/>
    <n v="5"/>
    <n v="199.99"/>
    <n v="999.95"/>
    <x v="0"/>
    <x v="0"/>
    <n v="68"/>
    <n v="340"/>
    <n v="4"/>
  </r>
  <r>
    <n v="12463"/>
    <x v="350"/>
    <x v="2"/>
    <x v="61"/>
    <n v="1"/>
    <n v="9.99"/>
    <n v="9.99"/>
    <x v="2"/>
    <x v="0"/>
    <n v="3.6"/>
    <n v="3.6"/>
    <n v="8"/>
  </r>
  <r>
    <n v="12464"/>
    <x v="430"/>
    <x v="3"/>
    <x v="62"/>
    <n v="1"/>
    <n v="18.989999999999998"/>
    <n v="18.989999999999998"/>
    <x v="2"/>
    <x v="1"/>
    <n v="6.84"/>
    <n v="6.84"/>
    <n v="12"/>
  </r>
  <r>
    <n v="12465"/>
    <x v="688"/>
    <x v="4"/>
    <x v="63"/>
    <n v="5"/>
    <n v="102"/>
    <n v="510"/>
    <x v="1"/>
    <x v="2"/>
    <n v="51"/>
    <n v="255"/>
    <n v="4"/>
  </r>
  <r>
    <n v="12466"/>
    <x v="339"/>
    <x v="5"/>
    <x v="64"/>
    <n v="4"/>
    <n v="299.99"/>
    <n v="1199.96"/>
    <x v="2"/>
    <x v="0"/>
    <n v="57"/>
    <n v="228"/>
    <n v="2"/>
  </r>
  <r>
    <n v="12467"/>
    <x v="180"/>
    <x v="0"/>
    <x v="65"/>
    <n v="2"/>
    <n v="1199.99"/>
    <n v="2399.98"/>
    <x v="2"/>
    <x v="2"/>
    <n v="528"/>
    <n v="1056"/>
    <n v="11"/>
  </r>
  <r>
    <n v="12468"/>
    <x v="353"/>
    <x v="1"/>
    <x v="66"/>
    <n v="1"/>
    <n v="219.99"/>
    <n v="219.99"/>
    <x v="0"/>
    <x v="0"/>
    <n v="39.6"/>
    <n v="39.6"/>
    <n v="10"/>
  </r>
  <r>
    <n v="12469"/>
    <x v="126"/>
    <x v="2"/>
    <x v="67"/>
    <n v="1"/>
    <n v="59.99"/>
    <n v="59.99"/>
    <x v="0"/>
    <x v="1"/>
    <n v="6"/>
    <n v="6"/>
    <n v="11"/>
  </r>
  <r>
    <n v="12470"/>
    <x v="124"/>
    <x v="3"/>
    <x v="68"/>
    <n v="2"/>
    <n v="10.99"/>
    <n v="21.98"/>
    <x v="1"/>
    <x v="2"/>
    <n v="1.21"/>
    <n v="2.42"/>
    <n v="9"/>
  </r>
  <r>
    <n v="12472"/>
    <x v="24"/>
    <x v="5"/>
    <x v="70"/>
    <n v="4"/>
    <n v="129.99"/>
    <n v="519.96"/>
    <x v="2"/>
    <x v="0"/>
    <n v="20.8"/>
    <n v="83.2"/>
    <n v="5"/>
  </r>
  <r>
    <n v="12473"/>
    <x v="186"/>
    <x v="0"/>
    <x v="71"/>
    <n v="4"/>
    <n v="1599.99"/>
    <n v="6399.96"/>
    <x v="1"/>
    <x v="1"/>
    <n v="656"/>
    <n v="2624"/>
    <n v="9"/>
  </r>
  <r>
    <n v="12474"/>
    <x v="109"/>
    <x v="1"/>
    <x v="72"/>
    <n v="4"/>
    <n v="899.99"/>
    <n v="3599.96"/>
    <x v="0"/>
    <x v="0"/>
    <n v="207"/>
    <n v="828"/>
    <n v="4"/>
  </r>
  <r>
    <n v="12475"/>
    <x v="685"/>
    <x v="2"/>
    <x v="73"/>
    <n v="5"/>
    <n v="49.99"/>
    <n v="249.95000000000002"/>
    <x v="1"/>
    <x v="2"/>
    <n v="19.5"/>
    <n v="97.5"/>
    <n v="8"/>
  </r>
  <r>
    <n v="12476"/>
    <x v="675"/>
    <x v="3"/>
    <x v="74"/>
    <n v="4"/>
    <n v="14.99"/>
    <n v="59.96"/>
    <x v="1"/>
    <x v="0"/>
    <n v="3.6"/>
    <n v="14.4"/>
    <n v="2"/>
  </r>
  <r>
    <n v="12477"/>
    <x v="428"/>
    <x v="4"/>
    <x v="75"/>
    <n v="3"/>
    <n v="16"/>
    <n v="48"/>
    <x v="2"/>
    <x v="1"/>
    <n v="2.72"/>
    <n v="8.16"/>
    <n v="7"/>
  </r>
  <r>
    <n v="12478"/>
    <x v="335"/>
    <x v="5"/>
    <x v="76"/>
    <n v="2"/>
    <n v="69.989999999999995"/>
    <n v="139.97999999999999"/>
    <x v="1"/>
    <x v="1"/>
    <n v="34.299999999999997"/>
    <n v="68.599999999999994"/>
    <n v="8"/>
  </r>
  <r>
    <n v="12479"/>
    <x v="450"/>
    <x v="0"/>
    <x v="77"/>
    <n v="1"/>
    <n v="249.99"/>
    <n v="249.99"/>
    <x v="1"/>
    <x v="0"/>
    <n v="55"/>
    <n v="55"/>
    <n v="9"/>
  </r>
  <r>
    <n v="12480"/>
    <x v="97"/>
    <x v="1"/>
    <x v="78"/>
    <n v="1"/>
    <n v="499.99"/>
    <n v="499.99"/>
    <x v="2"/>
    <x v="1"/>
    <n v="190"/>
    <n v="190"/>
    <n v="7"/>
  </r>
  <r>
    <n v="12481"/>
    <x v="442"/>
    <x v="2"/>
    <x v="79"/>
    <n v="1"/>
    <n v="89.99"/>
    <n v="89.99"/>
    <x v="0"/>
    <x v="1"/>
    <n v="11.7"/>
    <n v="11.7"/>
    <n v="3"/>
  </r>
  <r>
    <n v="12482"/>
    <x v="259"/>
    <x v="3"/>
    <x v="80"/>
    <n v="4"/>
    <n v="12.99"/>
    <n v="51.96"/>
    <x v="1"/>
    <x v="1"/>
    <n v="1.3"/>
    <n v="5.2"/>
    <n v="1"/>
  </r>
  <r>
    <n v="12483"/>
    <x v="558"/>
    <x v="4"/>
    <x v="81"/>
    <n v="5"/>
    <n v="100"/>
    <n v="500"/>
    <x v="0"/>
    <x v="0"/>
    <n v="45"/>
    <n v="225"/>
    <n v="6"/>
  </r>
  <r>
    <n v="12484"/>
    <x v="214"/>
    <x v="5"/>
    <x v="82"/>
    <n v="5"/>
    <n v="24.99"/>
    <n v="124.94999999999999"/>
    <x v="2"/>
    <x v="2"/>
    <n v="11.75"/>
    <n v="58.75"/>
    <n v="4"/>
  </r>
  <r>
    <n v="12485"/>
    <x v="194"/>
    <x v="0"/>
    <x v="83"/>
    <n v="4"/>
    <n v="99.99"/>
    <n v="399.96"/>
    <x v="0"/>
    <x v="2"/>
    <n v="30"/>
    <n v="120"/>
    <n v="2"/>
  </r>
  <r>
    <n v="12486"/>
    <x v="469"/>
    <x v="1"/>
    <x v="84"/>
    <n v="4"/>
    <n v="1299.99"/>
    <n v="5199.96"/>
    <x v="2"/>
    <x v="1"/>
    <n v="260"/>
    <n v="1040"/>
    <n v="5"/>
  </r>
  <r>
    <n v="12487"/>
    <x v="480"/>
    <x v="2"/>
    <x v="85"/>
    <n v="3"/>
    <n v="79.989999999999995"/>
    <n v="239.96999999999997"/>
    <x v="2"/>
    <x v="2"/>
    <n v="12.8"/>
    <n v="38.400000000000006"/>
    <n v="11"/>
  </r>
  <r>
    <n v="12488"/>
    <x v="287"/>
    <x v="3"/>
    <x v="86"/>
    <n v="2"/>
    <n v="13.99"/>
    <n v="27.98"/>
    <x v="1"/>
    <x v="0"/>
    <n v="4.34"/>
    <n v="8.68"/>
    <n v="3"/>
  </r>
  <r>
    <n v="12489"/>
    <x v="218"/>
    <x v="4"/>
    <x v="87"/>
    <n v="3"/>
    <n v="105"/>
    <n v="315"/>
    <x v="0"/>
    <x v="0"/>
    <n v="39.9"/>
    <n v="119.69999999999999"/>
    <n v="5"/>
  </r>
  <r>
    <n v="12490"/>
    <x v="531"/>
    <x v="5"/>
    <x v="228"/>
    <n v="4"/>
    <n v="129.99"/>
    <n v="519.96"/>
    <x v="0"/>
    <x v="2"/>
    <n v="35.1"/>
    <n v="140.4"/>
    <n v="5"/>
  </r>
  <r>
    <n v="12491"/>
    <x v="6"/>
    <x v="0"/>
    <x v="88"/>
    <n v="5"/>
    <n v="99.99"/>
    <n v="499.95"/>
    <x v="0"/>
    <x v="0"/>
    <n v="34"/>
    <n v="170"/>
    <n v="7"/>
  </r>
  <r>
    <n v="12492"/>
    <x v="562"/>
    <x v="1"/>
    <x v="89"/>
    <n v="4"/>
    <n v="179.99"/>
    <n v="719.96"/>
    <x v="0"/>
    <x v="1"/>
    <n v="72"/>
    <n v="288"/>
    <n v="10"/>
  </r>
  <r>
    <n v="12493"/>
    <x v="235"/>
    <x v="2"/>
    <x v="90"/>
    <n v="3"/>
    <n v="79.989999999999995"/>
    <n v="239.96999999999997"/>
    <x v="1"/>
    <x v="2"/>
    <n v="9.6"/>
    <n v="28.799999999999997"/>
    <n v="2"/>
  </r>
  <r>
    <n v="12494"/>
    <x v="193"/>
    <x v="3"/>
    <x v="91"/>
    <n v="3"/>
    <n v="14.99"/>
    <n v="44.97"/>
    <x v="2"/>
    <x v="0"/>
    <n v="1.8"/>
    <n v="5.4"/>
    <n v="1"/>
  </r>
  <r>
    <n v="12495"/>
    <x v="295"/>
    <x v="4"/>
    <x v="92"/>
    <n v="2"/>
    <n v="68"/>
    <n v="136"/>
    <x v="0"/>
    <x v="0"/>
    <n v="10.88"/>
    <n v="21.76"/>
    <n v="2"/>
  </r>
  <r>
    <n v="12496"/>
    <x v="438"/>
    <x v="5"/>
    <x v="93"/>
    <n v="3"/>
    <n v="999.99"/>
    <n v="2999.9700000000003"/>
    <x v="2"/>
    <x v="1"/>
    <n v="100"/>
    <n v="300"/>
    <n v="9"/>
  </r>
  <r>
    <n v="12497"/>
    <x v="580"/>
    <x v="0"/>
    <x v="94"/>
    <n v="3"/>
    <n v="299.99"/>
    <n v="899.97"/>
    <x v="0"/>
    <x v="0"/>
    <n v="81"/>
    <n v="243"/>
    <n v="11"/>
  </r>
  <r>
    <n v="12498"/>
    <x v="49"/>
    <x v="1"/>
    <x v="95"/>
    <n v="5"/>
    <n v="349.99"/>
    <n v="1749.95"/>
    <x v="0"/>
    <x v="2"/>
    <n v="115.5"/>
    <n v="577.5"/>
    <n v="1"/>
  </r>
  <r>
    <n v="12499"/>
    <x v="693"/>
    <x v="2"/>
    <x v="96"/>
    <n v="3"/>
    <n v="19.989999999999998"/>
    <n v="59.97"/>
    <x v="1"/>
    <x v="0"/>
    <n v="3.4"/>
    <n v="10.199999999999999"/>
    <n v="2"/>
  </r>
  <r>
    <n v="12500"/>
    <x v="185"/>
    <x v="3"/>
    <x v="97"/>
    <n v="4"/>
    <n v="12.99"/>
    <n v="51.96"/>
    <x v="2"/>
    <x v="0"/>
    <n v="4.68"/>
    <n v="18.72"/>
    <n v="6"/>
  </r>
  <r>
    <n v="12501"/>
    <x v="583"/>
    <x v="4"/>
    <x v="98"/>
    <n v="3"/>
    <n v="82"/>
    <n v="246"/>
    <x v="1"/>
    <x v="1"/>
    <n v="22.96"/>
    <n v="68.88"/>
    <n v="5"/>
  </r>
  <r>
    <n v="12502"/>
    <x v="381"/>
    <x v="5"/>
    <x v="99"/>
    <n v="5"/>
    <n v="109.99"/>
    <n v="549.94999999999993"/>
    <x v="2"/>
    <x v="0"/>
    <n v="28.6"/>
    <n v="143"/>
    <n v="2"/>
  </r>
  <r>
    <n v="12503"/>
    <x v="605"/>
    <x v="0"/>
    <x v="100"/>
    <n v="5"/>
    <n v="3899.99"/>
    <n v="19499.949999999997"/>
    <x v="0"/>
    <x v="2"/>
    <n v="400"/>
    <n v="2000"/>
    <n v="10"/>
  </r>
  <r>
    <n v="12504"/>
    <x v="662"/>
    <x v="1"/>
    <x v="101"/>
    <n v="1"/>
    <n v="349.99"/>
    <n v="349.99"/>
    <x v="2"/>
    <x v="2"/>
    <n v="161"/>
    <n v="161"/>
    <n v="4"/>
  </r>
  <r>
    <n v="12505"/>
    <x v="213"/>
    <x v="2"/>
    <x v="102"/>
    <n v="5"/>
    <n v="39.99"/>
    <n v="199.95000000000002"/>
    <x v="1"/>
    <x v="1"/>
    <n v="8"/>
    <n v="40"/>
    <n v="5"/>
  </r>
  <r>
    <n v="12506"/>
    <x v="401"/>
    <x v="3"/>
    <x v="103"/>
    <n v="3"/>
    <n v="10.99"/>
    <n v="32.97"/>
    <x v="1"/>
    <x v="2"/>
    <n v="3.85"/>
    <n v="11.55"/>
    <n v="4"/>
  </r>
  <r>
    <n v="12507"/>
    <x v="530"/>
    <x v="4"/>
    <x v="104"/>
    <n v="4"/>
    <n v="6.5"/>
    <n v="26"/>
    <x v="1"/>
    <x v="2"/>
    <n v="2.73"/>
    <n v="10.92"/>
    <n v="7"/>
  </r>
  <r>
    <n v="12508"/>
    <x v="506"/>
    <x v="5"/>
    <x v="105"/>
    <n v="1"/>
    <n v="399.99"/>
    <n v="399.99"/>
    <x v="0"/>
    <x v="0"/>
    <n v="80"/>
    <n v="80"/>
    <n v="12"/>
  </r>
  <r>
    <n v="12509"/>
    <x v="136"/>
    <x v="0"/>
    <x v="106"/>
    <n v="2"/>
    <n v="229.99"/>
    <n v="459.98"/>
    <x v="1"/>
    <x v="1"/>
    <n v="115"/>
    <n v="230"/>
    <n v="5"/>
  </r>
  <r>
    <n v="12510"/>
    <x v="214"/>
    <x v="1"/>
    <x v="229"/>
    <n v="3"/>
    <n v="159.99"/>
    <n v="479.97"/>
    <x v="2"/>
    <x v="1"/>
    <n v="46.4"/>
    <n v="139.19999999999999"/>
    <n v="4"/>
  </r>
  <r>
    <n v="12511"/>
    <x v="161"/>
    <x v="2"/>
    <x v="107"/>
    <n v="2"/>
    <n v="14.99"/>
    <n v="29.98"/>
    <x v="2"/>
    <x v="1"/>
    <n v="4.95"/>
    <n v="9.9"/>
    <n v="11"/>
  </r>
  <r>
    <n v="12512"/>
    <x v="325"/>
    <x v="3"/>
    <x v="108"/>
    <n v="4"/>
    <n v="18.989999999999998"/>
    <n v="75.959999999999994"/>
    <x v="0"/>
    <x v="2"/>
    <n v="5.51"/>
    <n v="22.04"/>
    <n v="4"/>
  </r>
  <r>
    <n v="12513"/>
    <x v="172"/>
    <x v="4"/>
    <x v="109"/>
    <n v="5"/>
    <n v="15"/>
    <n v="75"/>
    <x v="2"/>
    <x v="0"/>
    <n v="4.6500000000000004"/>
    <n v="23.25"/>
    <n v="8"/>
  </r>
  <r>
    <n v="12514"/>
    <x v="26"/>
    <x v="5"/>
    <x v="110"/>
    <n v="2"/>
    <n v="229.95"/>
    <n v="459.9"/>
    <x v="0"/>
    <x v="0"/>
    <n v="62.09"/>
    <n v="124.18"/>
    <n v="4"/>
  </r>
  <r>
    <n v="12515"/>
    <x v="398"/>
    <x v="0"/>
    <x v="111"/>
    <n v="4"/>
    <n v="249.99"/>
    <n v="999.96"/>
    <x v="0"/>
    <x v="1"/>
    <n v="77.5"/>
    <n v="310"/>
    <n v="7"/>
  </r>
  <r>
    <n v="12516"/>
    <x v="217"/>
    <x v="1"/>
    <x v="112"/>
    <n v="3"/>
    <n v="299.95"/>
    <n v="899.84999999999991"/>
    <x v="2"/>
    <x v="1"/>
    <n v="140.97999999999999"/>
    <n v="422.93999999999994"/>
    <n v="12"/>
  </r>
  <r>
    <n v="12517"/>
    <x v="37"/>
    <x v="2"/>
    <x v="113"/>
    <n v="4"/>
    <n v="49.99"/>
    <n v="199.96"/>
    <x v="0"/>
    <x v="2"/>
    <n v="24"/>
    <n v="96"/>
    <n v="11"/>
  </r>
  <r>
    <n v="12518"/>
    <x v="274"/>
    <x v="3"/>
    <x v="230"/>
    <n v="3"/>
    <n v="16.989999999999998"/>
    <n v="50.97"/>
    <x v="0"/>
    <x v="2"/>
    <n v="2.89"/>
    <n v="8.67"/>
    <n v="1"/>
  </r>
  <r>
    <n v="12519"/>
    <x v="59"/>
    <x v="4"/>
    <x v="114"/>
    <n v="4"/>
    <n v="14.99"/>
    <n v="59.96"/>
    <x v="2"/>
    <x v="1"/>
    <n v="4.6500000000000004"/>
    <n v="18.600000000000001"/>
    <n v="8"/>
  </r>
  <r>
    <n v="12520"/>
    <x v="91"/>
    <x v="5"/>
    <x v="115"/>
    <n v="5"/>
    <n v="249.99"/>
    <n v="1249.95"/>
    <x v="2"/>
    <x v="0"/>
    <n v="120"/>
    <n v="600"/>
    <n v="2"/>
  </r>
  <r>
    <n v="12521"/>
    <x v="648"/>
    <x v="0"/>
    <x v="116"/>
    <n v="3"/>
    <n v="599.99"/>
    <n v="1799.97"/>
    <x v="2"/>
    <x v="0"/>
    <n v="288"/>
    <n v="864"/>
    <n v="5"/>
  </r>
  <r>
    <n v="12522"/>
    <x v="271"/>
    <x v="1"/>
    <x v="117"/>
    <n v="3"/>
    <n v="89.99"/>
    <n v="269.96999999999997"/>
    <x v="2"/>
    <x v="1"/>
    <n v="14.4"/>
    <n v="43.2"/>
    <n v="8"/>
  </r>
  <r>
    <n v="12523"/>
    <x v="135"/>
    <x v="2"/>
    <x v="118"/>
    <n v="3"/>
    <n v="12.99"/>
    <n v="38.97"/>
    <x v="2"/>
    <x v="1"/>
    <n v="1.3"/>
    <n v="3.9000000000000004"/>
    <n v="8"/>
  </r>
  <r>
    <n v="12524"/>
    <x v="83"/>
    <x v="3"/>
    <x v="119"/>
    <n v="5"/>
    <n v="14.99"/>
    <n v="74.95"/>
    <x v="0"/>
    <x v="0"/>
    <n v="3.15"/>
    <n v="15.75"/>
    <n v="1"/>
  </r>
  <r>
    <n v="12525"/>
    <x v="100"/>
    <x v="4"/>
    <x v="120"/>
    <n v="2"/>
    <n v="30"/>
    <n v="60"/>
    <x v="1"/>
    <x v="1"/>
    <n v="6.9"/>
    <n v="13.8"/>
    <n v="5"/>
  </r>
  <r>
    <n v="12526"/>
    <x v="561"/>
    <x v="5"/>
    <x v="121"/>
    <n v="2"/>
    <n v="199.99"/>
    <n v="399.98"/>
    <x v="0"/>
    <x v="1"/>
    <n v="60"/>
    <n v="120"/>
    <n v="11"/>
  </r>
  <r>
    <n v="12527"/>
    <x v="275"/>
    <x v="0"/>
    <x v="122"/>
    <n v="3"/>
    <n v="499.99"/>
    <n v="1499.97"/>
    <x v="1"/>
    <x v="2"/>
    <n v="90"/>
    <n v="270"/>
    <n v="7"/>
  </r>
  <r>
    <n v="12528"/>
    <x v="308"/>
    <x v="1"/>
    <x v="16"/>
    <n v="5"/>
    <n v="399.99"/>
    <n v="1999.95"/>
    <x v="1"/>
    <x v="2"/>
    <n v="52"/>
    <n v="260"/>
    <n v="1"/>
  </r>
  <r>
    <n v="12529"/>
    <x v="185"/>
    <x v="2"/>
    <x v="123"/>
    <n v="5"/>
    <n v="98"/>
    <n v="490"/>
    <x v="1"/>
    <x v="0"/>
    <n v="35.28"/>
    <n v="176.4"/>
    <n v="6"/>
  </r>
  <r>
    <n v="12530"/>
    <x v="444"/>
    <x v="3"/>
    <x v="231"/>
    <n v="4"/>
    <n v="8.99"/>
    <n v="35.96"/>
    <x v="0"/>
    <x v="0"/>
    <n v="3.33"/>
    <n v="13.32"/>
    <n v="5"/>
  </r>
  <r>
    <n v="12531"/>
    <x v="467"/>
    <x v="4"/>
    <x v="124"/>
    <n v="3"/>
    <n v="36"/>
    <n v="108"/>
    <x v="2"/>
    <x v="1"/>
    <n v="5.4"/>
    <n v="16.200000000000003"/>
    <n v="11"/>
  </r>
  <r>
    <n v="12532"/>
    <x v="237"/>
    <x v="5"/>
    <x v="125"/>
    <n v="4"/>
    <n v="39.950000000000003"/>
    <n v="159.80000000000001"/>
    <x v="2"/>
    <x v="0"/>
    <n v="15.98"/>
    <n v="63.92"/>
    <n v="7"/>
  </r>
  <r>
    <n v="12533"/>
    <x v="7"/>
    <x v="0"/>
    <x v="126"/>
    <n v="5"/>
    <n v="1299.99"/>
    <n v="6499.95"/>
    <x v="0"/>
    <x v="1"/>
    <n v="143"/>
    <n v="715"/>
    <n v="3"/>
  </r>
  <r>
    <n v="12534"/>
    <x v="650"/>
    <x v="1"/>
    <x v="127"/>
    <n v="5"/>
    <n v="79.989999999999995"/>
    <n v="399.95"/>
    <x v="1"/>
    <x v="0"/>
    <n v="20.8"/>
    <n v="104"/>
    <n v="5"/>
  </r>
  <r>
    <n v="12535"/>
    <x v="557"/>
    <x v="2"/>
    <x v="128"/>
    <n v="5"/>
    <n v="34.99"/>
    <n v="174.95000000000002"/>
    <x v="2"/>
    <x v="0"/>
    <n v="14"/>
    <n v="70"/>
    <n v="5"/>
  </r>
  <r>
    <n v="12536"/>
    <x v="211"/>
    <x v="3"/>
    <x v="129"/>
    <n v="5"/>
    <n v="9.99"/>
    <n v="49.95"/>
    <x v="0"/>
    <x v="1"/>
    <n v="3"/>
    <n v="15"/>
    <n v="12"/>
  </r>
  <r>
    <n v="12537"/>
    <x v="109"/>
    <x v="4"/>
    <x v="130"/>
    <n v="4"/>
    <n v="6.8"/>
    <n v="27.2"/>
    <x v="1"/>
    <x v="1"/>
    <n v="1.77"/>
    <n v="7.08"/>
    <n v="4"/>
  </r>
  <r>
    <n v="12538"/>
    <x v="137"/>
    <x v="5"/>
    <x v="131"/>
    <n v="5"/>
    <n v="99.95"/>
    <n v="499.75"/>
    <x v="1"/>
    <x v="2"/>
    <n v="10"/>
    <n v="50"/>
    <n v="11"/>
  </r>
  <r>
    <n v="12539"/>
    <x v="569"/>
    <x v="0"/>
    <x v="132"/>
    <n v="5"/>
    <n v="1499.99"/>
    <n v="7499.95"/>
    <x v="2"/>
    <x v="0"/>
    <n v="285"/>
    <n v="1425"/>
    <n v="5"/>
  </r>
  <r>
    <n v="12540"/>
    <x v="695"/>
    <x v="1"/>
    <x v="133"/>
    <n v="4"/>
    <n v="139.99"/>
    <n v="559.96"/>
    <x v="2"/>
    <x v="2"/>
    <n v="21"/>
    <n v="84"/>
    <n v="9"/>
  </r>
  <r>
    <n v="12541"/>
    <x v="227"/>
    <x v="2"/>
    <x v="134"/>
    <n v="2"/>
    <n v="44.99"/>
    <n v="89.98"/>
    <x v="1"/>
    <x v="1"/>
    <n v="11.7"/>
    <n v="23.4"/>
    <n v="12"/>
  </r>
  <r>
    <n v="12542"/>
    <x v="52"/>
    <x v="3"/>
    <x v="135"/>
    <n v="3"/>
    <n v="11.99"/>
    <n v="35.97"/>
    <x v="2"/>
    <x v="2"/>
    <n v="5.28"/>
    <n v="15.84"/>
    <n v="3"/>
  </r>
  <r>
    <n v="12543"/>
    <x v="75"/>
    <x v="4"/>
    <x v="136"/>
    <n v="5"/>
    <n v="29.5"/>
    <n v="147.5"/>
    <x v="2"/>
    <x v="2"/>
    <n v="11.21"/>
    <n v="56.050000000000004"/>
    <n v="8"/>
  </r>
  <r>
    <n v="12544"/>
    <x v="377"/>
    <x v="5"/>
    <x v="137"/>
    <n v="4"/>
    <n v="299.99"/>
    <n v="1199.96"/>
    <x v="0"/>
    <x v="2"/>
    <n v="105"/>
    <n v="420"/>
    <n v="9"/>
  </r>
  <r>
    <n v="12545"/>
    <x v="294"/>
    <x v="0"/>
    <x v="138"/>
    <n v="2"/>
    <n v="549"/>
    <n v="1098"/>
    <x v="0"/>
    <x v="1"/>
    <n v="65.88"/>
    <n v="131.76"/>
    <n v="10"/>
  </r>
  <r>
    <n v="12546"/>
    <x v="188"/>
    <x v="1"/>
    <x v="139"/>
    <n v="5"/>
    <n v="199.95"/>
    <n v="999.75"/>
    <x v="0"/>
    <x v="0"/>
    <n v="73.98"/>
    <n v="369.90000000000003"/>
    <n v="10"/>
  </r>
  <r>
    <n v="12547"/>
    <x v="494"/>
    <x v="2"/>
    <x v="140"/>
    <n v="1"/>
    <n v="98"/>
    <n v="98"/>
    <x v="2"/>
    <x v="0"/>
    <n v="11.76"/>
    <n v="11.76"/>
    <n v="8"/>
  </r>
  <r>
    <n v="12548"/>
    <x v="409"/>
    <x v="3"/>
    <x v="141"/>
    <n v="3"/>
    <n v="10.99"/>
    <n v="32.97"/>
    <x v="1"/>
    <x v="2"/>
    <n v="1.21"/>
    <n v="3.63"/>
    <n v="10"/>
  </r>
  <r>
    <n v="12549"/>
    <x v="392"/>
    <x v="4"/>
    <x v="142"/>
    <n v="3"/>
    <n v="25"/>
    <n v="75"/>
    <x v="0"/>
    <x v="0"/>
    <n v="11.5"/>
    <n v="34.5"/>
    <n v="9"/>
  </r>
  <r>
    <n v="12550"/>
    <x v="416"/>
    <x v="5"/>
    <x v="143"/>
    <n v="1"/>
    <n v="149.99"/>
    <n v="149.99"/>
    <x v="0"/>
    <x v="2"/>
    <n v="19.5"/>
    <n v="19.5"/>
    <n v="2"/>
  </r>
  <r>
    <n v="12551"/>
    <x v="524"/>
    <x v="0"/>
    <x v="30"/>
    <n v="2"/>
    <n v="349.99"/>
    <n v="699.98"/>
    <x v="1"/>
    <x v="1"/>
    <n v="164.5"/>
    <n v="329"/>
    <n v="9"/>
  </r>
  <r>
    <n v="12552"/>
    <x v="555"/>
    <x v="1"/>
    <x v="144"/>
    <n v="3"/>
    <n v="199.99"/>
    <n v="599.97"/>
    <x v="0"/>
    <x v="2"/>
    <n v="44"/>
    <n v="132"/>
    <n v="12"/>
  </r>
  <r>
    <n v="12553"/>
    <x v="121"/>
    <x v="2"/>
    <x v="145"/>
    <n v="5"/>
    <n v="54.99"/>
    <n v="274.95"/>
    <x v="1"/>
    <x v="2"/>
    <n v="16.5"/>
    <n v="82.5"/>
    <n v="7"/>
  </r>
  <r>
    <n v="12554"/>
    <x v="120"/>
    <x v="3"/>
    <x v="146"/>
    <n v="5"/>
    <n v="16.989999999999998"/>
    <n v="84.949999999999989"/>
    <x v="0"/>
    <x v="0"/>
    <n v="4.59"/>
    <n v="22.95"/>
    <n v="12"/>
  </r>
  <r>
    <n v="12555"/>
    <x v="363"/>
    <x v="4"/>
    <x v="147"/>
    <n v="4"/>
    <n v="59"/>
    <n v="236"/>
    <x v="0"/>
    <x v="0"/>
    <n v="14.16"/>
    <n v="56.64"/>
    <n v="1"/>
  </r>
  <r>
    <n v="12556"/>
    <x v="32"/>
    <x v="5"/>
    <x v="148"/>
    <n v="3"/>
    <n v="299.99"/>
    <n v="899.97"/>
    <x v="0"/>
    <x v="0"/>
    <n v="33"/>
    <n v="99"/>
    <n v="4"/>
  </r>
  <r>
    <n v="12557"/>
    <x v="652"/>
    <x v="0"/>
    <x v="149"/>
    <n v="2"/>
    <n v="899.99"/>
    <n v="1799.98"/>
    <x v="2"/>
    <x v="2"/>
    <n v="378"/>
    <n v="756"/>
    <n v="12"/>
  </r>
  <r>
    <n v="12558"/>
    <x v="161"/>
    <x v="1"/>
    <x v="150"/>
    <n v="5"/>
    <n v="499.95"/>
    <n v="2499.75"/>
    <x v="0"/>
    <x v="0"/>
    <n v="89.99"/>
    <n v="449.95"/>
    <n v="11"/>
  </r>
  <r>
    <n v="12559"/>
    <x v="20"/>
    <x v="2"/>
    <x v="151"/>
    <n v="5"/>
    <n v="24.99"/>
    <n v="124.94999999999999"/>
    <x v="0"/>
    <x v="1"/>
    <n v="5"/>
    <n v="25"/>
    <n v="5"/>
  </r>
  <r>
    <n v="12560"/>
    <x v="574"/>
    <x v="3"/>
    <x v="152"/>
    <n v="3"/>
    <n v="7.99"/>
    <n v="23.97"/>
    <x v="2"/>
    <x v="0"/>
    <n v="1.84"/>
    <n v="5.5200000000000005"/>
    <n v="6"/>
  </r>
  <r>
    <n v="12561"/>
    <x v="28"/>
    <x v="4"/>
    <x v="153"/>
    <n v="5"/>
    <n v="36"/>
    <n v="180"/>
    <x v="1"/>
    <x v="0"/>
    <n v="9.36"/>
    <n v="46.8"/>
    <n v="6"/>
  </r>
  <r>
    <n v="12562"/>
    <x v="696"/>
    <x v="5"/>
    <x v="154"/>
    <n v="1"/>
    <n v="34.99"/>
    <n v="34.99"/>
    <x v="2"/>
    <x v="2"/>
    <n v="12.25"/>
    <n v="12.25"/>
    <n v="4"/>
  </r>
  <r>
    <n v="12563"/>
    <x v="462"/>
    <x v="0"/>
    <x v="155"/>
    <n v="1"/>
    <n v="1199.99"/>
    <n v="1199.99"/>
    <x v="1"/>
    <x v="0"/>
    <n v="600"/>
    <n v="600"/>
    <n v="11"/>
  </r>
  <r>
    <n v="12564"/>
    <x v="209"/>
    <x v="1"/>
    <x v="156"/>
    <n v="2"/>
    <n v="199.99"/>
    <n v="399.98"/>
    <x v="2"/>
    <x v="1"/>
    <n v="34"/>
    <n v="68"/>
    <n v="5"/>
  </r>
  <r>
    <n v="12565"/>
    <x v="450"/>
    <x v="2"/>
    <x v="157"/>
    <n v="4"/>
    <n v="29.99"/>
    <n v="119.96"/>
    <x v="0"/>
    <x v="0"/>
    <n v="3"/>
    <n v="12"/>
    <n v="9"/>
  </r>
  <r>
    <n v="12566"/>
    <x v="227"/>
    <x v="3"/>
    <x v="158"/>
    <n v="2"/>
    <n v="8.99"/>
    <n v="17.98"/>
    <x v="1"/>
    <x v="2"/>
    <n v="1.17"/>
    <n v="2.34"/>
    <n v="12"/>
  </r>
  <r>
    <n v="12567"/>
    <x v="234"/>
    <x v="4"/>
    <x v="159"/>
    <n v="4"/>
    <n v="16.989999999999998"/>
    <n v="67.959999999999994"/>
    <x v="1"/>
    <x v="2"/>
    <n v="7.82"/>
    <n v="31.28"/>
    <n v="6"/>
  </r>
  <r>
    <n v="12568"/>
    <x v="680"/>
    <x v="5"/>
    <x v="160"/>
    <n v="4"/>
    <n v="49.99"/>
    <n v="199.96"/>
    <x v="0"/>
    <x v="0"/>
    <n v="12"/>
    <n v="48"/>
    <n v="12"/>
  </r>
  <r>
    <n v="12569"/>
    <x v="697"/>
    <x v="0"/>
    <x v="161"/>
    <n v="2"/>
    <n v="699.99"/>
    <n v="1399.98"/>
    <x v="2"/>
    <x v="1"/>
    <n v="273"/>
    <n v="546"/>
    <n v="8"/>
  </r>
  <r>
    <n v="12570"/>
    <x v="480"/>
    <x v="1"/>
    <x v="162"/>
    <n v="2"/>
    <n v="139.99"/>
    <n v="279.98"/>
    <x v="2"/>
    <x v="1"/>
    <n v="25.2"/>
    <n v="50.4"/>
    <n v="11"/>
  </r>
  <r>
    <n v="12571"/>
    <x v="521"/>
    <x v="2"/>
    <x v="163"/>
    <n v="3"/>
    <n v="34.99"/>
    <n v="104.97"/>
    <x v="0"/>
    <x v="2"/>
    <n v="12.6"/>
    <n v="37.799999999999997"/>
    <n v="9"/>
  </r>
  <r>
    <n v="12572"/>
    <x v="571"/>
    <x v="3"/>
    <x v="164"/>
    <n v="5"/>
    <n v="9.99"/>
    <n v="49.95"/>
    <x v="0"/>
    <x v="2"/>
    <n v="1.5"/>
    <n v="7.5"/>
    <n v="2"/>
  </r>
  <r>
    <n v="12573"/>
    <x v="578"/>
    <x v="4"/>
    <x v="165"/>
    <n v="2"/>
    <n v="29.5"/>
    <n v="59"/>
    <x v="2"/>
    <x v="1"/>
    <n v="7.38"/>
    <n v="14.76"/>
    <n v="1"/>
  </r>
  <r>
    <n v="12574"/>
    <x v="667"/>
    <x v="5"/>
    <x v="166"/>
    <n v="5"/>
    <n v="699.99"/>
    <n v="3499.95"/>
    <x v="2"/>
    <x v="0"/>
    <n v="252"/>
    <n v="1260"/>
    <n v="1"/>
  </r>
  <r>
    <n v="12575"/>
    <x v="427"/>
    <x v="0"/>
    <x v="167"/>
    <n v="3"/>
    <n v="49.99"/>
    <n v="149.97"/>
    <x v="1"/>
    <x v="0"/>
    <n v="19.5"/>
    <n v="58.5"/>
    <n v="12"/>
  </r>
  <r>
    <n v="12576"/>
    <x v="518"/>
    <x v="1"/>
    <x v="168"/>
    <n v="4"/>
    <n v="49.99"/>
    <n v="199.96"/>
    <x v="1"/>
    <x v="2"/>
    <n v="15"/>
    <n v="60"/>
    <n v="3"/>
  </r>
  <r>
    <n v="12577"/>
    <x v="672"/>
    <x v="2"/>
    <x v="169"/>
    <n v="4"/>
    <n v="14.9"/>
    <n v="59.6"/>
    <x v="2"/>
    <x v="2"/>
    <n v="6.41"/>
    <n v="25.64"/>
    <n v="10"/>
  </r>
  <r>
    <n v="12578"/>
    <x v="597"/>
    <x v="3"/>
    <x v="170"/>
    <n v="4"/>
    <n v="11.99"/>
    <n v="47.96"/>
    <x v="0"/>
    <x v="2"/>
    <n v="3.72"/>
    <n v="14.88"/>
    <n v="10"/>
  </r>
  <r>
    <n v="12579"/>
    <x v="566"/>
    <x v="4"/>
    <x v="171"/>
    <n v="4"/>
    <n v="34"/>
    <n v="136"/>
    <x v="2"/>
    <x v="1"/>
    <n v="9.52"/>
    <n v="38.08"/>
    <n v="7"/>
  </r>
  <r>
    <n v="12580"/>
    <x v="698"/>
    <x v="5"/>
    <x v="172"/>
    <n v="1"/>
    <n v="146"/>
    <n v="146"/>
    <x v="1"/>
    <x v="2"/>
    <n v="71.540000000000006"/>
    <n v="71.540000000000006"/>
    <n v="8"/>
  </r>
  <r>
    <n v="12581"/>
    <x v="338"/>
    <x v="0"/>
    <x v="173"/>
    <n v="3"/>
    <n v="649.99"/>
    <n v="1949.97"/>
    <x v="0"/>
    <x v="0"/>
    <n v="65"/>
    <n v="195"/>
    <n v="11"/>
  </r>
  <r>
    <n v="12582"/>
    <x v="477"/>
    <x v="1"/>
    <x v="174"/>
    <n v="5"/>
    <n v="399.99"/>
    <n v="1999.95"/>
    <x v="0"/>
    <x v="0"/>
    <n v="160"/>
    <n v="800"/>
    <n v="1"/>
  </r>
  <r>
    <n v="12583"/>
    <x v="478"/>
    <x v="2"/>
    <x v="175"/>
    <n v="2"/>
    <n v="59.99"/>
    <n v="119.98"/>
    <x v="0"/>
    <x v="0"/>
    <n v="28.8"/>
    <n v="57.6"/>
    <n v="1"/>
  </r>
  <r>
    <n v="12584"/>
    <x v="96"/>
    <x v="3"/>
    <x v="176"/>
    <n v="3"/>
    <n v="12.99"/>
    <n v="38.97"/>
    <x v="2"/>
    <x v="2"/>
    <n v="2.99"/>
    <n v="8.9700000000000006"/>
    <n v="1"/>
  </r>
  <r>
    <n v="12585"/>
    <x v="158"/>
    <x v="4"/>
    <x v="177"/>
    <n v="3"/>
    <n v="190"/>
    <n v="570"/>
    <x v="0"/>
    <x v="1"/>
    <n v="55.1"/>
    <n v="165.3"/>
    <n v="10"/>
  </r>
  <r>
    <n v="12586"/>
    <x v="590"/>
    <x v="5"/>
    <x v="178"/>
    <n v="4"/>
    <n v="499.95"/>
    <n v="1999.8"/>
    <x v="1"/>
    <x v="1"/>
    <n v="129.99"/>
    <n v="519.96"/>
    <n v="5"/>
  </r>
  <r>
    <n v="12587"/>
    <x v="11"/>
    <x v="0"/>
    <x v="179"/>
    <n v="1"/>
    <n v="399"/>
    <n v="399"/>
    <x v="1"/>
    <x v="0"/>
    <n v="131.66999999999999"/>
    <n v="131.66999999999999"/>
    <n v="7"/>
  </r>
  <r>
    <n v="12588"/>
    <x v="398"/>
    <x v="1"/>
    <x v="180"/>
    <n v="3"/>
    <n v="199"/>
    <n v="597"/>
    <x v="1"/>
    <x v="0"/>
    <n v="27.86"/>
    <n v="83.58"/>
    <n v="7"/>
  </r>
  <r>
    <n v="12589"/>
    <x v="625"/>
    <x v="2"/>
    <x v="181"/>
    <n v="1"/>
    <n v="34.99"/>
    <n v="34.99"/>
    <x v="0"/>
    <x v="1"/>
    <n v="10.15"/>
    <n v="10.15"/>
    <n v="3"/>
  </r>
  <r>
    <n v="12590"/>
    <x v="6"/>
    <x v="3"/>
    <x v="86"/>
    <n v="4"/>
    <n v="10.99"/>
    <n v="43.96"/>
    <x v="0"/>
    <x v="0"/>
    <n v="4.34"/>
    <n v="17.36"/>
    <n v="7"/>
  </r>
  <r>
    <n v="12591"/>
    <x v="395"/>
    <x v="4"/>
    <x v="182"/>
    <n v="3"/>
    <n v="18"/>
    <n v="54"/>
    <x v="2"/>
    <x v="1"/>
    <n v="7.56"/>
    <n v="22.68"/>
    <n v="6"/>
  </r>
  <r>
    <n v="12592"/>
    <x v="293"/>
    <x v="5"/>
    <x v="183"/>
    <n v="1"/>
    <n v="169.95"/>
    <n v="169.95"/>
    <x v="2"/>
    <x v="1"/>
    <n v="59.48"/>
    <n v="59.48"/>
    <n v="5"/>
  </r>
  <r>
    <n v="12593"/>
    <x v="473"/>
    <x v="0"/>
    <x v="184"/>
    <n v="3"/>
    <n v="199.99"/>
    <n v="599.97"/>
    <x v="0"/>
    <x v="0"/>
    <n v="50"/>
    <n v="150"/>
    <n v="2"/>
  </r>
  <r>
    <n v="12594"/>
    <x v="669"/>
    <x v="1"/>
    <x v="185"/>
    <n v="1"/>
    <n v="199.95"/>
    <n v="199.95"/>
    <x v="1"/>
    <x v="1"/>
    <n v="35.99"/>
    <n v="35.99"/>
    <n v="7"/>
  </r>
  <r>
    <n v="12595"/>
    <x v="89"/>
    <x v="2"/>
    <x v="186"/>
    <n v="4"/>
    <n v="179.99"/>
    <n v="719.96"/>
    <x v="0"/>
    <x v="0"/>
    <n v="66.599999999999994"/>
    <n v="266.39999999999998"/>
    <n v="3"/>
  </r>
  <r>
    <n v="12596"/>
    <x v="218"/>
    <x v="3"/>
    <x v="187"/>
    <n v="2"/>
    <n v="11.99"/>
    <n v="23.98"/>
    <x v="1"/>
    <x v="2"/>
    <n v="3.96"/>
    <n v="7.92"/>
    <n v="5"/>
  </r>
  <r>
    <n v="12598"/>
    <x v="659"/>
    <x v="5"/>
    <x v="189"/>
    <n v="3"/>
    <n v="449.99"/>
    <n v="1349.97"/>
    <x v="0"/>
    <x v="1"/>
    <n v="180"/>
    <n v="540"/>
    <n v="1"/>
  </r>
  <r>
    <n v="12599"/>
    <x v="639"/>
    <x v="0"/>
    <x v="190"/>
    <n v="3"/>
    <n v="179"/>
    <n v="537"/>
    <x v="2"/>
    <x v="2"/>
    <n v="71.599999999999994"/>
    <n v="214.79999999999998"/>
    <n v="3"/>
  </r>
  <r>
    <n v="12600"/>
    <x v="124"/>
    <x v="1"/>
    <x v="191"/>
    <n v="3"/>
    <n v="99.95"/>
    <n v="299.85000000000002"/>
    <x v="1"/>
    <x v="0"/>
    <n v="38.979999999999997"/>
    <n v="116.94"/>
    <n v="9"/>
  </r>
  <r>
    <n v="12601"/>
    <x v="228"/>
    <x v="2"/>
    <x v="192"/>
    <n v="4"/>
    <n v="59.99"/>
    <n v="239.96"/>
    <x v="2"/>
    <x v="2"/>
    <n v="21.6"/>
    <n v="86.4"/>
    <n v="11"/>
  </r>
  <r>
    <n v="12602"/>
    <x v="699"/>
    <x v="3"/>
    <x v="193"/>
    <n v="4"/>
    <n v="14.99"/>
    <n v="59.96"/>
    <x v="0"/>
    <x v="2"/>
    <n v="4.6500000000000004"/>
    <n v="18.600000000000001"/>
    <n v="2"/>
  </r>
  <r>
    <n v="12603"/>
    <x v="377"/>
    <x v="4"/>
    <x v="194"/>
    <n v="4"/>
    <n v="52"/>
    <n v="208"/>
    <x v="2"/>
    <x v="2"/>
    <n v="20.28"/>
    <n v="81.12"/>
    <n v="9"/>
  </r>
  <r>
    <n v="12604"/>
    <x v="262"/>
    <x v="5"/>
    <x v="195"/>
    <n v="2"/>
    <n v="399.99"/>
    <n v="799.98"/>
    <x v="0"/>
    <x v="0"/>
    <n v="180"/>
    <n v="360"/>
    <n v="2"/>
  </r>
  <r>
    <n v="12605"/>
    <x v="8"/>
    <x v="0"/>
    <x v="196"/>
    <n v="4"/>
    <n v="299.99"/>
    <n v="1199.96"/>
    <x v="2"/>
    <x v="1"/>
    <n v="117"/>
    <n v="468"/>
    <n v="7"/>
  </r>
  <r>
    <n v="12606"/>
    <x v="592"/>
    <x v="1"/>
    <x v="197"/>
    <n v="4"/>
    <n v="379.99"/>
    <n v="1519.96"/>
    <x v="1"/>
    <x v="0"/>
    <n v="171"/>
    <n v="684"/>
    <n v="1"/>
  </r>
  <r>
    <n v="12607"/>
    <x v="73"/>
    <x v="2"/>
    <x v="198"/>
    <n v="3"/>
    <n v="98"/>
    <n v="294"/>
    <x v="0"/>
    <x v="0"/>
    <n v="35.28"/>
    <n v="105.84"/>
    <n v="7"/>
  </r>
  <r>
    <n v="12608"/>
    <x v="406"/>
    <x v="3"/>
    <x v="199"/>
    <n v="1"/>
    <n v="16.989999999999998"/>
    <n v="16.989999999999998"/>
    <x v="1"/>
    <x v="2"/>
    <n v="2.04"/>
    <n v="2.04"/>
    <n v="9"/>
  </r>
  <r>
    <n v="12609"/>
    <x v="375"/>
    <x v="4"/>
    <x v="200"/>
    <n v="4"/>
    <n v="79"/>
    <n v="316"/>
    <x v="2"/>
    <x v="2"/>
    <n v="22.12"/>
    <n v="88.48"/>
    <n v="4"/>
  </r>
  <r>
    <n v="12610"/>
    <x v="315"/>
    <x v="5"/>
    <x v="201"/>
    <n v="5"/>
    <n v="129"/>
    <n v="645"/>
    <x v="2"/>
    <x v="1"/>
    <n v="37.409999999999997"/>
    <n v="187.04999999999998"/>
    <n v="12"/>
  </r>
  <r>
    <n v="12611"/>
    <x v="450"/>
    <x v="0"/>
    <x v="202"/>
    <n v="2"/>
    <n v="749.99"/>
    <n v="1499.98"/>
    <x v="0"/>
    <x v="2"/>
    <n v="187.5"/>
    <n v="375"/>
    <n v="9"/>
  </r>
  <r>
    <n v="12612"/>
    <x v="494"/>
    <x v="1"/>
    <x v="13"/>
    <n v="3"/>
    <n v="169.99"/>
    <n v="509.97"/>
    <x v="2"/>
    <x v="2"/>
    <n v="19"/>
    <n v="57"/>
    <n v="8"/>
  </r>
  <r>
    <n v="12613"/>
    <x v="224"/>
    <x v="2"/>
    <x v="203"/>
    <n v="2"/>
    <n v="9.9"/>
    <n v="19.8"/>
    <x v="1"/>
    <x v="2"/>
    <n v="2.2799999999999998"/>
    <n v="4.5599999999999996"/>
    <n v="3"/>
  </r>
  <r>
    <n v="12614"/>
    <x v="492"/>
    <x v="3"/>
    <x v="164"/>
    <n v="1"/>
    <n v="10.99"/>
    <n v="10.99"/>
    <x v="2"/>
    <x v="1"/>
    <n v="1.5"/>
    <n v="1.5"/>
    <n v="4"/>
  </r>
  <r>
    <n v="12615"/>
    <x v="318"/>
    <x v="4"/>
    <x v="204"/>
    <n v="4"/>
    <n v="29"/>
    <n v="116"/>
    <x v="0"/>
    <x v="2"/>
    <n v="3.48"/>
    <n v="13.92"/>
    <n v="8"/>
  </r>
  <r>
    <n v="12616"/>
    <x v="235"/>
    <x v="5"/>
    <x v="205"/>
    <n v="2"/>
    <n v="349.99"/>
    <n v="699.98"/>
    <x v="0"/>
    <x v="1"/>
    <n v="136.5"/>
    <n v="273"/>
    <n v="2"/>
  </r>
  <r>
    <n v="12617"/>
    <x v="667"/>
    <x v="0"/>
    <x v="206"/>
    <n v="2"/>
    <n v="2399"/>
    <n v="4798"/>
    <x v="2"/>
    <x v="2"/>
    <n v="1127.53"/>
    <n v="2255.06"/>
    <n v="1"/>
  </r>
  <r>
    <n v="12618"/>
    <x v="324"/>
    <x v="1"/>
    <x v="207"/>
    <n v="1"/>
    <n v="449.99"/>
    <n v="449.99"/>
    <x v="1"/>
    <x v="0"/>
    <n v="135"/>
    <n v="135"/>
    <n v="7"/>
  </r>
  <r>
    <n v="12619"/>
    <x v="680"/>
    <x v="2"/>
    <x v="208"/>
    <n v="2"/>
    <n v="49.99"/>
    <n v="99.98"/>
    <x v="1"/>
    <x v="1"/>
    <n v="16"/>
    <n v="32"/>
    <n v="12"/>
  </r>
  <r>
    <n v="12620"/>
    <x v="91"/>
    <x v="3"/>
    <x v="209"/>
    <n v="1"/>
    <n v="12.99"/>
    <n v="12.99"/>
    <x v="0"/>
    <x v="2"/>
    <n v="5.46"/>
    <n v="5.46"/>
    <n v="2"/>
  </r>
  <r>
    <n v="12621"/>
    <x v="173"/>
    <x v="4"/>
    <x v="210"/>
    <n v="3"/>
    <n v="27"/>
    <n v="81"/>
    <x v="2"/>
    <x v="0"/>
    <n v="5.67"/>
    <n v="17.009999999999998"/>
    <n v="11"/>
  </r>
  <r>
    <n v="12622"/>
    <x v="140"/>
    <x v="5"/>
    <x v="18"/>
    <n v="3"/>
    <n v="599.99"/>
    <n v="1799.97"/>
    <x v="0"/>
    <x v="0"/>
    <n v="210"/>
    <n v="630"/>
    <n v="12"/>
  </r>
  <r>
    <n v="12623"/>
    <x v="656"/>
    <x v="0"/>
    <x v="211"/>
    <n v="4"/>
    <n v="49.99"/>
    <n v="199.96"/>
    <x v="1"/>
    <x v="1"/>
    <n v="6"/>
    <n v="24"/>
    <n v="1"/>
  </r>
  <r>
    <n v="12624"/>
    <x v="31"/>
    <x v="1"/>
    <x v="212"/>
    <n v="5"/>
    <n v="229.99"/>
    <n v="1149.95"/>
    <x v="0"/>
    <x v="0"/>
    <n v="112.7"/>
    <n v="563.5"/>
    <n v="4"/>
  </r>
  <r>
    <n v="12625"/>
    <x v="525"/>
    <x v="2"/>
    <x v="213"/>
    <n v="5"/>
    <n v="44.99"/>
    <n v="224.95000000000002"/>
    <x v="0"/>
    <x v="1"/>
    <n v="15.3"/>
    <n v="76.5"/>
    <n v="11"/>
  </r>
  <r>
    <n v="12626"/>
    <x v="363"/>
    <x v="3"/>
    <x v="51"/>
    <n v="2"/>
    <n v="26.99"/>
    <n v="53.98"/>
    <x v="0"/>
    <x v="0"/>
    <n v="8.3699999999999992"/>
    <n v="16.739999999999998"/>
    <n v="1"/>
  </r>
  <r>
    <n v="12627"/>
    <x v="146"/>
    <x v="4"/>
    <x v="214"/>
    <n v="1"/>
    <n v="6.7"/>
    <n v="6.7"/>
    <x v="0"/>
    <x v="1"/>
    <n v="0.87"/>
    <n v="0.87"/>
    <n v="12"/>
  </r>
  <r>
    <n v="12628"/>
    <x v="182"/>
    <x v="5"/>
    <x v="215"/>
    <n v="5"/>
    <n v="149.94999999999999"/>
    <n v="749.75"/>
    <x v="2"/>
    <x v="0"/>
    <n v="73.48"/>
    <n v="367.40000000000003"/>
    <n v="10"/>
  </r>
  <r>
    <n v="12629"/>
    <x v="192"/>
    <x v="0"/>
    <x v="216"/>
    <n v="2"/>
    <n v="169"/>
    <n v="338"/>
    <x v="2"/>
    <x v="0"/>
    <n v="67.599999999999994"/>
    <n v="135.19999999999999"/>
    <n v="11"/>
  </r>
  <r>
    <n v="12630"/>
    <x v="418"/>
    <x v="1"/>
    <x v="217"/>
    <n v="3"/>
    <n v="599"/>
    <n v="1797"/>
    <x v="1"/>
    <x v="0"/>
    <n v="203.66"/>
    <n v="610.98"/>
    <n v="7"/>
  </r>
  <r>
    <n v="12631"/>
    <x v="585"/>
    <x v="2"/>
    <x v="218"/>
    <n v="3"/>
    <n v="64.989999999999995"/>
    <n v="194.96999999999997"/>
    <x v="2"/>
    <x v="1"/>
    <n v="22.75"/>
    <n v="68.25"/>
    <n v="1"/>
  </r>
  <r>
    <n v="12632"/>
    <x v="700"/>
    <x v="3"/>
    <x v="9"/>
    <n v="2"/>
    <n v="9.99"/>
    <n v="19.98"/>
    <x v="0"/>
    <x v="1"/>
    <n v="12.74"/>
    <n v="25.48"/>
    <n v="7"/>
  </r>
  <r>
    <n v="12633"/>
    <x v="470"/>
    <x v="4"/>
    <x v="219"/>
    <n v="4"/>
    <n v="24"/>
    <n v="96"/>
    <x v="0"/>
    <x v="1"/>
    <n v="11.04"/>
    <n v="44.16"/>
    <n v="9"/>
  </r>
  <r>
    <n v="12634"/>
    <x v="451"/>
    <x v="5"/>
    <x v="220"/>
    <n v="4"/>
    <n v="32.950000000000003"/>
    <n v="131.80000000000001"/>
    <x v="0"/>
    <x v="0"/>
    <n v="7.25"/>
    <n v="29"/>
    <n v="3"/>
  </r>
  <r>
    <n v="12635"/>
    <x v="690"/>
    <x v="0"/>
    <x v="221"/>
    <n v="5"/>
    <n v="299"/>
    <n v="1495"/>
    <x v="2"/>
    <x v="1"/>
    <n v="98.67"/>
    <n v="493.35"/>
    <n v="8"/>
  </r>
  <r>
    <n v="12636"/>
    <x v="480"/>
    <x v="1"/>
    <x v="222"/>
    <n v="3"/>
    <n v="159.99"/>
    <n v="479.97"/>
    <x v="2"/>
    <x v="1"/>
    <n v="35.200000000000003"/>
    <n v="105.60000000000001"/>
    <n v="11"/>
  </r>
  <r>
    <n v="12637"/>
    <x v="671"/>
    <x v="2"/>
    <x v="223"/>
    <n v="3"/>
    <n v="90"/>
    <n v="270"/>
    <x v="2"/>
    <x v="2"/>
    <n v="31.5"/>
    <n v="94.5"/>
    <n v="2"/>
  </r>
  <r>
    <n v="12638"/>
    <x v="296"/>
    <x v="3"/>
    <x v="224"/>
    <n v="5"/>
    <n v="10.99"/>
    <n v="54.95"/>
    <x v="2"/>
    <x v="0"/>
    <n v="3.41"/>
    <n v="17.05"/>
    <n v="7"/>
  </r>
  <r>
    <n v="12639"/>
    <x v="234"/>
    <x v="4"/>
    <x v="225"/>
    <n v="1"/>
    <n v="55"/>
    <n v="55"/>
    <x v="0"/>
    <x v="0"/>
    <n v="12.1"/>
    <n v="12.1"/>
    <n v="6"/>
  </r>
  <r>
    <n v="12640"/>
    <x v="159"/>
    <x v="5"/>
    <x v="226"/>
    <n v="1"/>
    <n v="29.99"/>
    <n v="29.99"/>
    <x v="1"/>
    <x v="0"/>
    <n v="13.2"/>
    <n v="13.2"/>
    <n v="5"/>
  </r>
  <r>
    <n v="12641"/>
    <x v="513"/>
    <x v="0"/>
    <x v="0"/>
    <n v="1"/>
    <n v="999.99"/>
    <n v="999.99"/>
    <x v="0"/>
    <x v="2"/>
    <n v="280"/>
    <n v="280"/>
    <n v="9"/>
  </r>
  <r>
    <n v="12642"/>
    <x v="424"/>
    <x v="1"/>
    <x v="1"/>
    <n v="5"/>
    <n v="499.99"/>
    <n v="2499.9499999999998"/>
    <x v="0"/>
    <x v="1"/>
    <n v="160"/>
    <n v="800"/>
    <n v="11"/>
  </r>
  <r>
    <n v="12643"/>
    <x v="635"/>
    <x v="2"/>
    <x v="2"/>
    <n v="5"/>
    <n v="69.989999999999995"/>
    <n v="349.95"/>
    <x v="2"/>
    <x v="0"/>
    <n v="18.899999999999999"/>
    <n v="94.5"/>
    <n v="4"/>
  </r>
  <r>
    <n v="12644"/>
    <x v="530"/>
    <x v="3"/>
    <x v="3"/>
    <n v="3"/>
    <n v="15.99"/>
    <n v="47.97"/>
    <x v="0"/>
    <x v="1"/>
    <n v="8"/>
    <n v="24"/>
    <n v="7"/>
  </r>
  <r>
    <n v="12645"/>
    <x v="454"/>
    <x v="4"/>
    <x v="4"/>
    <n v="2"/>
    <n v="89.99"/>
    <n v="179.98"/>
    <x v="0"/>
    <x v="0"/>
    <n v="38.700000000000003"/>
    <n v="77.400000000000006"/>
    <n v="10"/>
  </r>
  <r>
    <n v="12646"/>
    <x v="245"/>
    <x v="5"/>
    <x v="5"/>
    <n v="4"/>
    <n v="29.99"/>
    <n v="119.96"/>
    <x v="0"/>
    <x v="0"/>
    <n v="7.8"/>
    <n v="31.2"/>
    <n v="2"/>
  </r>
  <r>
    <n v="12647"/>
    <x v="71"/>
    <x v="0"/>
    <x v="6"/>
    <n v="5"/>
    <n v="2499.9899999999998"/>
    <n v="12499.949999999999"/>
    <x v="0"/>
    <x v="0"/>
    <n v="1225"/>
    <n v="6125"/>
    <n v="6"/>
  </r>
  <r>
    <n v="12648"/>
    <x v="391"/>
    <x v="1"/>
    <x v="7"/>
    <n v="2"/>
    <n v="599.99"/>
    <n v="1199.98"/>
    <x v="2"/>
    <x v="2"/>
    <n v="180"/>
    <n v="360"/>
    <n v="7"/>
  </r>
  <r>
    <n v="12649"/>
    <x v="209"/>
    <x v="2"/>
    <x v="8"/>
    <n v="3"/>
    <n v="89.99"/>
    <n v="269.96999999999997"/>
    <x v="1"/>
    <x v="1"/>
    <n v="45"/>
    <n v="135"/>
    <n v="5"/>
  </r>
  <r>
    <n v="12651"/>
    <x v="303"/>
    <x v="4"/>
    <x v="10"/>
    <n v="4"/>
    <n v="129.99"/>
    <n v="519.96"/>
    <x v="2"/>
    <x v="0"/>
    <n v="26"/>
    <n v="104"/>
    <n v="10"/>
  </r>
  <r>
    <n v="12652"/>
    <x v="108"/>
    <x v="5"/>
    <x v="11"/>
    <n v="4"/>
    <n v="199.99"/>
    <n v="799.96"/>
    <x v="1"/>
    <x v="2"/>
    <n v="66"/>
    <n v="264"/>
    <n v="3"/>
  </r>
  <r>
    <n v="12653"/>
    <x v="190"/>
    <x v="0"/>
    <x v="12"/>
    <n v="4"/>
    <n v="749.99"/>
    <n v="2999.96"/>
    <x v="0"/>
    <x v="0"/>
    <n v="240"/>
    <n v="960"/>
    <n v="7"/>
  </r>
  <r>
    <n v="12654"/>
    <x v="462"/>
    <x v="1"/>
    <x v="13"/>
    <n v="2"/>
    <n v="189.99"/>
    <n v="379.98"/>
    <x v="0"/>
    <x v="2"/>
    <n v="19"/>
    <n v="38"/>
    <n v="11"/>
  </r>
  <r>
    <n v="12655"/>
    <x v="197"/>
    <x v="2"/>
    <x v="14"/>
    <n v="3"/>
    <n v="249.99"/>
    <n v="749.97"/>
    <x v="2"/>
    <x v="2"/>
    <n v="47.5"/>
    <n v="142.5"/>
    <n v="11"/>
  </r>
  <r>
    <n v="12656"/>
    <x v="27"/>
    <x v="3"/>
    <x v="15"/>
    <n v="5"/>
    <n v="35.99"/>
    <n v="179.95000000000002"/>
    <x v="2"/>
    <x v="1"/>
    <n v="14.4"/>
    <n v="72"/>
    <n v="4"/>
  </r>
  <r>
    <n v="12657"/>
    <x v="40"/>
    <x v="4"/>
    <x v="16"/>
    <n v="1"/>
    <n v="399.99"/>
    <n v="399.99"/>
    <x v="2"/>
    <x v="0"/>
    <n v="52"/>
    <n v="52"/>
    <n v="6"/>
  </r>
  <r>
    <n v="12658"/>
    <x v="521"/>
    <x v="5"/>
    <x v="17"/>
    <n v="2"/>
    <n v="119.99"/>
    <n v="239.98"/>
    <x v="2"/>
    <x v="1"/>
    <n v="40.799999999999997"/>
    <n v="81.599999999999994"/>
    <n v="9"/>
  </r>
  <r>
    <n v="12659"/>
    <x v="6"/>
    <x v="0"/>
    <x v="18"/>
    <n v="1"/>
    <n v="499.99"/>
    <n v="499.99"/>
    <x v="1"/>
    <x v="2"/>
    <n v="210"/>
    <n v="210"/>
    <n v="7"/>
  </r>
  <r>
    <n v="12660"/>
    <x v="492"/>
    <x v="1"/>
    <x v="19"/>
    <n v="2"/>
    <n v="99.99"/>
    <n v="199.98"/>
    <x v="0"/>
    <x v="2"/>
    <n v="24"/>
    <n v="48"/>
    <n v="4"/>
  </r>
  <r>
    <n v="12661"/>
    <x v="255"/>
    <x v="2"/>
    <x v="20"/>
    <n v="1"/>
    <n v="59.99"/>
    <n v="59.99"/>
    <x v="2"/>
    <x v="2"/>
    <n v="25.2"/>
    <n v="25.2"/>
    <n v="1"/>
  </r>
  <r>
    <n v="12662"/>
    <x v="288"/>
    <x v="3"/>
    <x v="21"/>
    <n v="1"/>
    <n v="22.99"/>
    <n v="22.99"/>
    <x v="0"/>
    <x v="1"/>
    <n v="10.81"/>
    <n v="10.81"/>
    <n v="2"/>
  </r>
  <r>
    <n v="12663"/>
    <x v="85"/>
    <x v="4"/>
    <x v="22"/>
    <n v="4"/>
    <n v="49.99"/>
    <n v="199.96"/>
    <x v="1"/>
    <x v="2"/>
    <n v="24"/>
    <n v="96"/>
    <n v="3"/>
  </r>
  <r>
    <n v="12664"/>
    <x v="118"/>
    <x v="5"/>
    <x v="23"/>
    <n v="1"/>
    <n v="29.99"/>
    <n v="29.99"/>
    <x v="1"/>
    <x v="2"/>
    <n v="14.4"/>
    <n v="14.4"/>
    <n v="8"/>
  </r>
  <r>
    <n v="12665"/>
    <x v="95"/>
    <x v="0"/>
    <x v="24"/>
    <n v="1"/>
    <n v="299.99"/>
    <n v="299.99"/>
    <x v="2"/>
    <x v="1"/>
    <n v="150"/>
    <n v="150"/>
    <n v="3"/>
  </r>
  <r>
    <n v="12666"/>
    <x v="660"/>
    <x v="1"/>
    <x v="25"/>
    <n v="5"/>
    <n v="179.99"/>
    <n v="899.95"/>
    <x v="0"/>
    <x v="0"/>
    <n v="55.8"/>
    <n v="279"/>
    <n v="12"/>
  </r>
  <r>
    <n v="12667"/>
    <x v="216"/>
    <x v="2"/>
    <x v="26"/>
    <n v="2"/>
    <n v="179.99"/>
    <n v="359.98"/>
    <x v="2"/>
    <x v="0"/>
    <n v="37.799999999999997"/>
    <n v="75.599999999999994"/>
    <n v="10"/>
  </r>
  <r>
    <n v="12668"/>
    <x v="185"/>
    <x v="3"/>
    <x v="27"/>
    <n v="3"/>
    <n v="12.99"/>
    <n v="38.97"/>
    <x v="1"/>
    <x v="2"/>
    <n v="1.56"/>
    <n v="4.68"/>
    <n v="6"/>
  </r>
  <r>
    <n v="12669"/>
    <x v="258"/>
    <x v="4"/>
    <x v="28"/>
    <n v="2"/>
    <n v="29.99"/>
    <n v="59.98"/>
    <x v="0"/>
    <x v="0"/>
    <n v="10.199999999999999"/>
    <n v="20.399999999999999"/>
    <n v="11"/>
  </r>
  <r>
    <n v="12670"/>
    <x v="250"/>
    <x v="5"/>
    <x v="29"/>
    <n v="2"/>
    <n v="129.99"/>
    <n v="259.98"/>
    <x v="1"/>
    <x v="1"/>
    <n v="20.8"/>
    <n v="41.6"/>
    <n v="5"/>
  </r>
  <r>
    <n v="12671"/>
    <x v="318"/>
    <x v="0"/>
    <x v="30"/>
    <n v="5"/>
    <n v="349.99"/>
    <n v="1749.95"/>
    <x v="2"/>
    <x v="0"/>
    <n v="164.5"/>
    <n v="822.5"/>
    <n v="8"/>
  </r>
  <r>
    <n v="12672"/>
    <x v="390"/>
    <x v="1"/>
    <x v="31"/>
    <n v="4"/>
    <n v="89.99"/>
    <n v="359.96"/>
    <x v="2"/>
    <x v="2"/>
    <n v="45"/>
    <n v="180"/>
    <n v="7"/>
  </r>
  <r>
    <n v="12673"/>
    <x v="175"/>
    <x v="2"/>
    <x v="32"/>
    <n v="1"/>
    <n v="29.99"/>
    <n v="29.99"/>
    <x v="1"/>
    <x v="1"/>
    <n v="7.8"/>
    <n v="7.8"/>
    <n v="11"/>
  </r>
  <r>
    <n v="12674"/>
    <x v="437"/>
    <x v="3"/>
    <x v="33"/>
    <n v="2"/>
    <n v="19.989999999999998"/>
    <n v="39.979999999999997"/>
    <x v="1"/>
    <x v="2"/>
    <n v="2.8"/>
    <n v="5.6"/>
    <n v="11"/>
  </r>
  <r>
    <n v="12675"/>
    <x v="286"/>
    <x v="4"/>
    <x v="34"/>
    <n v="3"/>
    <n v="39.99"/>
    <n v="119.97"/>
    <x v="1"/>
    <x v="1"/>
    <n v="9.1999999999999993"/>
    <n v="27.599999999999998"/>
    <n v="8"/>
  </r>
  <r>
    <n v="12676"/>
    <x v="430"/>
    <x v="5"/>
    <x v="35"/>
    <n v="2"/>
    <n v="1895"/>
    <n v="3790"/>
    <x v="1"/>
    <x v="2"/>
    <n v="227.4"/>
    <n v="454.8"/>
    <n v="12"/>
  </r>
  <r>
    <n v="12677"/>
    <x v="282"/>
    <x v="0"/>
    <x v="36"/>
    <n v="2"/>
    <n v="399.99"/>
    <n v="799.98"/>
    <x v="0"/>
    <x v="1"/>
    <n v="96"/>
    <n v="192"/>
    <n v="2"/>
  </r>
  <r>
    <n v="12678"/>
    <x v="125"/>
    <x v="1"/>
    <x v="37"/>
    <n v="2"/>
    <n v="799.99"/>
    <n v="1599.98"/>
    <x v="0"/>
    <x v="2"/>
    <n v="208"/>
    <n v="416"/>
    <n v="11"/>
  </r>
  <r>
    <n v="12679"/>
    <x v="240"/>
    <x v="2"/>
    <x v="38"/>
    <n v="1"/>
    <n v="59.99"/>
    <n v="59.99"/>
    <x v="1"/>
    <x v="2"/>
    <n v="21"/>
    <n v="21"/>
    <n v="9"/>
  </r>
  <r>
    <n v="12680"/>
    <x v="16"/>
    <x v="3"/>
    <x v="39"/>
    <n v="4"/>
    <n v="24.99"/>
    <n v="99.96"/>
    <x v="0"/>
    <x v="2"/>
    <n v="2.5"/>
    <n v="10"/>
    <n v="12"/>
  </r>
  <r>
    <n v="12681"/>
    <x v="325"/>
    <x v="4"/>
    <x v="40"/>
    <n v="4"/>
    <n v="105"/>
    <n v="420"/>
    <x v="0"/>
    <x v="1"/>
    <n v="21"/>
    <n v="84"/>
    <n v="4"/>
  </r>
  <r>
    <n v="12682"/>
    <x v="245"/>
    <x v="5"/>
    <x v="41"/>
    <n v="5"/>
    <n v="129.99"/>
    <n v="649.95000000000005"/>
    <x v="0"/>
    <x v="2"/>
    <n v="16.899999999999999"/>
    <n v="84.5"/>
    <n v="2"/>
  </r>
  <r>
    <n v="12683"/>
    <x v="417"/>
    <x v="0"/>
    <x v="42"/>
    <n v="3"/>
    <n v="399.99"/>
    <n v="1199.97"/>
    <x v="1"/>
    <x v="2"/>
    <n v="176"/>
    <n v="528"/>
    <n v="11"/>
  </r>
  <r>
    <n v="12684"/>
    <x v="585"/>
    <x v="1"/>
    <x v="43"/>
    <n v="5"/>
    <n v="199.99"/>
    <n v="999.95"/>
    <x v="1"/>
    <x v="0"/>
    <n v="46"/>
    <n v="230"/>
    <n v="1"/>
  </r>
  <r>
    <n v="12685"/>
    <x v="182"/>
    <x v="2"/>
    <x v="44"/>
    <n v="3"/>
    <n v="139.99"/>
    <n v="419.97"/>
    <x v="2"/>
    <x v="2"/>
    <n v="56"/>
    <n v="168"/>
    <n v="10"/>
  </r>
  <r>
    <n v="12686"/>
    <x v="52"/>
    <x v="3"/>
    <x v="45"/>
    <n v="1"/>
    <n v="32.5"/>
    <n v="32.5"/>
    <x v="0"/>
    <x v="0"/>
    <n v="15.28"/>
    <n v="15.28"/>
    <n v="3"/>
  </r>
  <r>
    <n v="12687"/>
    <x v="662"/>
    <x v="4"/>
    <x v="46"/>
    <n v="1"/>
    <n v="52"/>
    <n v="52"/>
    <x v="2"/>
    <x v="0"/>
    <n v="5.72"/>
    <n v="5.72"/>
    <n v="4"/>
  </r>
  <r>
    <n v="12688"/>
    <x v="605"/>
    <x v="5"/>
    <x v="47"/>
    <n v="2"/>
    <n v="39.99"/>
    <n v="79.98"/>
    <x v="0"/>
    <x v="1"/>
    <n v="12"/>
    <n v="24"/>
    <n v="10"/>
  </r>
  <r>
    <n v="12689"/>
    <x v="150"/>
    <x v="0"/>
    <x v="48"/>
    <n v="1"/>
    <n v="129.99"/>
    <n v="129.99"/>
    <x v="2"/>
    <x v="2"/>
    <n v="52"/>
    <n v="52"/>
    <n v="6"/>
  </r>
  <r>
    <n v="12690"/>
    <x v="34"/>
    <x v="1"/>
    <x v="49"/>
    <n v="1"/>
    <n v="299.99"/>
    <n v="299.99"/>
    <x v="0"/>
    <x v="2"/>
    <n v="81"/>
    <n v="81"/>
    <n v="7"/>
  </r>
  <r>
    <n v="12691"/>
    <x v="325"/>
    <x v="2"/>
    <x v="50"/>
    <n v="5"/>
    <n v="154.99"/>
    <n v="774.95"/>
    <x v="1"/>
    <x v="1"/>
    <n v="44.95"/>
    <n v="224.75"/>
    <n v="4"/>
  </r>
  <r>
    <n v="12692"/>
    <x v="177"/>
    <x v="3"/>
    <x v="51"/>
    <n v="2"/>
    <n v="26.99"/>
    <n v="53.98"/>
    <x v="1"/>
    <x v="1"/>
    <n v="8.3699999999999992"/>
    <n v="16.739999999999998"/>
    <n v="6"/>
  </r>
  <r>
    <n v="12693"/>
    <x v="67"/>
    <x v="4"/>
    <x v="52"/>
    <n v="3"/>
    <n v="49"/>
    <n v="147"/>
    <x v="2"/>
    <x v="2"/>
    <n v="8.33"/>
    <n v="24.990000000000002"/>
    <n v="4"/>
  </r>
  <r>
    <n v="12694"/>
    <x v="522"/>
    <x v="5"/>
    <x v="53"/>
    <n v="2"/>
    <n v="49.99"/>
    <n v="99.98"/>
    <x v="1"/>
    <x v="1"/>
    <n v="19.5"/>
    <n v="39"/>
    <n v="11"/>
  </r>
  <r>
    <n v="12695"/>
    <x v="415"/>
    <x v="0"/>
    <x v="54"/>
    <n v="2"/>
    <n v="59.99"/>
    <n v="119.98"/>
    <x v="0"/>
    <x v="0"/>
    <n v="13.8"/>
    <n v="27.6"/>
    <n v="4"/>
  </r>
  <r>
    <n v="12696"/>
    <x v="213"/>
    <x v="1"/>
    <x v="55"/>
    <n v="2"/>
    <n v="499.99"/>
    <n v="999.98"/>
    <x v="1"/>
    <x v="0"/>
    <n v="100"/>
    <n v="200"/>
    <n v="5"/>
  </r>
  <r>
    <n v="12698"/>
    <x v="673"/>
    <x v="3"/>
    <x v="56"/>
    <n v="1"/>
    <n v="28"/>
    <n v="28"/>
    <x v="0"/>
    <x v="2"/>
    <n v="8.1199999999999992"/>
    <n v="8.1199999999999992"/>
    <n v="10"/>
  </r>
  <r>
    <n v="12699"/>
    <x v="401"/>
    <x v="4"/>
    <x v="57"/>
    <n v="4"/>
    <n v="23"/>
    <n v="92"/>
    <x v="0"/>
    <x v="2"/>
    <n v="3.68"/>
    <n v="14.72"/>
    <n v="4"/>
  </r>
  <r>
    <n v="12700"/>
    <x v="504"/>
    <x v="5"/>
    <x v="58"/>
    <n v="1"/>
    <n v="349"/>
    <n v="349"/>
    <x v="1"/>
    <x v="1"/>
    <n v="87.25"/>
    <n v="87.25"/>
    <n v="2"/>
  </r>
  <r>
    <n v="12701"/>
    <x v="352"/>
    <x v="0"/>
    <x v="59"/>
    <n v="2"/>
    <n v="299.99"/>
    <n v="599.98"/>
    <x v="1"/>
    <x v="0"/>
    <n v="30"/>
    <n v="60"/>
    <n v="1"/>
  </r>
  <r>
    <n v="12702"/>
    <x v="346"/>
    <x v="1"/>
    <x v="60"/>
    <n v="1"/>
    <n v="199.99"/>
    <n v="199.99"/>
    <x v="0"/>
    <x v="0"/>
    <n v="68"/>
    <n v="68"/>
    <n v="3"/>
  </r>
  <r>
    <n v="12703"/>
    <x v="68"/>
    <x v="2"/>
    <x v="61"/>
    <n v="2"/>
    <n v="9.99"/>
    <n v="19.98"/>
    <x v="0"/>
    <x v="0"/>
    <n v="3.6"/>
    <n v="7.2"/>
    <n v="10"/>
  </r>
  <r>
    <n v="12704"/>
    <x v="330"/>
    <x v="3"/>
    <x v="62"/>
    <n v="4"/>
    <n v="18.989999999999998"/>
    <n v="75.959999999999994"/>
    <x v="1"/>
    <x v="0"/>
    <n v="6.84"/>
    <n v="27.36"/>
    <n v="9"/>
  </r>
  <r>
    <n v="12705"/>
    <x v="206"/>
    <x v="4"/>
    <x v="63"/>
    <n v="5"/>
    <n v="102"/>
    <n v="510"/>
    <x v="2"/>
    <x v="0"/>
    <n v="51"/>
    <n v="255"/>
    <n v="1"/>
  </r>
  <r>
    <n v="12706"/>
    <x v="584"/>
    <x v="5"/>
    <x v="64"/>
    <n v="2"/>
    <n v="299.99"/>
    <n v="599.98"/>
    <x v="1"/>
    <x v="0"/>
    <n v="57"/>
    <n v="114"/>
    <n v="6"/>
  </r>
  <r>
    <n v="12707"/>
    <x v="360"/>
    <x v="0"/>
    <x v="65"/>
    <n v="5"/>
    <n v="1199.99"/>
    <n v="5999.95"/>
    <x v="1"/>
    <x v="0"/>
    <n v="528"/>
    <n v="2640"/>
    <n v="3"/>
  </r>
  <r>
    <n v="12708"/>
    <x v="535"/>
    <x v="1"/>
    <x v="66"/>
    <n v="4"/>
    <n v="219.99"/>
    <n v="879.96"/>
    <x v="2"/>
    <x v="2"/>
    <n v="39.6"/>
    <n v="158.4"/>
    <n v="3"/>
  </r>
  <r>
    <n v="12709"/>
    <x v="225"/>
    <x v="2"/>
    <x v="67"/>
    <n v="3"/>
    <n v="59.99"/>
    <n v="179.97"/>
    <x v="0"/>
    <x v="1"/>
    <n v="6"/>
    <n v="18"/>
    <n v="2"/>
  </r>
  <r>
    <n v="12710"/>
    <x v="330"/>
    <x v="3"/>
    <x v="68"/>
    <n v="5"/>
    <n v="10.99"/>
    <n v="54.95"/>
    <x v="0"/>
    <x v="0"/>
    <n v="1.21"/>
    <n v="6.05"/>
    <n v="9"/>
  </r>
  <r>
    <n v="12711"/>
    <x v="203"/>
    <x v="4"/>
    <x v="69"/>
    <n v="5"/>
    <n v="78"/>
    <n v="390"/>
    <x v="2"/>
    <x v="2"/>
    <n v="19.5"/>
    <n v="97.5"/>
    <n v="3"/>
  </r>
  <r>
    <n v="12712"/>
    <x v="386"/>
    <x v="5"/>
    <x v="70"/>
    <n v="3"/>
    <n v="129.99"/>
    <n v="389.97"/>
    <x v="0"/>
    <x v="1"/>
    <n v="20.8"/>
    <n v="62.400000000000006"/>
    <n v="10"/>
  </r>
  <r>
    <n v="12713"/>
    <x v="490"/>
    <x v="0"/>
    <x v="71"/>
    <n v="5"/>
    <n v="1599.99"/>
    <n v="7999.95"/>
    <x v="0"/>
    <x v="1"/>
    <n v="656"/>
    <n v="3280"/>
    <n v="5"/>
  </r>
  <r>
    <n v="12714"/>
    <x v="337"/>
    <x v="1"/>
    <x v="72"/>
    <n v="2"/>
    <n v="899.99"/>
    <n v="1799.98"/>
    <x v="0"/>
    <x v="2"/>
    <n v="207"/>
    <n v="414"/>
    <n v="6"/>
  </r>
  <r>
    <n v="12715"/>
    <x v="632"/>
    <x v="2"/>
    <x v="73"/>
    <n v="2"/>
    <n v="49.99"/>
    <n v="99.98"/>
    <x v="1"/>
    <x v="1"/>
    <n v="19.5"/>
    <n v="39"/>
    <n v="9"/>
  </r>
  <r>
    <n v="12716"/>
    <x v="83"/>
    <x v="3"/>
    <x v="74"/>
    <n v="1"/>
    <n v="14.99"/>
    <n v="14.99"/>
    <x v="2"/>
    <x v="2"/>
    <n v="3.6"/>
    <n v="3.6"/>
    <n v="1"/>
  </r>
  <r>
    <n v="12717"/>
    <x v="420"/>
    <x v="4"/>
    <x v="75"/>
    <n v="4"/>
    <n v="16"/>
    <n v="64"/>
    <x v="2"/>
    <x v="0"/>
    <n v="2.72"/>
    <n v="10.88"/>
    <n v="6"/>
  </r>
  <r>
    <n v="12718"/>
    <x v="536"/>
    <x v="5"/>
    <x v="76"/>
    <n v="4"/>
    <n v="69.989999999999995"/>
    <n v="279.95999999999998"/>
    <x v="0"/>
    <x v="1"/>
    <n v="34.299999999999997"/>
    <n v="137.19999999999999"/>
    <n v="3"/>
  </r>
  <r>
    <n v="12719"/>
    <x v="454"/>
    <x v="0"/>
    <x v="77"/>
    <n v="4"/>
    <n v="249.99"/>
    <n v="999.96"/>
    <x v="1"/>
    <x v="0"/>
    <n v="55"/>
    <n v="220"/>
    <n v="10"/>
  </r>
  <r>
    <n v="12720"/>
    <x v="534"/>
    <x v="1"/>
    <x v="78"/>
    <n v="5"/>
    <n v="499.99"/>
    <n v="2499.9499999999998"/>
    <x v="2"/>
    <x v="2"/>
    <n v="190"/>
    <n v="950"/>
    <n v="7"/>
  </r>
  <r>
    <n v="12721"/>
    <x v="195"/>
    <x v="2"/>
    <x v="79"/>
    <n v="4"/>
    <n v="89.99"/>
    <n v="359.96"/>
    <x v="2"/>
    <x v="2"/>
    <n v="11.7"/>
    <n v="46.8"/>
    <n v="7"/>
  </r>
  <r>
    <n v="12722"/>
    <x v="266"/>
    <x v="3"/>
    <x v="80"/>
    <n v="1"/>
    <n v="12.99"/>
    <n v="12.99"/>
    <x v="0"/>
    <x v="2"/>
    <n v="1.3"/>
    <n v="1.3"/>
    <n v="4"/>
  </r>
  <r>
    <n v="12723"/>
    <x v="383"/>
    <x v="4"/>
    <x v="81"/>
    <n v="5"/>
    <n v="100"/>
    <n v="500"/>
    <x v="0"/>
    <x v="0"/>
    <n v="45"/>
    <n v="225"/>
    <n v="1"/>
  </r>
  <r>
    <n v="12724"/>
    <x v="161"/>
    <x v="5"/>
    <x v="82"/>
    <n v="2"/>
    <n v="24.99"/>
    <n v="49.98"/>
    <x v="2"/>
    <x v="2"/>
    <n v="11.75"/>
    <n v="23.5"/>
    <n v="11"/>
  </r>
  <r>
    <n v="12725"/>
    <x v="648"/>
    <x v="0"/>
    <x v="83"/>
    <n v="1"/>
    <n v="99.99"/>
    <n v="99.99"/>
    <x v="1"/>
    <x v="0"/>
    <n v="30"/>
    <n v="30"/>
    <n v="5"/>
  </r>
  <r>
    <n v="12726"/>
    <x v="154"/>
    <x v="1"/>
    <x v="84"/>
    <n v="4"/>
    <n v="1299.99"/>
    <n v="5199.96"/>
    <x v="1"/>
    <x v="1"/>
    <n v="260"/>
    <n v="1040"/>
    <n v="2"/>
  </r>
  <r>
    <n v="12727"/>
    <x v="257"/>
    <x v="2"/>
    <x v="85"/>
    <n v="1"/>
    <n v="79.989999999999995"/>
    <n v="79.989999999999995"/>
    <x v="2"/>
    <x v="0"/>
    <n v="12.8"/>
    <n v="12.8"/>
    <n v="9"/>
  </r>
  <r>
    <n v="12728"/>
    <x v="557"/>
    <x v="3"/>
    <x v="86"/>
    <n v="4"/>
    <n v="13.99"/>
    <n v="55.96"/>
    <x v="0"/>
    <x v="2"/>
    <n v="4.34"/>
    <n v="17.36"/>
    <n v="5"/>
  </r>
  <r>
    <n v="12729"/>
    <x v="605"/>
    <x v="4"/>
    <x v="87"/>
    <n v="5"/>
    <n v="105"/>
    <n v="525"/>
    <x v="0"/>
    <x v="1"/>
    <n v="39.9"/>
    <n v="199.5"/>
    <n v="10"/>
  </r>
  <r>
    <n v="12730"/>
    <x v="560"/>
    <x v="5"/>
    <x v="228"/>
    <n v="3"/>
    <n v="129.99"/>
    <n v="389.97"/>
    <x v="1"/>
    <x v="2"/>
    <n v="35.1"/>
    <n v="105.30000000000001"/>
    <n v="5"/>
  </r>
  <r>
    <n v="12731"/>
    <x v="230"/>
    <x v="0"/>
    <x v="88"/>
    <n v="2"/>
    <n v="99.99"/>
    <n v="199.98"/>
    <x v="2"/>
    <x v="2"/>
    <n v="34"/>
    <n v="68"/>
    <n v="12"/>
  </r>
  <r>
    <n v="12732"/>
    <x v="457"/>
    <x v="1"/>
    <x v="89"/>
    <n v="5"/>
    <n v="179.99"/>
    <n v="899.95"/>
    <x v="0"/>
    <x v="0"/>
    <n v="72"/>
    <n v="360"/>
    <n v="1"/>
  </r>
  <r>
    <n v="12733"/>
    <x v="669"/>
    <x v="2"/>
    <x v="90"/>
    <n v="2"/>
    <n v="79.989999999999995"/>
    <n v="159.97999999999999"/>
    <x v="0"/>
    <x v="1"/>
    <n v="9.6"/>
    <n v="19.2"/>
    <n v="7"/>
  </r>
  <r>
    <n v="12734"/>
    <x v="263"/>
    <x v="3"/>
    <x v="91"/>
    <n v="1"/>
    <n v="14.99"/>
    <n v="14.99"/>
    <x v="1"/>
    <x v="2"/>
    <n v="1.8"/>
    <n v="1.8"/>
    <n v="6"/>
  </r>
  <r>
    <n v="12735"/>
    <x v="188"/>
    <x v="4"/>
    <x v="92"/>
    <n v="1"/>
    <n v="68"/>
    <n v="68"/>
    <x v="2"/>
    <x v="1"/>
    <n v="10.88"/>
    <n v="10.88"/>
    <n v="10"/>
  </r>
  <r>
    <n v="12736"/>
    <x v="83"/>
    <x v="5"/>
    <x v="93"/>
    <n v="1"/>
    <n v="999.99"/>
    <n v="999.99"/>
    <x v="1"/>
    <x v="2"/>
    <n v="100"/>
    <n v="100"/>
    <n v="1"/>
  </r>
  <r>
    <n v="12737"/>
    <x v="241"/>
    <x v="0"/>
    <x v="94"/>
    <n v="4"/>
    <n v="299.99"/>
    <n v="1199.96"/>
    <x v="1"/>
    <x v="0"/>
    <n v="81"/>
    <n v="324"/>
    <n v="9"/>
  </r>
  <r>
    <n v="12738"/>
    <x v="605"/>
    <x v="1"/>
    <x v="95"/>
    <n v="5"/>
    <n v="349.99"/>
    <n v="1749.95"/>
    <x v="0"/>
    <x v="0"/>
    <n v="115.5"/>
    <n v="577.5"/>
    <n v="10"/>
  </r>
  <r>
    <n v="12739"/>
    <x v="426"/>
    <x v="2"/>
    <x v="96"/>
    <n v="2"/>
    <n v="19.989999999999998"/>
    <n v="39.979999999999997"/>
    <x v="2"/>
    <x v="0"/>
    <n v="3.4"/>
    <n v="6.8"/>
    <n v="8"/>
  </r>
  <r>
    <n v="12740"/>
    <x v="419"/>
    <x v="3"/>
    <x v="97"/>
    <n v="5"/>
    <n v="12.99"/>
    <n v="64.95"/>
    <x v="2"/>
    <x v="0"/>
    <n v="4.68"/>
    <n v="23.4"/>
    <n v="10"/>
  </r>
  <r>
    <n v="12741"/>
    <x v="71"/>
    <x v="4"/>
    <x v="98"/>
    <n v="2"/>
    <n v="82"/>
    <n v="164"/>
    <x v="2"/>
    <x v="0"/>
    <n v="22.96"/>
    <n v="45.92"/>
    <n v="6"/>
  </r>
  <r>
    <n v="12742"/>
    <x v="517"/>
    <x v="5"/>
    <x v="99"/>
    <n v="3"/>
    <n v="109.99"/>
    <n v="329.96999999999997"/>
    <x v="0"/>
    <x v="0"/>
    <n v="28.6"/>
    <n v="85.800000000000011"/>
    <n v="5"/>
  </r>
  <r>
    <n v="12743"/>
    <x v="583"/>
    <x v="0"/>
    <x v="100"/>
    <n v="3"/>
    <n v="3899.99"/>
    <n v="11699.97"/>
    <x v="0"/>
    <x v="1"/>
    <n v="400"/>
    <n v="1200"/>
    <n v="5"/>
  </r>
  <r>
    <n v="12744"/>
    <x v="643"/>
    <x v="1"/>
    <x v="101"/>
    <n v="2"/>
    <n v="349.99"/>
    <n v="699.98"/>
    <x v="1"/>
    <x v="2"/>
    <n v="161"/>
    <n v="322"/>
    <n v="12"/>
  </r>
  <r>
    <n v="12745"/>
    <x v="515"/>
    <x v="2"/>
    <x v="102"/>
    <n v="4"/>
    <n v="39.99"/>
    <n v="159.96"/>
    <x v="2"/>
    <x v="0"/>
    <n v="8"/>
    <n v="32"/>
    <n v="6"/>
  </r>
  <r>
    <n v="12746"/>
    <x v="671"/>
    <x v="3"/>
    <x v="103"/>
    <n v="1"/>
    <n v="10.99"/>
    <n v="10.99"/>
    <x v="1"/>
    <x v="1"/>
    <n v="3.85"/>
    <n v="3.85"/>
    <n v="2"/>
  </r>
  <r>
    <n v="12747"/>
    <x v="140"/>
    <x v="4"/>
    <x v="104"/>
    <n v="4"/>
    <n v="6.5"/>
    <n v="26"/>
    <x v="1"/>
    <x v="1"/>
    <n v="2.73"/>
    <n v="10.92"/>
    <n v="12"/>
  </r>
  <r>
    <n v="12748"/>
    <x v="101"/>
    <x v="5"/>
    <x v="105"/>
    <n v="1"/>
    <n v="399.99"/>
    <n v="399.99"/>
    <x v="1"/>
    <x v="1"/>
    <n v="80"/>
    <n v="80"/>
    <n v="4"/>
  </r>
  <r>
    <n v="12749"/>
    <x v="407"/>
    <x v="0"/>
    <x v="106"/>
    <n v="2"/>
    <n v="229.99"/>
    <n v="459.98"/>
    <x v="0"/>
    <x v="1"/>
    <n v="115"/>
    <n v="230"/>
    <n v="12"/>
  </r>
  <r>
    <n v="12750"/>
    <x v="665"/>
    <x v="1"/>
    <x v="229"/>
    <n v="5"/>
    <n v="159.99"/>
    <n v="799.95"/>
    <x v="2"/>
    <x v="0"/>
    <n v="46.4"/>
    <n v="232"/>
    <n v="10"/>
  </r>
  <r>
    <n v="12751"/>
    <x v="378"/>
    <x v="2"/>
    <x v="107"/>
    <n v="5"/>
    <n v="14.99"/>
    <n v="74.95"/>
    <x v="2"/>
    <x v="0"/>
    <n v="4.95"/>
    <n v="24.75"/>
    <n v="7"/>
  </r>
  <r>
    <n v="12752"/>
    <x v="643"/>
    <x v="3"/>
    <x v="108"/>
    <n v="2"/>
    <n v="18.989999999999998"/>
    <n v="37.979999999999997"/>
    <x v="0"/>
    <x v="0"/>
    <n v="5.51"/>
    <n v="11.02"/>
    <n v="12"/>
  </r>
  <r>
    <n v="12753"/>
    <x v="175"/>
    <x v="4"/>
    <x v="109"/>
    <n v="3"/>
    <n v="15"/>
    <n v="45"/>
    <x v="2"/>
    <x v="1"/>
    <n v="4.6500000000000004"/>
    <n v="13.950000000000001"/>
    <n v="11"/>
  </r>
  <r>
    <n v="12754"/>
    <x v="410"/>
    <x v="5"/>
    <x v="110"/>
    <n v="3"/>
    <n v="229.95"/>
    <n v="689.84999999999991"/>
    <x v="2"/>
    <x v="2"/>
    <n v="62.09"/>
    <n v="186.27"/>
    <n v="10"/>
  </r>
  <r>
    <n v="12755"/>
    <x v="674"/>
    <x v="0"/>
    <x v="111"/>
    <n v="4"/>
    <n v="249.99"/>
    <n v="999.96"/>
    <x v="2"/>
    <x v="2"/>
    <n v="77.5"/>
    <n v="310"/>
    <n v="5"/>
  </r>
  <r>
    <n v="12756"/>
    <x v="701"/>
    <x v="1"/>
    <x v="112"/>
    <n v="2"/>
    <n v="299.95"/>
    <n v="599.9"/>
    <x v="0"/>
    <x v="2"/>
    <n v="140.97999999999999"/>
    <n v="281.95999999999998"/>
    <n v="1"/>
  </r>
  <r>
    <n v="12757"/>
    <x v="155"/>
    <x v="2"/>
    <x v="113"/>
    <n v="1"/>
    <n v="49.99"/>
    <n v="49.99"/>
    <x v="1"/>
    <x v="2"/>
    <n v="24"/>
    <n v="24"/>
    <n v="7"/>
  </r>
  <r>
    <n v="12758"/>
    <x v="77"/>
    <x v="3"/>
    <x v="230"/>
    <n v="3"/>
    <n v="16.989999999999998"/>
    <n v="50.97"/>
    <x v="2"/>
    <x v="0"/>
    <n v="2.89"/>
    <n v="8.67"/>
    <n v="3"/>
  </r>
  <r>
    <n v="12759"/>
    <x v="508"/>
    <x v="4"/>
    <x v="114"/>
    <n v="1"/>
    <n v="14.99"/>
    <n v="14.99"/>
    <x v="0"/>
    <x v="1"/>
    <n v="4.6500000000000004"/>
    <n v="4.6500000000000004"/>
    <n v="2"/>
  </r>
  <r>
    <n v="12760"/>
    <x v="302"/>
    <x v="5"/>
    <x v="115"/>
    <n v="4"/>
    <n v="249.99"/>
    <n v="999.96"/>
    <x v="2"/>
    <x v="2"/>
    <n v="120"/>
    <n v="480"/>
    <n v="2"/>
  </r>
  <r>
    <n v="12761"/>
    <x v="624"/>
    <x v="0"/>
    <x v="116"/>
    <n v="2"/>
    <n v="599.99"/>
    <n v="1199.98"/>
    <x v="0"/>
    <x v="2"/>
    <n v="288"/>
    <n v="576"/>
    <n v="8"/>
  </r>
  <r>
    <n v="12762"/>
    <x v="415"/>
    <x v="1"/>
    <x v="117"/>
    <n v="3"/>
    <n v="89.99"/>
    <n v="269.96999999999997"/>
    <x v="0"/>
    <x v="1"/>
    <n v="14.4"/>
    <n v="43.2"/>
    <n v="4"/>
  </r>
  <r>
    <n v="12763"/>
    <x v="341"/>
    <x v="2"/>
    <x v="118"/>
    <n v="2"/>
    <n v="12.99"/>
    <n v="25.98"/>
    <x v="2"/>
    <x v="2"/>
    <n v="1.3"/>
    <n v="2.6"/>
    <n v="1"/>
  </r>
  <r>
    <n v="12764"/>
    <x v="675"/>
    <x v="3"/>
    <x v="119"/>
    <n v="3"/>
    <n v="14.99"/>
    <n v="44.97"/>
    <x v="0"/>
    <x v="2"/>
    <n v="3.15"/>
    <n v="9.4499999999999993"/>
    <n v="2"/>
  </r>
  <r>
    <n v="12765"/>
    <x v="335"/>
    <x v="4"/>
    <x v="120"/>
    <n v="4"/>
    <n v="30"/>
    <n v="120"/>
    <x v="1"/>
    <x v="0"/>
    <n v="6.9"/>
    <n v="27.6"/>
    <n v="8"/>
  </r>
  <r>
    <n v="12766"/>
    <x v="657"/>
    <x v="5"/>
    <x v="121"/>
    <n v="2"/>
    <n v="199.99"/>
    <n v="399.98"/>
    <x v="0"/>
    <x v="1"/>
    <n v="60"/>
    <n v="120"/>
    <n v="1"/>
  </r>
  <r>
    <n v="12767"/>
    <x v="694"/>
    <x v="0"/>
    <x v="122"/>
    <n v="4"/>
    <n v="499.99"/>
    <n v="1999.96"/>
    <x v="2"/>
    <x v="2"/>
    <n v="90"/>
    <n v="360"/>
    <n v="11"/>
  </r>
  <r>
    <n v="12768"/>
    <x v="42"/>
    <x v="1"/>
    <x v="16"/>
    <n v="1"/>
    <n v="399.99"/>
    <n v="399.99"/>
    <x v="1"/>
    <x v="0"/>
    <n v="52"/>
    <n v="52"/>
    <n v="2"/>
  </r>
  <r>
    <n v="12769"/>
    <x v="702"/>
    <x v="2"/>
    <x v="123"/>
    <n v="1"/>
    <n v="98"/>
    <n v="98"/>
    <x v="0"/>
    <x v="1"/>
    <n v="35.28"/>
    <n v="35.28"/>
    <n v="4"/>
  </r>
  <r>
    <n v="12770"/>
    <x v="588"/>
    <x v="3"/>
    <x v="231"/>
    <n v="4"/>
    <n v="8.99"/>
    <n v="35.96"/>
    <x v="0"/>
    <x v="2"/>
    <n v="3.33"/>
    <n v="13.32"/>
    <n v="4"/>
  </r>
  <r>
    <n v="12771"/>
    <x v="423"/>
    <x v="4"/>
    <x v="124"/>
    <n v="5"/>
    <n v="36"/>
    <n v="180"/>
    <x v="0"/>
    <x v="2"/>
    <n v="5.4"/>
    <n v="27"/>
    <n v="2"/>
  </r>
  <r>
    <n v="12772"/>
    <x v="444"/>
    <x v="5"/>
    <x v="125"/>
    <n v="3"/>
    <n v="39.950000000000003"/>
    <n v="119.85000000000001"/>
    <x v="1"/>
    <x v="2"/>
    <n v="15.98"/>
    <n v="47.94"/>
    <n v="5"/>
  </r>
  <r>
    <n v="12773"/>
    <x v="300"/>
    <x v="0"/>
    <x v="126"/>
    <n v="2"/>
    <n v="1299.99"/>
    <n v="2599.98"/>
    <x v="0"/>
    <x v="2"/>
    <n v="143"/>
    <n v="286"/>
    <n v="3"/>
  </r>
  <r>
    <n v="12774"/>
    <x v="583"/>
    <x v="1"/>
    <x v="127"/>
    <n v="1"/>
    <n v="79.989999999999995"/>
    <n v="79.989999999999995"/>
    <x v="1"/>
    <x v="2"/>
    <n v="20.8"/>
    <n v="20.8"/>
    <n v="5"/>
  </r>
  <r>
    <n v="12775"/>
    <x v="492"/>
    <x v="2"/>
    <x v="128"/>
    <n v="5"/>
    <n v="34.99"/>
    <n v="174.95000000000002"/>
    <x v="1"/>
    <x v="2"/>
    <n v="14"/>
    <n v="70"/>
    <n v="4"/>
  </r>
  <r>
    <n v="12776"/>
    <x v="304"/>
    <x v="3"/>
    <x v="129"/>
    <n v="5"/>
    <n v="9.99"/>
    <n v="49.95"/>
    <x v="1"/>
    <x v="2"/>
    <n v="3"/>
    <n v="15"/>
    <n v="3"/>
  </r>
  <r>
    <n v="12777"/>
    <x v="351"/>
    <x v="4"/>
    <x v="130"/>
    <n v="3"/>
    <n v="6.8"/>
    <n v="20.399999999999999"/>
    <x v="0"/>
    <x v="0"/>
    <n v="1.77"/>
    <n v="5.3100000000000005"/>
    <n v="10"/>
  </r>
  <r>
    <n v="12778"/>
    <x v="558"/>
    <x v="5"/>
    <x v="131"/>
    <n v="2"/>
    <n v="99.95"/>
    <n v="199.9"/>
    <x v="0"/>
    <x v="0"/>
    <n v="10"/>
    <n v="20"/>
    <n v="6"/>
  </r>
  <r>
    <n v="12779"/>
    <x v="352"/>
    <x v="0"/>
    <x v="132"/>
    <n v="2"/>
    <n v="1499.99"/>
    <n v="2999.98"/>
    <x v="2"/>
    <x v="1"/>
    <n v="285"/>
    <n v="570"/>
    <n v="1"/>
  </r>
  <r>
    <n v="12780"/>
    <x v="674"/>
    <x v="1"/>
    <x v="133"/>
    <n v="1"/>
    <n v="139.99"/>
    <n v="139.99"/>
    <x v="1"/>
    <x v="1"/>
    <n v="21"/>
    <n v="21"/>
    <n v="5"/>
  </r>
  <r>
    <n v="12781"/>
    <x v="178"/>
    <x v="2"/>
    <x v="134"/>
    <n v="1"/>
    <n v="44.99"/>
    <n v="44.99"/>
    <x v="2"/>
    <x v="2"/>
    <n v="11.7"/>
    <n v="11.7"/>
    <n v="5"/>
  </r>
  <r>
    <n v="12782"/>
    <x v="96"/>
    <x v="3"/>
    <x v="135"/>
    <n v="3"/>
    <n v="11.99"/>
    <n v="35.97"/>
    <x v="0"/>
    <x v="0"/>
    <n v="5.28"/>
    <n v="15.84"/>
    <n v="1"/>
  </r>
  <r>
    <n v="12783"/>
    <x v="193"/>
    <x v="4"/>
    <x v="136"/>
    <n v="5"/>
    <n v="29.5"/>
    <n v="147.5"/>
    <x v="1"/>
    <x v="1"/>
    <n v="11.21"/>
    <n v="56.050000000000004"/>
    <n v="1"/>
  </r>
  <r>
    <n v="12784"/>
    <x v="299"/>
    <x v="5"/>
    <x v="137"/>
    <n v="3"/>
    <n v="299.99"/>
    <n v="899.97"/>
    <x v="2"/>
    <x v="2"/>
    <n v="105"/>
    <n v="315"/>
    <n v="3"/>
  </r>
  <r>
    <n v="12785"/>
    <x v="50"/>
    <x v="0"/>
    <x v="138"/>
    <n v="2"/>
    <n v="549"/>
    <n v="1098"/>
    <x v="2"/>
    <x v="0"/>
    <n v="65.88"/>
    <n v="131.76"/>
    <n v="9"/>
  </r>
  <r>
    <n v="12787"/>
    <x v="8"/>
    <x v="2"/>
    <x v="140"/>
    <n v="3"/>
    <n v="98"/>
    <n v="294"/>
    <x v="1"/>
    <x v="1"/>
    <n v="11.76"/>
    <n v="35.28"/>
    <n v="7"/>
  </r>
  <r>
    <n v="12788"/>
    <x v="41"/>
    <x v="3"/>
    <x v="141"/>
    <n v="4"/>
    <n v="10.99"/>
    <n v="43.96"/>
    <x v="0"/>
    <x v="2"/>
    <n v="1.21"/>
    <n v="4.84"/>
    <n v="6"/>
  </r>
  <r>
    <n v="12789"/>
    <x v="15"/>
    <x v="4"/>
    <x v="142"/>
    <n v="1"/>
    <n v="25"/>
    <n v="25"/>
    <x v="0"/>
    <x v="2"/>
    <n v="11.5"/>
    <n v="11.5"/>
    <n v="7"/>
  </r>
  <r>
    <n v="12790"/>
    <x v="669"/>
    <x v="5"/>
    <x v="143"/>
    <n v="5"/>
    <n v="149.99"/>
    <n v="749.95"/>
    <x v="1"/>
    <x v="2"/>
    <n v="19.5"/>
    <n v="97.5"/>
    <n v="7"/>
  </r>
  <r>
    <n v="12791"/>
    <x v="401"/>
    <x v="0"/>
    <x v="30"/>
    <n v="3"/>
    <n v="349.99"/>
    <n v="1049.97"/>
    <x v="1"/>
    <x v="1"/>
    <n v="164.5"/>
    <n v="493.5"/>
    <n v="4"/>
  </r>
  <r>
    <n v="12792"/>
    <x v="138"/>
    <x v="1"/>
    <x v="144"/>
    <n v="2"/>
    <n v="199.99"/>
    <n v="399.98"/>
    <x v="0"/>
    <x v="1"/>
    <n v="44"/>
    <n v="88"/>
    <n v="4"/>
  </r>
  <r>
    <n v="12793"/>
    <x v="601"/>
    <x v="2"/>
    <x v="145"/>
    <n v="3"/>
    <n v="54.99"/>
    <n v="164.97"/>
    <x v="1"/>
    <x v="1"/>
    <n v="16.5"/>
    <n v="49.5"/>
    <n v="5"/>
  </r>
  <r>
    <n v="12794"/>
    <x v="477"/>
    <x v="3"/>
    <x v="146"/>
    <n v="3"/>
    <n v="16.989999999999998"/>
    <n v="50.97"/>
    <x v="0"/>
    <x v="0"/>
    <n v="4.59"/>
    <n v="13.77"/>
    <n v="1"/>
  </r>
  <r>
    <n v="12796"/>
    <x v="1"/>
    <x v="5"/>
    <x v="148"/>
    <n v="2"/>
    <n v="299.99"/>
    <n v="599.98"/>
    <x v="2"/>
    <x v="0"/>
    <n v="33"/>
    <n v="66"/>
    <n v="5"/>
  </r>
  <r>
    <n v="12797"/>
    <x v="551"/>
    <x v="0"/>
    <x v="149"/>
    <n v="2"/>
    <n v="899.99"/>
    <n v="1799.98"/>
    <x v="1"/>
    <x v="0"/>
    <n v="378"/>
    <n v="756"/>
    <n v="12"/>
  </r>
  <r>
    <n v="12798"/>
    <x v="100"/>
    <x v="1"/>
    <x v="150"/>
    <n v="2"/>
    <n v="499.95"/>
    <n v="999.9"/>
    <x v="0"/>
    <x v="0"/>
    <n v="89.99"/>
    <n v="179.98"/>
    <n v="5"/>
  </r>
  <r>
    <n v="12799"/>
    <x v="81"/>
    <x v="2"/>
    <x v="151"/>
    <n v="1"/>
    <n v="24.99"/>
    <n v="24.99"/>
    <x v="0"/>
    <x v="0"/>
    <n v="5"/>
    <n v="5"/>
    <n v="10"/>
  </r>
  <r>
    <n v="12800"/>
    <x v="533"/>
    <x v="3"/>
    <x v="152"/>
    <n v="2"/>
    <n v="7.99"/>
    <n v="15.98"/>
    <x v="1"/>
    <x v="1"/>
    <n v="1.84"/>
    <n v="3.68"/>
    <n v="9"/>
  </r>
  <r>
    <n v="12801"/>
    <x v="545"/>
    <x v="4"/>
    <x v="153"/>
    <n v="2"/>
    <n v="36"/>
    <n v="72"/>
    <x v="0"/>
    <x v="0"/>
    <n v="9.36"/>
    <n v="18.72"/>
    <n v="7"/>
  </r>
  <r>
    <n v="12802"/>
    <x v="468"/>
    <x v="5"/>
    <x v="154"/>
    <n v="2"/>
    <n v="34.99"/>
    <n v="69.98"/>
    <x v="0"/>
    <x v="0"/>
    <n v="12.25"/>
    <n v="24.5"/>
    <n v="3"/>
  </r>
  <r>
    <n v="12803"/>
    <x v="618"/>
    <x v="0"/>
    <x v="155"/>
    <n v="5"/>
    <n v="1199.99"/>
    <n v="5999.95"/>
    <x v="1"/>
    <x v="2"/>
    <n v="600"/>
    <n v="3000"/>
    <n v="4"/>
  </r>
  <r>
    <n v="12804"/>
    <x v="703"/>
    <x v="1"/>
    <x v="156"/>
    <n v="3"/>
    <n v="199.99"/>
    <n v="599.97"/>
    <x v="1"/>
    <x v="0"/>
    <n v="34"/>
    <n v="102"/>
    <n v="6"/>
  </r>
  <r>
    <n v="12805"/>
    <x v="296"/>
    <x v="2"/>
    <x v="157"/>
    <n v="4"/>
    <n v="29.99"/>
    <n v="119.96"/>
    <x v="0"/>
    <x v="2"/>
    <n v="3"/>
    <n v="12"/>
    <n v="7"/>
  </r>
  <r>
    <n v="12806"/>
    <x v="177"/>
    <x v="3"/>
    <x v="158"/>
    <n v="2"/>
    <n v="8.99"/>
    <n v="17.98"/>
    <x v="2"/>
    <x v="2"/>
    <n v="1.17"/>
    <n v="2.34"/>
    <n v="6"/>
  </r>
  <r>
    <n v="12807"/>
    <x v="578"/>
    <x v="4"/>
    <x v="159"/>
    <n v="2"/>
    <n v="16.989999999999998"/>
    <n v="33.979999999999997"/>
    <x v="2"/>
    <x v="0"/>
    <n v="7.82"/>
    <n v="15.64"/>
    <n v="1"/>
  </r>
  <r>
    <n v="12808"/>
    <x v="286"/>
    <x v="5"/>
    <x v="160"/>
    <n v="5"/>
    <n v="49.99"/>
    <n v="249.95000000000002"/>
    <x v="2"/>
    <x v="1"/>
    <n v="12"/>
    <n v="60"/>
    <n v="8"/>
  </r>
  <r>
    <n v="12809"/>
    <x v="208"/>
    <x v="0"/>
    <x v="161"/>
    <n v="5"/>
    <n v="699.99"/>
    <n v="3499.95"/>
    <x v="1"/>
    <x v="1"/>
    <n v="273"/>
    <n v="1365"/>
    <n v="4"/>
  </r>
  <r>
    <n v="12810"/>
    <x v="573"/>
    <x v="1"/>
    <x v="162"/>
    <n v="1"/>
    <n v="139.99"/>
    <n v="139.99"/>
    <x v="0"/>
    <x v="2"/>
    <n v="25.2"/>
    <n v="25.2"/>
    <n v="9"/>
  </r>
  <r>
    <n v="12811"/>
    <x v="60"/>
    <x v="2"/>
    <x v="163"/>
    <n v="2"/>
    <n v="34.99"/>
    <n v="69.98"/>
    <x v="2"/>
    <x v="0"/>
    <n v="12.6"/>
    <n v="25.2"/>
    <n v="4"/>
  </r>
  <r>
    <n v="12812"/>
    <x v="2"/>
    <x v="3"/>
    <x v="164"/>
    <n v="5"/>
    <n v="9.99"/>
    <n v="49.95"/>
    <x v="0"/>
    <x v="1"/>
    <n v="1.5"/>
    <n v="7.5"/>
    <n v="7"/>
  </r>
  <r>
    <n v="12813"/>
    <x v="396"/>
    <x v="4"/>
    <x v="165"/>
    <n v="1"/>
    <n v="29.5"/>
    <n v="29.5"/>
    <x v="2"/>
    <x v="1"/>
    <n v="7.38"/>
    <n v="7.38"/>
    <n v="4"/>
  </r>
  <r>
    <n v="12814"/>
    <x v="664"/>
    <x v="5"/>
    <x v="166"/>
    <n v="2"/>
    <n v="699.99"/>
    <n v="1399.98"/>
    <x v="0"/>
    <x v="2"/>
    <n v="252"/>
    <n v="504"/>
    <n v="12"/>
  </r>
  <r>
    <n v="12815"/>
    <x v="442"/>
    <x v="0"/>
    <x v="167"/>
    <n v="5"/>
    <n v="49.99"/>
    <n v="249.95000000000002"/>
    <x v="2"/>
    <x v="1"/>
    <n v="19.5"/>
    <n v="97.5"/>
    <n v="3"/>
  </r>
  <r>
    <n v="12816"/>
    <x v="326"/>
    <x v="1"/>
    <x v="168"/>
    <n v="2"/>
    <n v="49.99"/>
    <n v="99.98"/>
    <x v="0"/>
    <x v="2"/>
    <n v="15"/>
    <n v="30"/>
    <n v="1"/>
  </r>
  <r>
    <n v="12817"/>
    <x v="147"/>
    <x v="2"/>
    <x v="169"/>
    <n v="4"/>
    <n v="14.9"/>
    <n v="59.6"/>
    <x v="1"/>
    <x v="2"/>
    <n v="6.41"/>
    <n v="25.64"/>
    <n v="11"/>
  </r>
  <r>
    <n v="12818"/>
    <x v="584"/>
    <x v="3"/>
    <x v="170"/>
    <n v="5"/>
    <n v="11.99"/>
    <n v="59.95"/>
    <x v="1"/>
    <x v="1"/>
    <n v="3.72"/>
    <n v="18.600000000000001"/>
    <n v="6"/>
  </r>
  <r>
    <n v="12819"/>
    <x v="370"/>
    <x v="4"/>
    <x v="171"/>
    <n v="3"/>
    <n v="34"/>
    <n v="102"/>
    <x v="0"/>
    <x v="2"/>
    <n v="9.52"/>
    <n v="28.56"/>
    <n v="10"/>
  </r>
  <r>
    <n v="12820"/>
    <x v="5"/>
    <x v="5"/>
    <x v="172"/>
    <n v="4"/>
    <n v="146"/>
    <n v="584"/>
    <x v="2"/>
    <x v="2"/>
    <n v="71.540000000000006"/>
    <n v="286.16000000000003"/>
    <n v="8"/>
  </r>
  <r>
    <n v="12821"/>
    <x v="75"/>
    <x v="0"/>
    <x v="173"/>
    <n v="1"/>
    <n v="649.99"/>
    <n v="649.99"/>
    <x v="2"/>
    <x v="2"/>
    <n v="65"/>
    <n v="65"/>
    <n v="8"/>
  </r>
  <r>
    <n v="12822"/>
    <x v="686"/>
    <x v="1"/>
    <x v="174"/>
    <n v="1"/>
    <n v="399.99"/>
    <n v="399.99"/>
    <x v="2"/>
    <x v="2"/>
    <n v="160"/>
    <n v="160"/>
    <n v="4"/>
  </r>
  <r>
    <n v="12823"/>
    <x v="138"/>
    <x v="2"/>
    <x v="175"/>
    <n v="1"/>
    <n v="59.99"/>
    <n v="59.99"/>
    <x v="2"/>
    <x v="0"/>
    <n v="28.8"/>
    <n v="28.8"/>
    <n v="4"/>
  </r>
  <r>
    <n v="12824"/>
    <x v="301"/>
    <x v="3"/>
    <x v="176"/>
    <n v="3"/>
    <n v="12.99"/>
    <n v="38.97"/>
    <x v="1"/>
    <x v="2"/>
    <n v="2.99"/>
    <n v="8.9700000000000006"/>
    <n v="4"/>
  </r>
  <r>
    <n v="12825"/>
    <x v="56"/>
    <x v="4"/>
    <x v="177"/>
    <n v="2"/>
    <n v="190"/>
    <n v="380"/>
    <x v="0"/>
    <x v="0"/>
    <n v="55.1"/>
    <n v="110.2"/>
    <n v="1"/>
  </r>
  <r>
    <n v="12826"/>
    <x v="187"/>
    <x v="5"/>
    <x v="178"/>
    <n v="5"/>
    <n v="499.95"/>
    <n v="2499.75"/>
    <x v="0"/>
    <x v="2"/>
    <n v="129.99"/>
    <n v="649.95000000000005"/>
    <n v="1"/>
  </r>
  <r>
    <n v="12827"/>
    <x v="704"/>
    <x v="0"/>
    <x v="179"/>
    <n v="3"/>
    <n v="399"/>
    <n v="1197"/>
    <x v="1"/>
    <x v="0"/>
    <n v="131.66999999999999"/>
    <n v="395.01"/>
    <n v="12"/>
  </r>
  <r>
    <n v="12828"/>
    <x v="73"/>
    <x v="1"/>
    <x v="180"/>
    <n v="5"/>
    <n v="199"/>
    <n v="995"/>
    <x v="1"/>
    <x v="0"/>
    <n v="27.86"/>
    <n v="139.30000000000001"/>
    <n v="7"/>
  </r>
  <r>
    <n v="12829"/>
    <x v="530"/>
    <x v="2"/>
    <x v="181"/>
    <n v="2"/>
    <n v="34.99"/>
    <n v="69.98"/>
    <x v="1"/>
    <x v="1"/>
    <n v="10.15"/>
    <n v="20.3"/>
    <n v="7"/>
  </r>
  <r>
    <n v="12830"/>
    <x v="603"/>
    <x v="3"/>
    <x v="86"/>
    <n v="1"/>
    <n v="10.99"/>
    <n v="10.99"/>
    <x v="0"/>
    <x v="0"/>
    <n v="4.34"/>
    <n v="4.34"/>
    <n v="12"/>
  </r>
  <r>
    <n v="12831"/>
    <x v="426"/>
    <x v="4"/>
    <x v="182"/>
    <n v="4"/>
    <n v="18"/>
    <n v="72"/>
    <x v="0"/>
    <x v="1"/>
    <n v="7.56"/>
    <n v="30.24"/>
    <n v="8"/>
  </r>
  <r>
    <n v="12832"/>
    <x v="580"/>
    <x v="5"/>
    <x v="183"/>
    <n v="3"/>
    <n v="169.95"/>
    <n v="509.84999999999997"/>
    <x v="1"/>
    <x v="1"/>
    <n v="59.48"/>
    <n v="178.44"/>
    <n v="11"/>
  </r>
  <r>
    <n v="12833"/>
    <x v="546"/>
    <x v="0"/>
    <x v="184"/>
    <n v="2"/>
    <n v="199.99"/>
    <n v="399.98"/>
    <x v="0"/>
    <x v="2"/>
    <n v="50"/>
    <n v="100"/>
    <n v="4"/>
  </r>
  <r>
    <n v="12834"/>
    <x v="56"/>
    <x v="1"/>
    <x v="185"/>
    <n v="3"/>
    <n v="199.95"/>
    <n v="599.84999999999991"/>
    <x v="1"/>
    <x v="1"/>
    <n v="35.99"/>
    <n v="107.97"/>
    <n v="1"/>
  </r>
  <r>
    <n v="12835"/>
    <x v="138"/>
    <x v="2"/>
    <x v="186"/>
    <n v="3"/>
    <n v="179.99"/>
    <n v="539.97"/>
    <x v="0"/>
    <x v="1"/>
    <n v="66.599999999999994"/>
    <n v="199.79999999999998"/>
    <n v="4"/>
  </r>
  <r>
    <n v="12836"/>
    <x v="448"/>
    <x v="3"/>
    <x v="187"/>
    <n v="1"/>
    <n v="11.99"/>
    <n v="11.99"/>
    <x v="1"/>
    <x v="0"/>
    <n v="3.96"/>
    <n v="3.96"/>
    <n v="8"/>
  </r>
  <r>
    <n v="12837"/>
    <x v="476"/>
    <x v="4"/>
    <x v="188"/>
    <n v="4"/>
    <n v="125"/>
    <n v="500"/>
    <x v="1"/>
    <x v="0"/>
    <n v="61.25"/>
    <n v="245"/>
    <n v="6"/>
  </r>
  <r>
    <n v="12838"/>
    <x v="200"/>
    <x v="5"/>
    <x v="189"/>
    <n v="2"/>
    <n v="449.99"/>
    <n v="899.98"/>
    <x v="1"/>
    <x v="0"/>
    <n v="180"/>
    <n v="360"/>
    <n v="10"/>
  </r>
  <r>
    <n v="12839"/>
    <x v="378"/>
    <x v="0"/>
    <x v="190"/>
    <n v="4"/>
    <n v="179"/>
    <n v="716"/>
    <x v="0"/>
    <x v="0"/>
    <n v="71.599999999999994"/>
    <n v="286.39999999999998"/>
    <n v="7"/>
  </r>
  <r>
    <n v="12840"/>
    <x v="111"/>
    <x v="1"/>
    <x v="191"/>
    <n v="4"/>
    <n v="99.95"/>
    <n v="399.8"/>
    <x v="1"/>
    <x v="2"/>
    <n v="38.979999999999997"/>
    <n v="155.91999999999999"/>
    <n v="12"/>
  </r>
  <r>
    <n v="12841"/>
    <x v="71"/>
    <x v="2"/>
    <x v="192"/>
    <n v="2"/>
    <n v="59.99"/>
    <n v="119.98"/>
    <x v="1"/>
    <x v="1"/>
    <n v="21.6"/>
    <n v="43.2"/>
    <n v="6"/>
  </r>
  <r>
    <n v="12842"/>
    <x v="402"/>
    <x v="3"/>
    <x v="193"/>
    <n v="2"/>
    <n v="14.99"/>
    <n v="29.98"/>
    <x v="0"/>
    <x v="1"/>
    <n v="4.6500000000000004"/>
    <n v="9.3000000000000007"/>
    <n v="9"/>
  </r>
  <r>
    <n v="12843"/>
    <x v="169"/>
    <x v="4"/>
    <x v="194"/>
    <n v="5"/>
    <n v="52"/>
    <n v="260"/>
    <x v="0"/>
    <x v="2"/>
    <n v="20.28"/>
    <n v="101.4"/>
    <n v="7"/>
  </r>
  <r>
    <n v="12844"/>
    <x v="442"/>
    <x v="5"/>
    <x v="195"/>
    <n v="1"/>
    <n v="399.99"/>
    <n v="399.99"/>
    <x v="2"/>
    <x v="0"/>
    <n v="180"/>
    <n v="180"/>
    <n v="3"/>
  </r>
  <r>
    <n v="12845"/>
    <x v="614"/>
    <x v="0"/>
    <x v="196"/>
    <n v="2"/>
    <n v="299.99"/>
    <n v="599.98"/>
    <x v="1"/>
    <x v="2"/>
    <n v="117"/>
    <n v="234"/>
    <n v="12"/>
  </r>
  <r>
    <n v="12846"/>
    <x v="683"/>
    <x v="1"/>
    <x v="197"/>
    <n v="3"/>
    <n v="379.99"/>
    <n v="1139.97"/>
    <x v="0"/>
    <x v="0"/>
    <n v="171"/>
    <n v="513"/>
    <n v="1"/>
  </r>
  <r>
    <n v="12847"/>
    <x v="97"/>
    <x v="2"/>
    <x v="198"/>
    <n v="4"/>
    <n v="98"/>
    <n v="392"/>
    <x v="0"/>
    <x v="2"/>
    <n v="35.28"/>
    <n v="141.12"/>
    <n v="7"/>
  </r>
  <r>
    <n v="12848"/>
    <x v="96"/>
    <x v="3"/>
    <x v="199"/>
    <n v="3"/>
    <n v="16.989999999999998"/>
    <n v="50.97"/>
    <x v="1"/>
    <x v="0"/>
    <n v="2.04"/>
    <n v="6.12"/>
    <n v="1"/>
  </r>
  <r>
    <n v="12849"/>
    <x v="413"/>
    <x v="4"/>
    <x v="200"/>
    <n v="2"/>
    <n v="79"/>
    <n v="158"/>
    <x v="2"/>
    <x v="0"/>
    <n v="22.12"/>
    <n v="44.24"/>
    <n v="11"/>
  </r>
  <r>
    <n v="12850"/>
    <x v="455"/>
    <x v="5"/>
    <x v="201"/>
    <n v="5"/>
    <n v="129"/>
    <n v="645"/>
    <x v="0"/>
    <x v="0"/>
    <n v="37.409999999999997"/>
    <n v="187.04999999999998"/>
    <n v="5"/>
  </r>
  <r>
    <n v="12851"/>
    <x v="238"/>
    <x v="0"/>
    <x v="202"/>
    <n v="2"/>
    <n v="749.99"/>
    <n v="1499.98"/>
    <x v="0"/>
    <x v="1"/>
    <n v="187.5"/>
    <n v="375"/>
    <n v="6"/>
  </r>
  <r>
    <n v="12852"/>
    <x v="648"/>
    <x v="1"/>
    <x v="13"/>
    <n v="1"/>
    <n v="169.99"/>
    <n v="169.99"/>
    <x v="1"/>
    <x v="2"/>
    <n v="19"/>
    <n v="19"/>
    <n v="5"/>
  </r>
  <r>
    <n v="12853"/>
    <x v="530"/>
    <x v="2"/>
    <x v="203"/>
    <n v="4"/>
    <n v="9.9"/>
    <n v="39.6"/>
    <x v="0"/>
    <x v="2"/>
    <n v="2.2799999999999998"/>
    <n v="9.1199999999999992"/>
    <n v="7"/>
  </r>
  <r>
    <n v="12854"/>
    <x v="56"/>
    <x v="3"/>
    <x v="164"/>
    <n v="2"/>
    <n v="10.99"/>
    <n v="21.98"/>
    <x v="1"/>
    <x v="0"/>
    <n v="1.5"/>
    <n v="3"/>
    <n v="1"/>
  </r>
  <r>
    <n v="12855"/>
    <x v="478"/>
    <x v="4"/>
    <x v="204"/>
    <n v="3"/>
    <n v="29"/>
    <n v="87"/>
    <x v="2"/>
    <x v="1"/>
    <n v="3.48"/>
    <n v="10.44"/>
    <n v="1"/>
  </r>
  <r>
    <n v="12856"/>
    <x v="25"/>
    <x v="5"/>
    <x v="205"/>
    <n v="5"/>
    <n v="349.99"/>
    <n v="1749.95"/>
    <x v="2"/>
    <x v="2"/>
    <n v="136.5"/>
    <n v="682.5"/>
    <n v="8"/>
  </r>
  <r>
    <n v="12857"/>
    <x v="410"/>
    <x v="0"/>
    <x v="206"/>
    <n v="4"/>
    <n v="2399"/>
    <n v="9596"/>
    <x v="0"/>
    <x v="1"/>
    <n v="1127.53"/>
    <n v="4510.12"/>
    <n v="10"/>
  </r>
  <r>
    <n v="12858"/>
    <x v="159"/>
    <x v="1"/>
    <x v="207"/>
    <n v="3"/>
    <n v="449.99"/>
    <n v="1349.97"/>
    <x v="2"/>
    <x v="1"/>
    <n v="135"/>
    <n v="405"/>
    <n v="5"/>
  </r>
  <r>
    <n v="12859"/>
    <x v="23"/>
    <x v="2"/>
    <x v="208"/>
    <n v="3"/>
    <n v="49.99"/>
    <n v="149.97"/>
    <x v="2"/>
    <x v="1"/>
    <n v="16"/>
    <n v="48"/>
    <n v="10"/>
  </r>
  <r>
    <n v="12860"/>
    <x v="500"/>
    <x v="3"/>
    <x v="209"/>
    <n v="3"/>
    <n v="12.99"/>
    <n v="38.97"/>
    <x v="2"/>
    <x v="2"/>
    <n v="5.46"/>
    <n v="16.38"/>
    <n v="10"/>
  </r>
  <r>
    <n v="12861"/>
    <x v="565"/>
    <x v="4"/>
    <x v="210"/>
    <n v="1"/>
    <n v="27"/>
    <n v="27"/>
    <x v="0"/>
    <x v="1"/>
    <n v="5.67"/>
    <n v="5.67"/>
    <n v="8"/>
  </r>
  <r>
    <n v="12862"/>
    <x v="220"/>
    <x v="5"/>
    <x v="18"/>
    <n v="3"/>
    <n v="599.99"/>
    <n v="1799.97"/>
    <x v="0"/>
    <x v="0"/>
    <n v="210"/>
    <n v="630"/>
    <n v="3"/>
  </r>
  <r>
    <n v="12863"/>
    <x v="139"/>
    <x v="0"/>
    <x v="211"/>
    <n v="2"/>
    <n v="49.99"/>
    <n v="99.98"/>
    <x v="1"/>
    <x v="1"/>
    <n v="6"/>
    <n v="12"/>
    <n v="5"/>
  </r>
  <r>
    <n v="12864"/>
    <x v="574"/>
    <x v="1"/>
    <x v="212"/>
    <n v="3"/>
    <n v="229.99"/>
    <n v="689.97"/>
    <x v="0"/>
    <x v="2"/>
    <n v="112.7"/>
    <n v="338.1"/>
    <n v="6"/>
  </r>
  <r>
    <n v="12865"/>
    <x v="567"/>
    <x v="2"/>
    <x v="213"/>
    <n v="3"/>
    <n v="44.99"/>
    <n v="134.97"/>
    <x v="2"/>
    <x v="0"/>
    <n v="15.3"/>
    <n v="45.900000000000006"/>
    <n v="8"/>
  </r>
  <r>
    <n v="12866"/>
    <x v="221"/>
    <x v="3"/>
    <x v="51"/>
    <n v="1"/>
    <n v="26.99"/>
    <n v="26.99"/>
    <x v="1"/>
    <x v="1"/>
    <n v="8.3699999999999992"/>
    <n v="8.3699999999999992"/>
    <n v="1"/>
  </r>
  <r>
    <n v="12867"/>
    <x v="401"/>
    <x v="4"/>
    <x v="214"/>
    <n v="4"/>
    <n v="6.7"/>
    <n v="26.8"/>
    <x v="1"/>
    <x v="0"/>
    <n v="0.87"/>
    <n v="3.48"/>
    <n v="4"/>
  </r>
  <r>
    <n v="12868"/>
    <x v="438"/>
    <x v="5"/>
    <x v="215"/>
    <n v="4"/>
    <n v="149.94999999999999"/>
    <n v="599.79999999999995"/>
    <x v="0"/>
    <x v="0"/>
    <n v="73.48"/>
    <n v="293.92"/>
    <n v="9"/>
  </r>
  <r>
    <n v="12869"/>
    <x v="214"/>
    <x v="0"/>
    <x v="216"/>
    <n v="1"/>
    <n v="169"/>
    <n v="169"/>
    <x v="1"/>
    <x v="2"/>
    <n v="67.599999999999994"/>
    <n v="67.599999999999994"/>
    <n v="4"/>
  </r>
  <r>
    <n v="12870"/>
    <x v="350"/>
    <x v="1"/>
    <x v="217"/>
    <n v="3"/>
    <n v="599"/>
    <n v="1797"/>
    <x v="1"/>
    <x v="1"/>
    <n v="203.66"/>
    <n v="610.98"/>
    <n v="8"/>
  </r>
  <r>
    <n v="12871"/>
    <x v="644"/>
    <x v="2"/>
    <x v="218"/>
    <n v="2"/>
    <n v="64.989999999999995"/>
    <n v="129.97999999999999"/>
    <x v="2"/>
    <x v="2"/>
    <n v="22.75"/>
    <n v="45.5"/>
    <n v="10"/>
  </r>
  <r>
    <n v="12872"/>
    <x v="616"/>
    <x v="3"/>
    <x v="9"/>
    <n v="5"/>
    <n v="9.99"/>
    <n v="49.95"/>
    <x v="0"/>
    <x v="1"/>
    <n v="12.74"/>
    <n v="63.7"/>
    <n v="9"/>
  </r>
  <r>
    <n v="12873"/>
    <x v="15"/>
    <x v="4"/>
    <x v="219"/>
    <n v="4"/>
    <n v="24"/>
    <n v="96"/>
    <x v="1"/>
    <x v="2"/>
    <n v="11.04"/>
    <n v="44.16"/>
    <n v="7"/>
  </r>
  <r>
    <n v="12874"/>
    <x v="169"/>
    <x v="5"/>
    <x v="220"/>
    <n v="3"/>
    <n v="32.950000000000003"/>
    <n v="98.850000000000009"/>
    <x v="1"/>
    <x v="2"/>
    <n v="7.25"/>
    <n v="21.75"/>
    <n v="7"/>
  </r>
  <r>
    <n v="12875"/>
    <x v="202"/>
    <x v="0"/>
    <x v="221"/>
    <n v="5"/>
    <n v="299"/>
    <n v="1495"/>
    <x v="0"/>
    <x v="0"/>
    <n v="98.67"/>
    <n v="493.35"/>
    <n v="12"/>
  </r>
  <r>
    <n v="12876"/>
    <x v="592"/>
    <x v="1"/>
    <x v="222"/>
    <n v="1"/>
    <n v="159.99"/>
    <n v="159.99"/>
    <x v="1"/>
    <x v="0"/>
    <n v="35.200000000000003"/>
    <n v="35.200000000000003"/>
    <n v="1"/>
  </r>
  <r>
    <n v="12877"/>
    <x v="211"/>
    <x v="2"/>
    <x v="223"/>
    <n v="2"/>
    <n v="90"/>
    <n v="180"/>
    <x v="0"/>
    <x v="0"/>
    <n v="31.5"/>
    <n v="63"/>
    <n v="12"/>
  </r>
  <r>
    <n v="12878"/>
    <x v="363"/>
    <x v="3"/>
    <x v="224"/>
    <n v="3"/>
    <n v="10.99"/>
    <n v="32.97"/>
    <x v="2"/>
    <x v="0"/>
    <n v="3.41"/>
    <n v="10.23"/>
    <n v="1"/>
  </r>
  <r>
    <n v="12879"/>
    <x v="281"/>
    <x v="4"/>
    <x v="225"/>
    <n v="2"/>
    <n v="55"/>
    <n v="110"/>
    <x v="1"/>
    <x v="1"/>
    <n v="12.1"/>
    <n v="24.2"/>
    <n v="8"/>
  </r>
  <r>
    <n v="12880"/>
    <x v="333"/>
    <x v="5"/>
    <x v="226"/>
    <n v="1"/>
    <n v="29.99"/>
    <n v="29.99"/>
    <x v="2"/>
    <x v="0"/>
    <n v="13.2"/>
    <n v="13.2"/>
    <n v="11"/>
  </r>
  <r>
    <n v="12881"/>
    <x v="515"/>
    <x v="0"/>
    <x v="0"/>
    <n v="4"/>
    <n v="999.99"/>
    <n v="3999.96"/>
    <x v="0"/>
    <x v="2"/>
    <n v="280"/>
    <n v="1120"/>
    <n v="6"/>
  </r>
  <r>
    <n v="12882"/>
    <x v="7"/>
    <x v="1"/>
    <x v="1"/>
    <n v="2"/>
    <n v="499.99"/>
    <n v="999.98"/>
    <x v="2"/>
    <x v="0"/>
    <n v="160"/>
    <n v="320"/>
    <n v="3"/>
  </r>
  <r>
    <n v="12883"/>
    <x v="0"/>
    <x v="2"/>
    <x v="2"/>
    <n v="2"/>
    <n v="69.989999999999995"/>
    <n v="139.97999999999999"/>
    <x v="2"/>
    <x v="1"/>
    <n v="18.899999999999999"/>
    <n v="37.799999999999997"/>
    <n v="8"/>
  </r>
  <r>
    <n v="12884"/>
    <x v="256"/>
    <x v="3"/>
    <x v="3"/>
    <n v="4"/>
    <n v="15.99"/>
    <n v="63.96"/>
    <x v="0"/>
    <x v="0"/>
    <n v="8"/>
    <n v="32"/>
    <n v="10"/>
  </r>
  <r>
    <n v="12885"/>
    <x v="35"/>
    <x v="4"/>
    <x v="4"/>
    <n v="3"/>
    <n v="89.99"/>
    <n v="269.96999999999997"/>
    <x v="1"/>
    <x v="2"/>
    <n v="38.700000000000003"/>
    <n v="116.10000000000001"/>
    <n v="8"/>
  </r>
  <r>
    <n v="12886"/>
    <x v="416"/>
    <x v="5"/>
    <x v="5"/>
    <n v="5"/>
    <n v="29.99"/>
    <n v="149.94999999999999"/>
    <x v="2"/>
    <x v="2"/>
    <n v="7.8"/>
    <n v="39"/>
    <n v="2"/>
  </r>
  <r>
    <n v="12887"/>
    <x v="362"/>
    <x v="0"/>
    <x v="6"/>
    <n v="2"/>
    <n v="2499.9899999999998"/>
    <n v="4999.9799999999996"/>
    <x v="2"/>
    <x v="1"/>
    <n v="1225"/>
    <n v="2450"/>
    <n v="11"/>
  </r>
  <r>
    <n v="12888"/>
    <x v="251"/>
    <x v="1"/>
    <x v="7"/>
    <n v="2"/>
    <n v="599.99"/>
    <n v="1199.98"/>
    <x v="0"/>
    <x v="0"/>
    <n v="180"/>
    <n v="360"/>
    <n v="10"/>
  </r>
  <r>
    <n v="12889"/>
    <x v="324"/>
    <x v="2"/>
    <x v="8"/>
    <n v="3"/>
    <n v="89.99"/>
    <n v="269.96999999999997"/>
    <x v="0"/>
    <x v="1"/>
    <n v="45"/>
    <n v="135"/>
    <n v="7"/>
  </r>
  <r>
    <n v="12890"/>
    <x v="405"/>
    <x v="3"/>
    <x v="9"/>
    <n v="3"/>
    <n v="25.99"/>
    <n v="77.97"/>
    <x v="2"/>
    <x v="2"/>
    <n v="12.74"/>
    <n v="38.22"/>
    <n v="1"/>
  </r>
  <r>
    <n v="12891"/>
    <x v="107"/>
    <x v="4"/>
    <x v="10"/>
    <n v="1"/>
    <n v="129.99"/>
    <n v="129.99"/>
    <x v="2"/>
    <x v="1"/>
    <n v="26"/>
    <n v="26"/>
    <n v="4"/>
  </r>
  <r>
    <n v="12892"/>
    <x v="95"/>
    <x v="5"/>
    <x v="11"/>
    <n v="5"/>
    <n v="199.99"/>
    <n v="999.95"/>
    <x v="1"/>
    <x v="0"/>
    <n v="66"/>
    <n v="330"/>
    <n v="3"/>
  </r>
  <r>
    <n v="12893"/>
    <x v="150"/>
    <x v="0"/>
    <x v="12"/>
    <n v="3"/>
    <n v="749.99"/>
    <n v="2249.9700000000003"/>
    <x v="0"/>
    <x v="2"/>
    <n v="240"/>
    <n v="720"/>
    <n v="6"/>
  </r>
  <r>
    <n v="12894"/>
    <x v="705"/>
    <x v="1"/>
    <x v="13"/>
    <n v="3"/>
    <n v="189.99"/>
    <n v="569.97"/>
    <x v="0"/>
    <x v="1"/>
    <n v="19"/>
    <n v="57"/>
    <n v="6"/>
  </r>
  <r>
    <n v="12895"/>
    <x v="462"/>
    <x v="2"/>
    <x v="14"/>
    <n v="5"/>
    <n v="249.99"/>
    <n v="1249.95"/>
    <x v="2"/>
    <x v="0"/>
    <n v="47.5"/>
    <n v="237.5"/>
    <n v="11"/>
  </r>
  <r>
    <n v="12896"/>
    <x v="620"/>
    <x v="3"/>
    <x v="15"/>
    <n v="3"/>
    <n v="35.99"/>
    <n v="107.97"/>
    <x v="0"/>
    <x v="0"/>
    <n v="14.4"/>
    <n v="43.2"/>
    <n v="2"/>
  </r>
  <r>
    <n v="12897"/>
    <x v="706"/>
    <x v="4"/>
    <x v="16"/>
    <n v="3"/>
    <n v="399.99"/>
    <n v="1199.97"/>
    <x v="1"/>
    <x v="1"/>
    <n v="52"/>
    <n v="156"/>
    <n v="4"/>
  </r>
  <r>
    <n v="12898"/>
    <x v="158"/>
    <x v="5"/>
    <x v="17"/>
    <n v="2"/>
    <n v="119.99"/>
    <n v="239.98"/>
    <x v="0"/>
    <x v="2"/>
    <n v="40.799999999999997"/>
    <n v="81.599999999999994"/>
    <n v="10"/>
  </r>
  <r>
    <n v="12899"/>
    <x v="138"/>
    <x v="0"/>
    <x v="18"/>
    <n v="3"/>
    <n v="499.99"/>
    <n v="1499.97"/>
    <x v="1"/>
    <x v="1"/>
    <n v="210"/>
    <n v="630"/>
    <n v="4"/>
  </r>
  <r>
    <n v="12900"/>
    <x v="328"/>
    <x v="1"/>
    <x v="19"/>
    <n v="5"/>
    <n v="99.99"/>
    <n v="499.95"/>
    <x v="2"/>
    <x v="1"/>
    <n v="24"/>
    <n v="120"/>
    <n v="6"/>
  </r>
  <r>
    <n v="12901"/>
    <x v="458"/>
    <x v="2"/>
    <x v="20"/>
    <n v="2"/>
    <n v="59.99"/>
    <n v="119.98"/>
    <x v="1"/>
    <x v="1"/>
    <n v="25.2"/>
    <n v="50.4"/>
    <n v="5"/>
  </r>
  <r>
    <n v="12902"/>
    <x v="9"/>
    <x v="3"/>
    <x v="21"/>
    <n v="5"/>
    <n v="22.99"/>
    <n v="114.94999999999999"/>
    <x v="2"/>
    <x v="2"/>
    <n v="10.81"/>
    <n v="54.050000000000004"/>
    <n v="2"/>
  </r>
  <r>
    <n v="12903"/>
    <x v="169"/>
    <x v="4"/>
    <x v="22"/>
    <n v="4"/>
    <n v="49.99"/>
    <n v="199.96"/>
    <x v="0"/>
    <x v="2"/>
    <n v="24"/>
    <n v="96"/>
    <n v="7"/>
  </r>
  <r>
    <n v="12904"/>
    <x v="492"/>
    <x v="5"/>
    <x v="23"/>
    <n v="4"/>
    <n v="29.99"/>
    <n v="119.96"/>
    <x v="2"/>
    <x v="1"/>
    <n v="14.4"/>
    <n v="57.6"/>
    <n v="4"/>
  </r>
  <r>
    <n v="12905"/>
    <x v="502"/>
    <x v="0"/>
    <x v="24"/>
    <n v="4"/>
    <n v="299.99"/>
    <n v="1199.96"/>
    <x v="0"/>
    <x v="0"/>
    <n v="150"/>
    <n v="600"/>
    <n v="6"/>
  </r>
  <r>
    <n v="12906"/>
    <x v="605"/>
    <x v="1"/>
    <x v="25"/>
    <n v="1"/>
    <n v="179.99"/>
    <n v="179.99"/>
    <x v="1"/>
    <x v="0"/>
    <n v="55.8"/>
    <n v="55.8"/>
    <n v="10"/>
  </r>
  <r>
    <n v="12907"/>
    <x v="26"/>
    <x v="2"/>
    <x v="26"/>
    <n v="2"/>
    <n v="179.99"/>
    <n v="359.98"/>
    <x v="1"/>
    <x v="0"/>
    <n v="37.799999999999997"/>
    <n v="75.599999999999994"/>
    <n v="4"/>
  </r>
  <r>
    <n v="12908"/>
    <x v="615"/>
    <x v="3"/>
    <x v="27"/>
    <n v="1"/>
    <n v="12.99"/>
    <n v="12.99"/>
    <x v="1"/>
    <x v="1"/>
    <n v="1.56"/>
    <n v="1.56"/>
    <n v="5"/>
  </r>
  <r>
    <n v="12909"/>
    <x v="414"/>
    <x v="4"/>
    <x v="28"/>
    <n v="5"/>
    <n v="29.99"/>
    <n v="149.94999999999999"/>
    <x v="0"/>
    <x v="1"/>
    <n v="10.199999999999999"/>
    <n v="51"/>
    <n v="2"/>
  </r>
  <r>
    <n v="12910"/>
    <x v="484"/>
    <x v="5"/>
    <x v="29"/>
    <n v="2"/>
    <n v="129.99"/>
    <n v="259.98"/>
    <x v="0"/>
    <x v="2"/>
    <n v="20.8"/>
    <n v="41.6"/>
    <n v="10"/>
  </r>
  <r>
    <n v="12911"/>
    <x v="491"/>
    <x v="0"/>
    <x v="30"/>
    <n v="3"/>
    <n v="349.99"/>
    <n v="1049.97"/>
    <x v="1"/>
    <x v="1"/>
    <n v="164.5"/>
    <n v="493.5"/>
    <n v="7"/>
  </r>
  <r>
    <n v="12912"/>
    <x v="707"/>
    <x v="1"/>
    <x v="31"/>
    <n v="1"/>
    <n v="89.99"/>
    <n v="89.99"/>
    <x v="1"/>
    <x v="0"/>
    <n v="45"/>
    <n v="45"/>
    <n v="3"/>
  </r>
  <r>
    <n v="12913"/>
    <x v="332"/>
    <x v="2"/>
    <x v="32"/>
    <n v="2"/>
    <n v="29.99"/>
    <n v="59.98"/>
    <x v="1"/>
    <x v="2"/>
    <n v="7.8"/>
    <n v="15.6"/>
    <n v="4"/>
  </r>
  <r>
    <n v="12914"/>
    <x v="285"/>
    <x v="3"/>
    <x v="33"/>
    <n v="3"/>
    <n v="19.989999999999998"/>
    <n v="59.97"/>
    <x v="2"/>
    <x v="2"/>
    <n v="2.8"/>
    <n v="8.3999999999999986"/>
    <n v="5"/>
  </r>
  <r>
    <n v="12915"/>
    <x v="447"/>
    <x v="4"/>
    <x v="34"/>
    <n v="3"/>
    <n v="39.99"/>
    <n v="119.97"/>
    <x v="1"/>
    <x v="0"/>
    <n v="9.1999999999999993"/>
    <n v="27.599999999999998"/>
    <n v="6"/>
  </r>
  <r>
    <n v="12916"/>
    <x v="497"/>
    <x v="5"/>
    <x v="35"/>
    <n v="3"/>
    <n v="1895"/>
    <n v="5685"/>
    <x v="2"/>
    <x v="2"/>
    <n v="227.4"/>
    <n v="682.2"/>
    <n v="12"/>
  </r>
  <r>
    <n v="12917"/>
    <x v="652"/>
    <x v="0"/>
    <x v="36"/>
    <n v="1"/>
    <n v="399.99"/>
    <n v="399.99"/>
    <x v="0"/>
    <x v="1"/>
    <n v="96"/>
    <n v="96"/>
    <n v="12"/>
  </r>
  <r>
    <n v="12918"/>
    <x v="553"/>
    <x v="1"/>
    <x v="37"/>
    <n v="4"/>
    <n v="799.99"/>
    <n v="3199.96"/>
    <x v="2"/>
    <x v="1"/>
    <n v="208"/>
    <n v="832"/>
    <n v="8"/>
  </r>
  <r>
    <n v="12919"/>
    <x v="493"/>
    <x v="2"/>
    <x v="38"/>
    <n v="2"/>
    <n v="59.99"/>
    <n v="119.98"/>
    <x v="0"/>
    <x v="2"/>
    <n v="21"/>
    <n v="42"/>
    <n v="1"/>
  </r>
  <r>
    <n v="12920"/>
    <x v="458"/>
    <x v="3"/>
    <x v="39"/>
    <n v="5"/>
    <n v="24.99"/>
    <n v="124.94999999999999"/>
    <x v="0"/>
    <x v="2"/>
    <n v="2.5"/>
    <n v="12.5"/>
    <n v="5"/>
  </r>
  <r>
    <n v="12921"/>
    <x v="354"/>
    <x v="4"/>
    <x v="40"/>
    <n v="4"/>
    <n v="105"/>
    <n v="420"/>
    <x v="2"/>
    <x v="1"/>
    <n v="21"/>
    <n v="84"/>
    <n v="7"/>
  </r>
  <r>
    <n v="12922"/>
    <x v="307"/>
    <x v="5"/>
    <x v="41"/>
    <n v="1"/>
    <n v="129.99"/>
    <n v="129.99"/>
    <x v="2"/>
    <x v="2"/>
    <n v="16.899999999999999"/>
    <n v="16.899999999999999"/>
    <n v="5"/>
  </r>
  <r>
    <n v="12923"/>
    <x v="625"/>
    <x v="0"/>
    <x v="42"/>
    <n v="1"/>
    <n v="399.99"/>
    <n v="399.99"/>
    <x v="1"/>
    <x v="2"/>
    <n v="176"/>
    <n v="176"/>
    <n v="3"/>
  </r>
  <r>
    <n v="12924"/>
    <x v="285"/>
    <x v="1"/>
    <x v="43"/>
    <n v="4"/>
    <n v="199.99"/>
    <n v="799.96"/>
    <x v="0"/>
    <x v="1"/>
    <n v="46"/>
    <n v="184"/>
    <n v="5"/>
  </r>
  <r>
    <n v="12925"/>
    <x v="427"/>
    <x v="2"/>
    <x v="44"/>
    <n v="3"/>
    <n v="139.99"/>
    <n v="419.97"/>
    <x v="2"/>
    <x v="0"/>
    <n v="56"/>
    <n v="168"/>
    <n v="12"/>
  </r>
  <r>
    <n v="12926"/>
    <x v="10"/>
    <x v="3"/>
    <x v="45"/>
    <n v="2"/>
    <n v="32.5"/>
    <n v="65"/>
    <x v="0"/>
    <x v="1"/>
    <n v="15.28"/>
    <n v="30.56"/>
    <n v="4"/>
  </r>
  <r>
    <n v="12927"/>
    <x v="534"/>
    <x v="4"/>
    <x v="46"/>
    <n v="1"/>
    <n v="52"/>
    <n v="52"/>
    <x v="0"/>
    <x v="2"/>
    <n v="5.72"/>
    <n v="5.72"/>
    <n v="7"/>
  </r>
  <r>
    <n v="12928"/>
    <x v="79"/>
    <x v="5"/>
    <x v="47"/>
    <n v="1"/>
    <n v="39.99"/>
    <n v="39.99"/>
    <x v="2"/>
    <x v="2"/>
    <n v="12"/>
    <n v="12"/>
    <n v="11"/>
  </r>
  <r>
    <n v="12929"/>
    <x v="659"/>
    <x v="0"/>
    <x v="48"/>
    <n v="1"/>
    <n v="129.99"/>
    <n v="129.99"/>
    <x v="1"/>
    <x v="1"/>
    <n v="52"/>
    <n v="52"/>
    <n v="1"/>
  </r>
  <r>
    <n v="12930"/>
    <x v="493"/>
    <x v="1"/>
    <x v="49"/>
    <n v="3"/>
    <n v="299.99"/>
    <n v="899.97"/>
    <x v="1"/>
    <x v="1"/>
    <n v="81"/>
    <n v="243"/>
    <n v="1"/>
  </r>
  <r>
    <n v="12931"/>
    <x v="371"/>
    <x v="2"/>
    <x v="50"/>
    <n v="3"/>
    <n v="154.99"/>
    <n v="464.97"/>
    <x v="1"/>
    <x v="0"/>
    <n v="44.95"/>
    <n v="134.85000000000002"/>
    <n v="9"/>
  </r>
  <r>
    <n v="12932"/>
    <x v="229"/>
    <x v="3"/>
    <x v="51"/>
    <n v="2"/>
    <n v="26.99"/>
    <n v="53.98"/>
    <x v="0"/>
    <x v="0"/>
    <n v="8.3699999999999992"/>
    <n v="16.739999999999998"/>
    <n v="11"/>
  </r>
  <r>
    <n v="12933"/>
    <x v="145"/>
    <x v="4"/>
    <x v="52"/>
    <n v="4"/>
    <n v="49"/>
    <n v="196"/>
    <x v="0"/>
    <x v="0"/>
    <n v="8.33"/>
    <n v="33.32"/>
    <n v="12"/>
  </r>
  <r>
    <n v="12934"/>
    <x v="280"/>
    <x v="5"/>
    <x v="53"/>
    <n v="1"/>
    <n v="49.99"/>
    <n v="49.99"/>
    <x v="1"/>
    <x v="2"/>
    <n v="19.5"/>
    <n v="19.5"/>
    <n v="6"/>
  </r>
  <r>
    <n v="12935"/>
    <x v="682"/>
    <x v="0"/>
    <x v="54"/>
    <n v="1"/>
    <n v="59.99"/>
    <n v="59.99"/>
    <x v="0"/>
    <x v="0"/>
    <n v="13.8"/>
    <n v="13.8"/>
    <n v="3"/>
  </r>
  <r>
    <n v="12936"/>
    <x v="519"/>
    <x v="1"/>
    <x v="55"/>
    <n v="5"/>
    <n v="499.99"/>
    <n v="2499.9499999999998"/>
    <x v="1"/>
    <x v="1"/>
    <n v="100"/>
    <n v="500"/>
    <n v="5"/>
  </r>
  <r>
    <n v="12937"/>
    <x v="414"/>
    <x v="2"/>
    <x v="227"/>
    <n v="2"/>
    <n v="29.99"/>
    <n v="59.98"/>
    <x v="1"/>
    <x v="1"/>
    <n v="8.4"/>
    <n v="16.8"/>
    <n v="2"/>
  </r>
  <r>
    <n v="12938"/>
    <x v="394"/>
    <x v="3"/>
    <x v="56"/>
    <n v="4"/>
    <n v="28"/>
    <n v="112"/>
    <x v="2"/>
    <x v="2"/>
    <n v="8.1199999999999992"/>
    <n v="32.479999999999997"/>
    <n v="2"/>
  </r>
  <r>
    <n v="12939"/>
    <x v="8"/>
    <x v="4"/>
    <x v="57"/>
    <n v="3"/>
    <n v="23"/>
    <n v="69"/>
    <x v="1"/>
    <x v="2"/>
    <n v="3.68"/>
    <n v="11.040000000000001"/>
    <n v="7"/>
  </r>
  <r>
    <n v="12940"/>
    <x v="129"/>
    <x v="5"/>
    <x v="58"/>
    <n v="5"/>
    <n v="349"/>
    <n v="1745"/>
    <x v="2"/>
    <x v="1"/>
    <n v="87.25"/>
    <n v="436.25"/>
    <n v="10"/>
  </r>
  <r>
    <n v="12941"/>
    <x v="475"/>
    <x v="0"/>
    <x v="59"/>
    <n v="4"/>
    <n v="299.99"/>
    <n v="1199.96"/>
    <x v="1"/>
    <x v="2"/>
    <n v="30"/>
    <n v="120"/>
    <n v="4"/>
  </r>
  <r>
    <n v="12942"/>
    <x v="437"/>
    <x v="1"/>
    <x v="60"/>
    <n v="5"/>
    <n v="199.99"/>
    <n v="999.95"/>
    <x v="1"/>
    <x v="0"/>
    <n v="68"/>
    <n v="340"/>
    <n v="11"/>
  </r>
  <r>
    <n v="12943"/>
    <x v="98"/>
    <x v="2"/>
    <x v="61"/>
    <n v="1"/>
    <n v="9.99"/>
    <n v="9.99"/>
    <x v="0"/>
    <x v="1"/>
    <n v="3.6"/>
    <n v="3.6"/>
    <n v="1"/>
  </r>
  <r>
    <n v="12944"/>
    <x v="140"/>
    <x v="3"/>
    <x v="62"/>
    <n v="2"/>
    <n v="18.989999999999998"/>
    <n v="37.979999999999997"/>
    <x v="1"/>
    <x v="1"/>
    <n v="6.84"/>
    <n v="13.68"/>
    <n v="12"/>
  </r>
  <r>
    <n v="12945"/>
    <x v="457"/>
    <x v="4"/>
    <x v="63"/>
    <n v="4"/>
    <n v="102"/>
    <n v="408"/>
    <x v="0"/>
    <x v="2"/>
    <n v="51"/>
    <n v="204"/>
    <n v="1"/>
  </r>
  <r>
    <n v="12946"/>
    <x v="206"/>
    <x v="5"/>
    <x v="64"/>
    <n v="4"/>
    <n v="299.99"/>
    <n v="1199.96"/>
    <x v="1"/>
    <x v="0"/>
    <n v="57"/>
    <n v="228"/>
    <n v="1"/>
  </r>
  <r>
    <n v="12947"/>
    <x v="350"/>
    <x v="0"/>
    <x v="65"/>
    <n v="3"/>
    <n v="1199.99"/>
    <n v="3599.9700000000003"/>
    <x v="2"/>
    <x v="1"/>
    <n v="528"/>
    <n v="1584"/>
    <n v="8"/>
  </r>
  <r>
    <n v="12948"/>
    <x v="314"/>
    <x v="1"/>
    <x v="66"/>
    <n v="3"/>
    <n v="219.99"/>
    <n v="659.97"/>
    <x v="0"/>
    <x v="0"/>
    <n v="39.6"/>
    <n v="118.80000000000001"/>
    <n v="7"/>
  </r>
  <r>
    <n v="12949"/>
    <x v="285"/>
    <x v="2"/>
    <x v="67"/>
    <n v="1"/>
    <n v="59.99"/>
    <n v="59.99"/>
    <x v="1"/>
    <x v="1"/>
    <n v="6"/>
    <n v="6"/>
    <n v="5"/>
  </r>
  <r>
    <n v="12950"/>
    <x v="382"/>
    <x v="3"/>
    <x v="68"/>
    <n v="2"/>
    <n v="10.99"/>
    <n v="21.98"/>
    <x v="0"/>
    <x v="0"/>
    <n v="1.21"/>
    <n v="2.42"/>
    <n v="4"/>
  </r>
  <r>
    <n v="12951"/>
    <x v="196"/>
    <x v="4"/>
    <x v="69"/>
    <n v="3"/>
    <n v="78"/>
    <n v="234"/>
    <x v="1"/>
    <x v="1"/>
    <n v="19.5"/>
    <n v="58.5"/>
    <n v="7"/>
  </r>
  <r>
    <n v="12952"/>
    <x v="557"/>
    <x v="5"/>
    <x v="70"/>
    <n v="2"/>
    <n v="129.99"/>
    <n v="259.98"/>
    <x v="1"/>
    <x v="2"/>
    <n v="20.8"/>
    <n v="41.6"/>
    <n v="5"/>
  </r>
  <r>
    <n v="12953"/>
    <x v="352"/>
    <x v="0"/>
    <x v="71"/>
    <n v="2"/>
    <n v="1599.99"/>
    <n v="3199.98"/>
    <x v="0"/>
    <x v="1"/>
    <n v="656"/>
    <n v="1312"/>
    <n v="1"/>
  </r>
  <r>
    <n v="12954"/>
    <x v="509"/>
    <x v="1"/>
    <x v="72"/>
    <n v="3"/>
    <n v="899.99"/>
    <n v="2699.9700000000003"/>
    <x v="2"/>
    <x v="2"/>
    <n v="207"/>
    <n v="621"/>
    <n v="11"/>
  </r>
  <r>
    <n v="12955"/>
    <x v="643"/>
    <x v="2"/>
    <x v="73"/>
    <n v="2"/>
    <n v="49.99"/>
    <n v="99.98"/>
    <x v="0"/>
    <x v="1"/>
    <n v="19.5"/>
    <n v="39"/>
    <n v="12"/>
  </r>
  <r>
    <n v="12956"/>
    <x v="228"/>
    <x v="3"/>
    <x v="74"/>
    <n v="5"/>
    <n v="14.99"/>
    <n v="74.95"/>
    <x v="1"/>
    <x v="0"/>
    <n v="3.6"/>
    <n v="18"/>
    <n v="11"/>
  </r>
  <r>
    <n v="12957"/>
    <x v="693"/>
    <x v="4"/>
    <x v="75"/>
    <n v="1"/>
    <n v="16"/>
    <n v="16"/>
    <x v="2"/>
    <x v="2"/>
    <n v="2.72"/>
    <n v="2.72"/>
    <n v="2"/>
  </r>
  <r>
    <n v="12958"/>
    <x v="304"/>
    <x v="5"/>
    <x v="76"/>
    <n v="2"/>
    <n v="69.989999999999995"/>
    <n v="139.97999999999999"/>
    <x v="2"/>
    <x v="2"/>
    <n v="34.299999999999997"/>
    <n v="68.599999999999994"/>
    <n v="3"/>
  </r>
  <r>
    <n v="12959"/>
    <x v="436"/>
    <x v="0"/>
    <x v="77"/>
    <n v="1"/>
    <n v="249.99"/>
    <n v="249.99"/>
    <x v="1"/>
    <x v="1"/>
    <n v="55"/>
    <n v="55"/>
    <n v="4"/>
  </r>
  <r>
    <n v="12960"/>
    <x v="115"/>
    <x v="1"/>
    <x v="78"/>
    <n v="5"/>
    <n v="499.99"/>
    <n v="2499.9499999999998"/>
    <x v="2"/>
    <x v="1"/>
    <n v="190"/>
    <n v="950"/>
    <n v="10"/>
  </r>
  <r>
    <n v="12961"/>
    <x v="260"/>
    <x v="2"/>
    <x v="79"/>
    <n v="5"/>
    <n v="89.99"/>
    <n v="449.95"/>
    <x v="1"/>
    <x v="1"/>
    <n v="11.7"/>
    <n v="58.5"/>
    <n v="5"/>
  </r>
  <r>
    <n v="12962"/>
    <x v="379"/>
    <x v="3"/>
    <x v="80"/>
    <n v="2"/>
    <n v="12.99"/>
    <n v="25.98"/>
    <x v="1"/>
    <x v="2"/>
    <n v="1.3"/>
    <n v="2.6"/>
    <n v="1"/>
  </r>
  <r>
    <n v="12963"/>
    <x v="547"/>
    <x v="4"/>
    <x v="81"/>
    <n v="3"/>
    <n v="100"/>
    <n v="300"/>
    <x v="0"/>
    <x v="2"/>
    <n v="45"/>
    <n v="135"/>
    <n v="5"/>
  </r>
  <r>
    <n v="12964"/>
    <x v="265"/>
    <x v="5"/>
    <x v="82"/>
    <n v="5"/>
    <n v="24.99"/>
    <n v="124.94999999999999"/>
    <x v="0"/>
    <x v="1"/>
    <n v="11.75"/>
    <n v="58.75"/>
    <n v="3"/>
  </r>
  <r>
    <n v="12965"/>
    <x v="281"/>
    <x v="0"/>
    <x v="83"/>
    <n v="2"/>
    <n v="99.99"/>
    <n v="199.98"/>
    <x v="1"/>
    <x v="0"/>
    <n v="30"/>
    <n v="60"/>
    <n v="8"/>
  </r>
  <r>
    <n v="12966"/>
    <x v="137"/>
    <x v="1"/>
    <x v="84"/>
    <n v="4"/>
    <n v="1299.99"/>
    <n v="5199.96"/>
    <x v="2"/>
    <x v="2"/>
    <n v="260"/>
    <n v="1040"/>
    <n v="11"/>
  </r>
  <r>
    <n v="12967"/>
    <x v="190"/>
    <x v="2"/>
    <x v="85"/>
    <n v="2"/>
    <n v="79.989999999999995"/>
    <n v="159.97999999999999"/>
    <x v="2"/>
    <x v="0"/>
    <n v="12.8"/>
    <n v="25.6"/>
    <n v="7"/>
  </r>
  <r>
    <n v="12968"/>
    <x v="571"/>
    <x v="3"/>
    <x v="86"/>
    <n v="1"/>
    <n v="13.99"/>
    <n v="13.99"/>
    <x v="0"/>
    <x v="0"/>
    <n v="4.34"/>
    <n v="4.34"/>
    <n v="2"/>
  </r>
  <r>
    <n v="12969"/>
    <x v="74"/>
    <x v="4"/>
    <x v="87"/>
    <n v="1"/>
    <n v="105"/>
    <n v="105"/>
    <x v="0"/>
    <x v="1"/>
    <n v="39.9"/>
    <n v="39.9"/>
    <n v="7"/>
  </r>
  <r>
    <n v="12970"/>
    <x v="421"/>
    <x v="5"/>
    <x v="228"/>
    <n v="3"/>
    <n v="129.99"/>
    <n v="389.97"/>
    <x v="2"/>
    <x v="0"/>
    <n v="35.1"/>
    <n v="105.30000000000001"/>
    <n v="7"/>
  </r>
  <r>
    <n v="12971"/>
    <x v="207"/>
    <x v="0"/>
    <x v="88"/>
    <n v="5"/>
    <n v="99.99"/>
    <n v="499.95"/>
    <x v="0"/>
    <x v="2"/>
    <n v="34"/>
    <n v="170"/>
    <n v="7"/>
  </r>
  <r>
    <n v="12972"/>
    <x v="600"/>
    <x v="1"/>
    <x v="89"/>
    <n v="5"/>
    <n v="179.99"/>
    <n v="899.95"/>
    <x v="2"/>
    <x v="2"/>
    <n v="72"/>
    <n v="360"/>
    <n v="4"/>
  </r>
  <r>
    <n v="12974"/>
    <x v="192"/>
    <x v="3"/>
    <x v="91"/>
    <n v="3"/>
    <n v="14.99"/>
    <n v="44.97"/>
    <x v="2"/>
    <x v="1"/>
    <n v="1.8"/>
    <n v="5.4"/>
    <n v="11"/>
  </r>
  <r>
    <n v="12975"/>
    <x v="669"/>
    <x v="4"/>
    <x v="92"/>
    <n v="3"/>
    <n v="68"/>
    <n v="204"/>
    <x v="2"/>
    <x v="0"/>
    <n v="10.88"/>
    <n v="32.64"/>
    <n v="7"/>
  </r>
  <r>
    <n v="12976"/>
    <x v="123"/>
    <x v="5"/>
    <x v="93"/>
    <n v="5"/>
    <n v="999.99"/>
    <n v="4999.95"/>
    <x v="2"/>
    <x v="2"/>
    <n v="100"/>
    <n v="500"/>
    <n v="12"/>
  </r>
  <r>
    <n v="12977"/>
    <x v="80"/>
    <x v="0"/>
    <x v="94"/>
    <n v="1"/>
    <n v="299.99"/>
    <n v="299.99"/>
    <x v="0"/>
    <x v="1"/>
    <n v="81"/>
    <n v="81"/>
    <n v="6"/>
  </r>
  <r>
    <n v="12978"/>
    <x v="647"/>
    <x v="1"/>
    <x v="95"/>
    <n v="3"/>
    <n v="349.99"/>
    <n v="1049.97"/>
    <x v="2"/>
    <x v="0"/>
    <n v="115.5"/>
    <n v="346.5"/>
    <n v="9"/>
  </r>
  <r>
    <n v="12979"/>
    <x v="242"/>
    <x v="2"/>
    <x v="96"/>
    <n v="4"/>
    <n v="19.989999999999998"/>
    <n v="79.959999999999994"/>
    <x v="2"/>
    <x v="0"/>
    <n v="3.4"/>
    <n v="13.6"/>
    <n v="8"/>
  </r>
  <r>
    <n v="12980"/>
    <x v="128"/>
    <x v="3"/>
    <x v="97"/>
    <n v="4"/>
    <n v="12.99"/>
    <n v="51.96"/>
    <x v="1"/>
    <x v="2"/>
    <n v="4.68"/>
    <n v="18.72"/>
    <n v="2"/>
  </r>
  <r>
    <n v="12981"/>
    <x v="309"/>
    <x v="4"/>
    <x v="98"/>
    <n v="1"/>
    <n v="82"/>
    <n v="82"/>
    <x v="2"/>
    <x v="0"/>
    <n v="22.96"/>
    <n v="22.96"/>
    <n v="3"/>
  </r>
  <r>
    <n v="12982"/>
    <x v="405"/>
    <x v="5"/>
    <x v="99"/>
    <n v="3"/>
    <n v="109.99"/>
    <n v="329.96999999999997"/>
    <x v="1"/>
    <x v="2"/>
    <n v="28.6"/>
    <n v="85.800000000000011"/>
    <n v="1"/>
  </r>
  <r>
    <n v="12983"/>
    <x v="46"/>
    <x v="0"/>
    <x v="100"/>
    <n v="2"/>
    <n v="3899.99"/>
    <n v="7799.98"/>
    <x v="2"/>
    <x v="1"/>
    <n v="400"/>
    <n v="800"/>
    <n v="8"/>
  </r>
  <r>
    <n v="12984"/>
    <x v="338"/>
    <x v="1"/>
    <x v="101"/>
    <n v="1"/>
    <n v="349.99"/>
    <n v="349.99"/>
    <x v="0"/>
    <x v="1"/>
    <n v="161"/>
    <n v="161"/>
    <n v="11"/>
  </r>
  <r>
    <n v="12985"/>
    <x v="422"/>
    <x v="2"/>
    <x v="102"/>
    <n v="3"/>
    <n v="39.99"/>
    <n v="119.97"/>
    <x v="0"/>
    <x v="1"/>
    <n v="8"/>
    <n v="24"/>
    <n v="12"/>
  </r>
  <r>
    <n v="12986"/>
    <x v="10"/>
    <x v="3"/>
    <x v="103"/>
    <n v="5"/>
    <n v="10.99"/>
    <n v="54.95"/>
    <x v="1"/>
    <x v="1"/>
    <n v="3.85"/>
    <n v="19.25"/>
    <n v="4"/>
  </r>
  <r>
    <n v="12987"/>
    <x v="114"/>
    <x v="4"/>
    <x v="104"/>
    <n v="2"/>
    <n v="6.5"/>
    <n v="13"/>
    <x v="0"/>
    <x v="1"/>
    <n v="2.73"/>
    <n v="5.46"/>
    <n v="3"/>
  </r>
  <r>
    <n v="12988"/>
    <x v="249"/>
    <x v="5"/>
    <x v="105"/>
    <n v="2"/>
    <n v="399.99"/>
    <n v="799.98"/>
    <x v="0"/>
    <x v="0"/>
    <n v="80"/>
    <n v="160"/>
    <n v="7"/>
  </r>
  <r>
    <n v="12989"/>
    <x v="171"/>
    <x v="0"/>
    <x v="106"/>
    <n v="4"/>
    <n v="229.99"/>
    <n v="919.96"/>
    <x v="1"/>
    <x v="1"/>
    <n v="115"/>
    <n v="460"/>
    <n v="9"/>
  </r>
  <r>
    <n v="12990"/>
    <x v="688"/>
    <x v="1"/>
    <x v="229"/>
    <n v="3"/>
    <n v="159.99"/>
    <n v="479.97"/>
    <x v="2"/>
    <x v="2"/>
    <n v="46.4"/>
    <n v="139.19999999999999"/>
    <n v="4"/>
  </r>
  <r>
    <n v="12991"/>
    <x v="516"/>
    <x v="2"/>
    <x v="107"/>
    <n v="2"/>
    <n v="14.99"/>
    <n v="29.98"/>
    <x v="0"/>
    <x v="1"/>
    <n v="4.95"/>
    <n v="9.9"/>
    <n v="11"/>
  </r>
  <r>
    <n v="12992"/>
    <x v="107"/>
    <x v="3"/>
    <x v="108"/>
    <n v="1"/>
    <n v="18.989999999999998"/>
    <n v="18.989999999999998"/>
    <x v="0"/>
    <x v="0"/>
    <n v="5.51"/>
    <n v="5.51"/>
    <n v="4"/>
  </r>
  <r>
    <n v="12993"/>
    <x v="140"/>
    <x v="4"/>
    <x v="109"/>
    <n v="1"/>
    <n v="15"/>
    <n v="15"/>
    <x v="0"/>
    <x v="2"/>
    <n v="4.6500000000000004"/>
    <n v="4.6500000000000004"/>
    <n v="12"/>
  </r>
  <r>
    <n v="12994"/>
    <x v="1"/>
    <x v="5"/>
    <x v="110"/>
    <n v="3"/>
    <n v="229.95"/>
    <n v="689.84999999999991"/>
    <x v="2"/>
    <x v="0"/>
    <n v="62.09"/>
    <n v="186.27"/>
    <n v="5"/>
  </r>
  <r>
    <n v="12995"/>
    <x v="143"/>
    <x v="0"/>
    <x v="111"/>
    <n v="4"/>
    <n v="249.99"/>
    <n v="999.96"/>
    <x v="1"/>
    <x v="2"/>
    <n v="77.5"/>
    <n v="310"/>
    <n v="6"/>
  </r>
  <r>
    <n v="12996"/>
    <x v="82"/>
    <x v="1"/>
    <x v="112"/>
    <n v="3"/>
    <n v="299.95"/>
    <n v="899.84999999999991"/>
    <x v="2"/>
    <x v="2"/>
    <n v="140.97999999999999"/>
    <n v="422.93999999999994"/>
    <n v="6"/>
  </r>
  <r>
    <n v="12997"/>
    <x v="12"/>
    <x v="2"/>
    <x v="113"/>
    <n v="2"/>
    <n v="49.99"/>
    <n v="99.98"/>
    <x v="0"/>
    <x v="2"/>
    <n v="24"/>
    <n v="48"/>
    <n v="10"/>
  </r>
  <r>
    <n v="12998"/>
    <x v="657"/>
    <x v="3"/>
    <x v="230"/>
    <n v="1"/>
    <n v="16.989999999999998"/>
    <n v="16.989999999999998"/>
    <x v="2"/>
    <x v="1"/>
    <n v="2.89"/>
    <n v="2.89"/>
    <n v="1"/>
  </r>
  <r>
    <n v="12999"/>
    <x v="183"/>
    <x v="4"/>
    <x v="114"/>
    <n v="1"/>
    <n v="14.99"/>
    <n v="14.99"/>
    <x v="2"/>
    <x v="2"/>
    <n v="4.6500000000000004"/>
    <n v="4.6500000000000004"/>
    <n v="11"/>
  </r>
  <r>
    <n v="13000"/>
    <x v="171"/>
    <x v="5"/>
    <x v="115"/>
    <n v="3"/>
    <n v="249.99"/>
    <n v="749.97"/>
    <x v="1"/>
    <x v="2"/>
    <n v="120"/>
    <n v="360"/>
    <n v="9"/>
  </r>
  <r>
    <n v="13001"/>
    <x v="371"/>
    <x v="0"/>
    <x v="116"/>
    <n v="5"/>
    <n v="599.99"/>
    <n v="2999.95"/>
    <x v="0"/>
    <x v="1"/>
    <n v="288"/>
    <n v="1440"/>
    <n v="9"/>
  </r>
  <r>
    <n v="13002"/>
    <x v="246"/>
    <x v="1"/>
    <x v="117"/>
    <n v="2"/>
    <n v="89.99"/>
    <n v="179.98"/>
    <x v="1"/>
    <x v="2"/>
    <n v="14.4"/>
    <n v="28.8"/>
    <n v="10"/>
  </r>
  <r>
    <n v="13003"/>
    <x v="253"/>
    <x v="2"/>
    <x v="118"/>
    <n v="5"/>
    <n v="12.99"/>
    <n v="64.95"/>
    <x v="2"/>
    <x v="0"/>
    <n v="1.3"/>
    <n v="6.5"/>
    <n v="3"/>
  </r>
  <r>
    <n v="13004"/>
    <x v="708"/>
    <x v="3"/>
    <x v="119"/>
    <n v="5"/>
    <n v="14.99"/>
    <n v="74.95"/>
    <x v="2"/>
    <x v="0"/>
    <n v="3.15"/>
    <n v="15.75"/>
    <n v="10"/>
  </r>
  <r>
    <n v="13005"/>
    <x v="308"/>
    <x v="4"/>
    <x v="120"/>
    <n v="2"/>
    <n v="30"/>
    <n v="60"/>
    <x v="2"/>
    <x v="2"/>
    <n v="6.9"/>
    <n v="13.8"/>
    <n v="1"/>
  </r>
  <r>
    <n v="13006"/>
    <x v="474"/>
    <x v="5"/>
    <x v="121"/>
    <n v="4"/>
    <n v="199.99"/>
    <n v="799.96"/>
    <x v="0"/>
    <x v="1"/>
    <n v="60"/>
    <n v="240"/>
    <n v="5"/>
  </r>
  <r>
    <n v="13007"/>
    <x v="225"/>
    <x v="0"/>
    <x v="122"/>
    <n v="3"/>
    <n v="499.99"/>
    <n v="1499.97"/>
    <x v="0"/>
    <x v="1"/>
    <n v="90"/>
    <n v="270"/>
    <n v="2"/>
  </r>
  <r>
    <n v="13008"/>
    <x v="622"/>
    <x v="1"/>
    <x v="16"/>
    <n v="3"/>
    <n v="399.99"/>
    <n v="1199.97"/>
    <x v="0"/>
    <x v="0"/>
    <n v="52"/>
    <n v="156"/>
    <n v="3"/>
  </r>
  <r>
    <n v="13009"/>
    <x v="383"/>
    <x v="2"/>
    <x v="123"/>
    <n v="3"/>
    <n v="98"/>
    <n v="294"/>
    <x v="0"/>
    <x v="0"/>
    <n v="35.28"/>
    <n v="105.84"/>
    <n v="1"/>
  </r>
  <r>
    <n v="13010"/>
    <x v="668"/>
    <x v="3"/>
    <x v="231"/>
    <n v="4"/>
    <n v="8.99"/>
    <n v="35.96"/>
    <x v="1"/>
    <x v="0"/>
    <n v="3.33"/>
    <n v="13.32"/>
    <n v="10"/>
  </r>
  <r>
    <n v="13011"/>
    <x v="660"/>
    <x v="4"/>
    <x v="124"/>
    <n v="2"/>
    <n v="36"/>
    <n v="72"/>
    <x v="2"/>
    <x v="1"/>
    <n v="5.4"/>
    <n v="10.8"/>
    <n v="12"/>
  </r>
  <r>
    <n v="13012"/>
    <x v="475"/>
    <x v="5"/>
    <x v="125"/>
    <n v="3"/>
    <n v="39.950000000000003"/>
    <n v="119.85000000000001"/>
    <x v="0"/>
    <x v="1"/>
    <n v="15.98"/>
    <n v="47.94"/>
    <n v="4"/>
  </r>
  <r>
    <n v="13013"/>
    <x v="310"/>
    <x v="0"/>
    <x v="126"/>
    <n v="3"/>
    <n v="1299.99"/>
    <n v="3899.9700000000003"/>
    <x v="1"/>
    <x v="1"/>
    <n v="143"/>
    <n v="429"/>
    <n v="7"/>
  </r>
  <r>
    <n v="13014"/>
    <x v="91"/>
    <x v="1"/>
    <x v="127"/>
    <n v="1"/>
    <n v="79.989999999999995"/>
    <n v="79.989999999999995"/>
    <x v="1"/>
    <x v="2"/>
    <n v="20.8"/>
    <n v="20.8"/>
    <n v="2"/>
  </r>
  <r>
    <n v="13015"/>
    <x v="296"/>
    <x v="2"/>
    <x v="128"/>
    <n v="3"/>
    <n v="34.99"/>
    <n v="104.97"/>
    <x v="0"/>
    <x v="1"/>
    <n v="14"/>
    <n v="42"/>
    <n v="7"/>
  </r>
  <r>
    <n v="13016"/>
    <x v="487"/>
    <x v="3"/>
    <x v="129"/>
    <n v="1"/>
    <n v="9.99"/>
    <n v="9.99"/>
    <x v="1"/>
    <x v="1"/>
    <n v="3"/>
    <n v="3"/>
    <n v="1"/>
  </r>
  <r>
    <n v="13017"/>
    <x v="276"/>
    <x v="4"/>
    <x v="130"/>
    <n v="2"/>
    <n v="6.8"/>
    <n v="13.6"/>
    <x v="2"/>
    <x v="2"/>
    <n v="1.77"/>
    <n v="3.54"/>
    <n v="5"/>
  </r>
  <r>
    <n v="13018"/>
    <x v="81"/>
    <x v="5"/>
    <x v="131"/>
    <n v="1"/>
    <n v="99.95"/>
    <n v="99.95"/>
    <x v="0"/>
    <x v="0"/>
    <n v="10"/>
    <n v="10"/>
    <n v="10"/>
  </r>
  <r>
    <n v="13019"/>
    <x v="72"/>
    <x v="0"/>
    <x v="132"/>
    <n v="3"/>
    <n v="1499.99"/>
    <n v="4499.97"/>
    <x v="0"/>
    <x v="2"/>
    <n v="285"/>
    <n v="855"/>
    <n v="2"/>
  </r>
  <r>
    <n v="13020"/>
    <x v="371"/>
    <x v="1"/>
    <x v="133"/>
    <n v="2"/>
    <n v="139.99"/>
    <n v="279.98"/>
    <x v="1"/>
    <x v="0"/>
    <n v="21"/>
    <n v="42"/>
    <n v="9"/>
  </r>
  <r>
    <n v="13021"/>
    <x v="247"/>
    <x v="2"/>
    <x v="134"/>
    <n v="1"/>
    <n v="44.99"/>
    <n v="44.99"/>
    <x v="1"/>
    <x v="1"/>
    <n v="11.7"/>
    <n v="11.7"/>
    <n v="10"/>
  </r>
  <r>
    <n v="13022"/>
    <x v="618"/>
    <x v="3"/>
    <x v="135"/>
    <n v="5"/>
    <n v="11.99"/>
    <n v="59.95"/>
    <x v="2"/>
    <x v="0"/>
    <n v="5.28"/>
    <n v="26.400000000000002"/>
    <n v="4"/>
  </r>
  <r>
    <n v="13023"/>
    <x v="397"/>
    <x v="4"/>
    <x v="136"/>
    <n v="1"/>
    <n v="29.5"/>
    <n v="29.5"/>
    <x v="0"/>
    <x v="2"/>
    <n v="11.21"/>
    <n v="11.21"/>
    <n v="12"/>
  </r>
  <r>
    <n v="13024"/>
    <x v="429"/>
    <x v="5"/>
    <x v="137"/>
    <n v="5"/>
    <n v="299.99"/>
    <n v="1499.95"/>
    <x v="1"/>
    <x v="2"/>
    <n v="105"/>
    <n v="525"/>
    <n v="11"/>
  </r>
  <r>
    <n v="13025"/>
    <x v="131"/>
    <x v="0"/>
    <x v="138"/>
    <n v="2"/>
    <n v="549"/>
    <n v="1098"/>
    <x v="0"/>
    <x v="0"/>
    <n v="65.88"/>
    <n v="131.76"/>
    <n v="2"/>
  </r>
  <r>
    <n v="13026"/>
    <x v="294"/>
    <x v="1"/>
    <x v="139"/>
    <n v="5"/>
    <n v="199.95"/>
    <n v="999.75"/>
    <x v="2"/>
    <x v="1"/>
    <n v="73.98"/>
    <n v="369.90000000000003"/>
    <n v="10"/>
  </r>
  <r>
    <n v="13027"/>
    <x v="621"/>
    <x v="2"/>
    <x v="140"/>
    <n v="4"/>
    <n v="98"/>
    <n v="392"/>
    <x v="0"/>
    <x v="1"/>
    <n v="11.76"/>
    <n v="47.04"/>
    <n v="9"/>
  </r>
  <r>
    <n v="13028"/>
    <x v="650"/>
    <x v="3"/>
    <x v="141"/>
    <n v="3"/>
    <n v="10.99"/>
    <n v="32.97"/>
    <x v="0"/>
    <x v="1"/>
    <n v="1.21"/>
    <n v="3.63"/>
    <n v="5"/>
  </r>
  <r>
    <n v="13029"/>
    <x v="139"/>
    <x v="4"/>
    <x v="142"/>
    <n v="5"/>
    <n v="25"/>
    <n v="125"/>
    <x v="0"/>
    <x v="2"/>
    <n v="11.5"/>
    <n v="57.5"/>
    <n v="5"/>
  </r>
  <r>
    <n v="13030"/>
    <x v="82"/>
    <x v="5"/>
    <x v="143"/>
    <n v="5"/>
    <n v="149.99"/>
    <n v="749.95"/>
    <x v="2"/>
    <x v="0"/>
    <n v="19.5"/>
    <n v="97.5"/>
    <n v="6"/>
  </r>
  <r>
    <n v="13031"/>
    <x v="253"/>
    <x v="0"/>
    <x v="30"/>
    <n v="2"/>
    <n v="349.99"/>
    <n v="699.98"/>
    <x v="1"/>
    <x v="0"/>
    <n v="164.5"/>
    <n v="329"/>
    <n v="3"/>
  </r>
  <r>
    <n v="13032"/>
    <x v="293"/>
    <x v="1"/>
    <x v="144"/>
    <n v="2"/>
    <n v="199.99"/>
    <n v="399.98"/>
    <x v="2"/>
    <x v="1"/>
    <n v="44"/>
    <n v="88"/>
    <n v="5"/>
  </r>
  <r>
    <n v="13033"/>
    <x v="53"/>
    <x v="2"/>
    <x v="145"/>
    <n v="2"/>
    <n v="54.99"/>
    <n v="109.98"/>
    <x v="2"/>
    <x v="1"/>
    <n v="16.5"/>
    <n v="33"/>
    <n v="9"/>
  </r>
  <r>
    <n v="13034"/>
    <x v="135"/>
    <x v="3"/>
    <x v="146"/>
    <n v="3"/>
    <n v="16.989999999999998"/>
    <n v="50.97"/>
    <x v="2"/>
    <x v="1"/>
    <n v="4.59"/>
    <n v="13.77"/>
    <n v="8"/>
  </r>
  <r>
    <n v="13035"/>
    <x v="180"/>
    <x v="4"/>
    <x v="147"/>
    <n v="2"/>
    <n v="59"/>
    <n v="118"/>
    <x v="1"/>
    <x v="1"/>
    <n v="14.16"/>
    <n v="28.32"/>
    <n v="11"/>
  </r>
  <r>
    <n v="13036"/>
    <x v="11"/>
    <x v="5"/>
    <x v="148"/>
    <n v="4"/>
    <n v="299.99"/>
    <n v="1199.96"/>
    <x v="2"/>
    <x v="1"/>
    <n v="33"/>
    <n v="132"/>
    <n v="7"/>
  </r>
  <r>
    <n v="13037"/>
    <x v="658"/>
    <x v="0"/>
    <x v="149"/>
    <n v="5"/>
    <n v="899.99"/>
    <n v="4499.95"/>
    <x v="2"/>
    <x v="1"/>
    <n v="378"/>
    <n v="1890"/>
    <n v="6"/>
  </r>
  <r>
    <n v="13038"/>
    <x v="163"/>
    <x v="1"/>
    <x v="150"/>
    <n v="2"/>
    <n v="499.95"/>
    <n v="999.9"/>
    <x v="1"/>
    <x v="0"/>
    <n v="89.99"/>
    <n v="179.98"/>
    <n v="11"/>
  </r>
  <r>
    <n v="13039"/>
    <x v="294"/>
    <x v="2"/>
    <x v="151"/>
    <n v="4"/>
    <n v="24.99"/>
    <n v="99.96"/>
    <x v="2"/>
    <x v="2"/>
    <n v="5"/>
    <n v="20"/>
    <n v="10"/>
  </r>
  <r>
    <n v="13040"/>
    <x v="287"/>
    <x v="3"/>
    <x v="152"/>
    <n v="1"/>
    <n v="7.99"/>
    <n v="7.99"/>
    <x v="2"/>
    <x v="2"/>
    <n v="1.84"/>
    <n v="1.84"/>
    <n v="3"/>
  </r>
  <r>
    <n v="13041"/>
    <x v="527"/>
    <x v="4"/>
    <x v="153"/>
    <n v="4"/>
    <n v="36"/>
    <n v="144"/>
    <x v="0"/>
    <x v="0"/>
    <n v="9.36"/>
    <n v="37.44"/>
    <n v="5"/>
  </r>
  <r>
    <n v="13042"/>
    <x v="216"/>
    <x v="5"/>
    <x v="154"/>
    <n v="1"/>
    <n v="34.99"/>
    <n v="34.99"/>
    <x v="2"/>
    <x v="1"/>
    <n v="12.25"/>
    <n v="12.25"/>
    <n v="10"/>
  </r>
  <r>
    <n v="13043"/>
    <x v="348"/>
    <x v="0"/>
    <x v="155"/>
    <n v="2"/>
    <n v="1199.99"/>
    <n v="2399.98"/>
    <x v="0"/>
    <x v="1"/>
    <n v="600"/>
    <n v="1200"/>
    <n v="3"/>
  </r>
  <r>
    <n v="13044"/>
    <x v="52"/>
    <x v="1"/>
    <x v="156"/>
    <n v="2"/>
    <n v="199.99"/>
    <n v="399.98"/>
    <x v="2"/>
    <x v="1"/>
    <n v="34"/>
    <n v="68"/>
    <n v="3"/>
  </r>
  <r>
    <n v="13045"/>
    <x v="156"/>
    <x v="2"/>
    <x v="157"/>
    <n v="3"/>
    <n v="29.99"/>
    <n v="89.97"/>
    <x v="2"/>
    <x v="2"/>
    <n v="3"/>
    <n v="9"/>
    <n v="8"/>
  </r>
  <r>
    <n v="13046"/>
    <x v="152"/>
    <x v="3"/>
    <x v="158"/>
    <n v="5"/>
    <n v="8.99"/>
    <n v="44.95"/>
    <x v="1"/>
    <x v="0"/>
    <n v="1.17"/>
    <n v="5.85"/>
    <n v="9"/>
  </r>
  <r>
    <n v="13047"/>
    <x v="276"/>
    <x v="4"/>
    <x v="159"/>
    <n v="1"/>
    <n v="16.989999999999998"/>
    <n v="16.989999999999998"/>
    <x v="1"/>
    <x v="1"/>
    <n v="7.82"/>
    <n v="7.82"/>
    <n v="5"/>
  </r>
  <r>
    <n v="13048"/>
    <x v="398"/>
    <x v="5"/>
    <x v="160"/>
    <n v="2"/>
    <n v="49.99"/>
    <n v="99.98"/>
    <x v="0"/>
    <x v="2"/>
    <n v="12"/>
    <n v="24"/>
    <n v="7"/>
  </r>
  <r>
    <n v="13049"/>
    <x v="513"/>
    <x v="0"/>
    <x v="161"/>
    <n v="2"/>
    <n v="699.99"/>
    <n v="1399.98"/>
    <x v="2"/>
    <x v="2"/>
    <n v="273"/>
    <n v="546"/>
    <n v="9"/>
  </r>
  <r>
    <n v="13050"/>
    <x v="8"/>
    <x v="1"/>
    <x v="162"/>
    <n v="1"/>
    <n v="139.99"/>
    <n v="139.99"/>
    <x v="2"/>
    <x v="2"/>
    <n v="25.2"/>
    <n v="25.2"/>
    <n v="7"/>
  </r>
  <r>
    <n v="13051"/>
    <x v="271"/>
    <x v="2"/>
    <x v="163"/>
    <n v="4"/>
    <n v="34.99"/>
    <n v="139.96"/>
    <x v="0"/>
    <x v="0"/>
    <n v="12.6"/>
    <n v="50.4"/>
    <n v="8"/>
  </r>
  <r>
    <n v="13052"/>
    <x v="319"/>
    <x v="3"/>
    <x v="164"/>
    <n v="2"/>
    <n v="9.99"/>
    <n v="19.98"/>
    <x v="0"/>
    <x v="0"/>
    <n v="1.5"/>
    <n v="3"/>
    <n v="3"/>
  </r>
  <r>
    <n v="13053"/>
    <x v="112"/>
    <x v="4"/>
    <x v="165"/>
    <n v="1"/>
    <n v="29.5"/>
    <n v="29.5"/>
    <x v="0"/>
    <x v="1"/>
    <n v="7.38"/>
    <n v="7.38"/>
    <n v="6"/>
  </r>
  <r>
    <n v="13054"/>
    <x v="669"/>
    <x v="5"/>
    <x v="166"/>
    <n v="5"/>
    <n v="699.99"/>
    <n v="3499.95"/>
    <x v="2"/>
    <x v="1"/>
    <n v="252"/>
    <n v="1260"/>
    <n v="7"/>
  </r>
  <r>
    <n v="13055"/>
    <x v="558"/>
    <x v="0"/>
    <x v="167"/>
    <n v="2"/>
    <n v="49.99"/>
    <n v="99.98"/>
    <x v="1"/>
    <x v="1"/>
    <n v="19.5"/>
    <n v="39"/>
    <n v="6"/>
  </r>
  <r>
    <n v="13056"/>
    <x v="523"/>
    <x v="1"/>
    <x v="168"/>
    <n v="3"/>
    <n v="49.99"/>
    <n v="149.97"/>
    <x v="1"/>
    <x v="2"/>
    <n v="15"/>
    <n v="45"/>
    <n v="10"/>
  </r>
  <r>
    <n v="13057"/>
    <x v="393"/>
    <x v="2"/>
    <x v="169"/>
    <n v="5"/>
    <n v="14.9"/>
    <n v="74.5"/>
    <x v="0"/>
    <x v="0"/>
    <n v="6.41"/>
    <n v="32.049999999999997"/>
    <n v="2"/>
  </r>
  <r>
    <n v="13058"/>
    <x v="112"/>
    <x v="3"/>
    <x v="170"/>
    <n v="1"/>
    <n v="11.99"/>
    <n v="11.99"/>
    <x v="1"/>
    <x v="1"/>
    <n v="3.72"/>
    <n v="3.72"/>
    <n v="6"/>
  </r>
  <r>
    <n v="13059"/>
    <x v="410"/>
    <x v="4"/>
    <x v="171"/>
    <n v="3"/>
    <n v="34"/>
    <n v="102"/>
    <x v="0"/>
    <x v="2"/>
    <n v="9.52"/>
    <n v="28.56"/>
    <n v="10"/>
  </r>
  <r>
    <n v="13060"/>
    <x v="568"/>
    <x v="5"/>
    <x v="172"/>
    <n v="5"/>
    <n v="146"/>
    <n v="730"/>
    <x v="0"/>
    <x v="1"/>
    <n v="71.540000000000006"/>
    <n v="357.70000000000005"/>
    <n v="12"/>
  </r>
  <r>
    <n v="13061"/>
    <x v="545"/>
    <x v="0"/>
    <x v="173"/>
    <n v="1"/>
    <n v="649.99"/>
    <n v="649.99"/>
    <x v="2"/>
    <x v="2"/>
    <n v="65"/>
    <n v="65"/>
    <n v="7"/>
  </r>
  <r>
    <n v="13062"/>
    <x v="341"/>
    <x v="1"/>
    <x v="174"/>
    <n v="1"/>
    <n v="399.99"/>
    <n v="399.99"/>
    <x v="0"/>
    <x v="1"/>
    <n v="160"/>
    <n v="160"/>
    <n v="1"/>
  </r>
  <r>
    <n v="13063"/>
    <x v="44"/>
    <x v="2"/>
    <x v="175"/>
    <n v="2"/>
    <n v="59.99"/>
    <n v="119.98"/>
    <x v="0"/>
    <x v="2"/>
    <n v="28.8"/>
    <n v="57.6"/>
    <n v="3"/>
  </r>
  <r>
    <n v="13064"/>
    <x v="672"/>
    <x v="3"/>
    <x v="176"/>
    <n v="4"/>
    <n v="12.99"/>
    <n v="51.96"/>
    <x v="1"/>
    <x v="2"/>
    <n v="2.99"/>
    <n v="11.96"/>
    <n v="10"/>
  </r>
  <r>
    <n v="13065"/>
    <x v="611"/>
    <x v="4"/>
    <x v="177"/>
    <n v="4"/>
    <n v="190"/>
    <n v="760"/>
    <x v="2"/>
    <x v="2"/>
    <n v="55.1"/>
    <n v="220.4"/>
    <n v="6"/>
  </r>
  <r>
    <n v="13066"/>
    <x v="683"/>
    <x v="5"/>
    <x v="178"/>
    <n v="4"/>
    <n v="499.95"/>
    <n v="1999.8"/>
    <x v="2"/>
    <x v="0"/>
    <n v="129.99"/>
    <n v="519.96"/>
    <n v="1"/>
  </r>
  <r>
    <n v="13067"/>
    <x v="216"/>
    <x v="0"/>
    <x v="179"/>
    <n v="2"/>
    <n v="399"/>
    <n v="798"/>
    <x v="1"/>
    <x v="1"/>
    <n v="131.66999999999999"/>
    <n v="263.33999999999997"/>
    <n v="10"/>
  </r>
  <r>
    <n v="13068"/>
    <x v="607"/>
    <x v="1"/>
    <x v="180"/>
    <n v="2"/>
    <n v="199"/>
    <n v="398"/>
    <x v="1"/>
    <x v="0"/>
    <n v="27.86"/>
    <n v="55.72"/>
    <n v="11"/>
  </r>
  <r>
    <n v="13069"/>
    <x v="240"/>
    <x v="2"/>
    <x v="181"/>
    <n v="5"/>
    <n v="34.99"/>
    <n v="174.95000000000002"/>
    <x v="1"/>
    <x v="1"/>
    <n v="10.15"/>
    <n v="50.75"/>
    <n v="9"/>
  </r>
  <r>
    <n v="13070"/>
    <x v="156"/>
    <x v="3"/>
    <x v="86"/>
    <n v="2"/>
    <n v="10.99"/>
    <n v="21.98"/>
    <x v="1"/>
    <x v="0"/>
    <n v="4.34"/>
    <n v="8.68"/>
    <n v="8"/>
  </r>
  <r>
    <n v="13071"/>
    <x v="216"/>
    <x v="4"/>
    <x v="182"/>
    <n v="2"/>
    <n v="18"/>
    <n v="36"/>
    <x v="1"/>
    <x v="1"/>
    <n v="7.56"/>
    <n v="15.12"/>
    <n v="10"/>
  </r>
  <r>
    <n v="13072"/>
    <x v="339"/>
    <x v="5"/>
    <x v="183"/>
    <n v="4"/>
    <n v="169.95"/>
    <n v="679.8"/>
    <x v="0"/>
    <x v="0"/>
    <n v="59.48"/>
    <n v="237.92"/>
    <n v="2"/>
  </r>
  <r>
    <n v="13073"/>
    <x v="536"/>
    <x v="0"/>
    <x v="184"/>
    <n v="3"/>
    <n v="199.99"/>
    <n v="599.97"/>
    <x v="2"/>
    <x v="2"/>
    <n v="50"/>
    <n v="150"/>
    <n v="3"/>
  </r>
  <r>
    <n v="13075"/>
    <x v="95"/>
    <x v="2"/>
    <x v="186"/>
    <n v="2"/>
    <n v="179.99"/>
    <n v="359.98"/>
    <x v="0"/>
    <x v="0"/>
    <n v="66.599999999999994"/>
    <n v="133.19999999999999"/>
    <n v="3"/>
  </r>
  <r>
    <n v="13076"/>
    <x v="170"/>
    <x v="3"/>
    <x v="187"/>
    <n v="4"/>
    <n v="11.99"/>
    <n v="47.96"/>
    <x v="2"/>
    <x v="0"/>
    <n v="3.96"/>
    <n v="15.84"/>
    <n v="5"/>
  </r>
  <r>
    <n v="13077"/>
    <x v="304"/>
    <x v="4"/>
    <x v="188"/>
    <n v="3"/>
    <n v="125"/>
    <n v="375"/>
    <x v="1"/>
    <x v="2"/>
    <n v="61.25"/>
    <n v="183.75"/>
    <n v="3"/>
  </r>
  <r>
    <n v="13078"/>
    <x v="340"/>
    <x v="5"/>
    <x v="189"/>
    <n v="5"/>
    <n v="449.99"/>
    <n v="2249.9499999999998"/>
    <x v="0"/>
    <x v="2"/>
    <n v="180"/>
    <n v="900"/>
    <n v="11"/>
  </r>
  <r>
    <n v="13079"/>
    <x v="163"/>
    <x v="0"/>
    <x v="190"/>
    <n v="3"/>
    <n v="179"/>
    <n v="537"/>
    <x v="2"/>
    <x v="1"/>
    <n v="71.599999999999994"/>
    <n v="214.79999999999998"/>
    <n v="11"/>
  </r>
  <r>
    <n v="13080"/>
    <x v="206"/>
    <x v="1"/>
    <x v="191"/>
    <n v="2"/>
    <n v="99.95"/>
    <n v="199.9"/>
    <x v="0"/>
    <x v="1"/>
    <n v="38.979999999999997"/>
    <n v="77.959999999999994"/>
    <n v="1"/>
  </r>
  <r>
    <n v="13081"/>
    <x v="92"/>
    <x v="2"/>
    <x v="192"/>
    <n v="5"/>
    <n v="59.99"/>
    <n v="299.95"/>
    <x v="2"/>
    <x v="2"/>
    <n v="21.6"/>
    <n v="108"/>
    <n v="8"/>
  </r>
  <r>
    <n v="13082"/>
    <x v="523"/>
    <x v="3"/>
    <x v="193"/>
    <n v="2"/>
    <n v="14.99"/>
    <n v="29.98"/>
    <x v="2"/>
    <x v="2"/>
    <n v="4.6500000000000004"/>
    <n v="9.3000000000000007"/>
    <n v="10"/>
  </r>
  <r>
    <n v="13083"/>
    <x v="531"/>
    <x v="4"/>
    <x v="194"/>
    <n v="1"/>
    <n v="52"/>
    <n v="52"/>
    <x v="1"/>
    <x v="2"/>
    <n v="20.28"/>
    <n v="20.28"/>
    <n v="5"/>
  </r>
  <r>
    <n v="13084"/>
    <x v="614"/>
    <x v="5"/>
    <x v="195"/>
    <n v="4"/>
    <n v="399.99"/>
    <n v="1599.96"/>
    <x v="2"/>
    <x v="2"/>
    <n v="180"/>
    <n v="720"/>
    <n v="12"/>
  </r>
  <r>
    <n v="13085"/>
    <x v="145"/>
    <x v="0"/>
    <x v="196"/>
    <n v="5"/>
    <n v="299.99"/>
    <n v="1499.95"/>
    <x v="2"/>
    <x v="0"/>
    <n v="117"/>
    <n v="585"/>
    <n v="12"/>
  </r>
  <r>
    <n v="13086"/>
    <x v="85"/>
    <x v="1"/>
    <x v="197"/>
    <n v="3"/>
    <n v="379.99"/>
    <n v="1139.97"/>
    <x v="2"/>
    <x v="1"/>
    <n v="171"/>
    <n v="513"/>
    <n v="3"/>
  </r>
  <r>
    <n v="13087"/>
    <x v="308"/>
    <x v="2"/>
    <x v="198"/>
    <n v="5"/>
    <n v="98"/>
    <n v="490"/>
    <x v="0"/>
    <x v="0"/>
    <n v="35.28"/>
    <n v="176.4"/>
    <n v="1"/>
  </r>
  <r>
    <n v="13088"/>
    <x v="450"/>
    <x v="3"/>
    <x v="199"/>
    <n v="2"/>
    <n v="16.989999999999998"/>
    <n v="33.979999999999997"/>
    <x v="0"/>
    <x v="1"/>
    <n v="2.04"/>
    <n v="4.08"/>
    <n v="9"/>
  </r>
  <r>
    <n v="13089"/>
    <x v="143"/>
    <x v="4"/>
    <x v="200"/>
    <n v="2"/>
    <n v="79"/>
    <n v="158"/>
    <x v="2"/>
    <x v="1"/>
    <n v="22.12"/>
    <n v="44.24"/>
    <n v="6"/>
  </r>
  <r>
    <n v="13090"/>
    <x v="260"/>
    <x v="5"/>
    <x v="201"/>
    <n v="2"/>
    <n v="129"/>
    <n v="258"/>
    <x v="1"/>
    <x v="0"/>
    <n v="37.409999999999997"/>
    <n v="74.819999999999993"/>
    <n v="5"/>
  </r>
  <r>
    <n v="13091"/>
    <x v="435"/>
    <x v="0"/>
    <x v="202"/>
    <n v="3"/>
    <n v="749.99"/>
    <n v="2249.9700000000003"/>
    <x v="2"/>
    <x v="2"/>
    <n v="187.5"/>
    <n v="562.5"/>
    <n v="1"/>
  </r>
  <r>
    <n v="13092"/>
    <x v="336"/>
    <x v="1"/>
    <x v="13"/>
    <n v="4"/>
    <n v="169.99"/>
    <n v="679.96"/>
    <x v="1"/>
    <x v="1"/>
    <n v="19"/>
    <n v="76"/>
    <n v="5"/>
  </r>
  <r>
    <n v="13093"/>
    <x v="203"/>
    <x v="2"/>
    <x v="203"/>
    <n v="2"/>
    <n v="9.9"/>
    <n v="19.8"/>
    <x v="0"/>
    <x v="2"/>
    <n v="2.2799999999999998"/>
    <n v="4.5599999999999996"/>
    <n v="3"/>
  </r>
  <r>
    <n v="13094"/>
    <x v="140"/>
    <x v="3"/>
    <x v="164"/>
    <n v="5"/>
    <n v="10.99"/>
    <n v="54.95"/>
    <x v="1"/>
    <x v="1"/>
    <n v="1.5"/>
    <n v="7.5"/>
    <n v="12"/>
  </r>
  <r>
    <n v="13095"/>
    <x v="420"/>
    <x v="4"/>
    <x v="204"/>
    <n v="3"/>
    <n v="29"/>
    <n v="87"/>
    <x v="1"/>
    <x v="1"/>
    <n v="3.48"/>
    <n v="10.44"/>
    <n v="6"/>
  </r>
  <r>
    <n v="13096"/>
    <x v="299"/>
    <x v="5"/>
    <x v="205"/>
    <n v="3"/>
    <n v="349.99"/>
    <n v="1049.97"/>
    <x v="0"/>
    <x v="1"/>
    <n v="136.5"/>
    <n v="409.5"/>
    <n v="3"/>
  </r>
  <r>
    <n v="13097"/>
    <x v="31"/>
    <x v="0"/>
    <x v="206"/>
    <n v="5"/>
    <n v="2399"/>
    <n v="11995"/>
    <x v="1"/>
    <x v="1"/>
    <n v="1127.53"/>
    <n v="5637.65"/>
    <n v="4"/>
  </r>
  <r>
    <n v="13098"/>
    <x v="107"/>
    <x v="1"/>
    <x v="207"/>
    <n v="2"/>
    <n v="449.99"/>
    <n v="899.98"/>
    <x v="0"/>
    <x v="0"/>
    <n v="135"/>
    <n v="270"/>
    <n v="4"/>
  </r>
  <r>
    <n v="13099"/>
    <x v="326"/>
    <x v="2"/>
    <x v="208"/>
    <n v="4"/>
    <n v="49.99"/>
    <n v="199.96"/>
    <x v="0"/>
    <x v="1"/>
    <n v="16"/>
    <n v="64"/>
    <n v="1"/>
  </r>
  <r>
    <n v="13100"/>
    <x v="307"/>
    <x v="3"/>
    <x v="209"/>
    <n v="4"/>
    <n v="12.99"/>
    <n v="51.96"/>
    <x v="1"/>
    <x v="0"/>
    <n v="5.46"/>
    <n v="21.84"/>
    <n v="5"/>
  </r>
  <r>
    <n v="13101"/>
    <x v="413"/>
    <x v="4"/>
    <x v="210"/>
    <n v="4"/>
    <n v="27"/>
    <n v="108"/>
    <x v="1"/>
    <x v="1"/>
    <n v="5.67"/>
    <n v="22.68"/>
    <n v="11"/>
  </r>
  <r>
    <n v="13102"/>
    <x v="264"/>
    <x v="5"/>
    <x v="18"/>
    <n v="2"/>
    <n v="599.99"/>
    <n v="1199.98"/>
    <x v="1"/>
    <x v="2"/>
    <n v="210"/>
    <n v="420"/>
    <n v="7"/>
  </r>
  <r>
    <n v="13103"/>
    <x v="435"/>
    <x v="0"/>
    <x v="211"/>
    <n v="4"/>
    <n v="49.99"/>
    <n v="199.96"/>
    <x v="0"/>
    <x v="2"/>
    <n v="6"/>
    <n v="24"/>
    <n v="1"/>
  </r>
  <r>
    <n v="13104"/>
    <x v="272"/>
    <x v="1"/>
    <x v="212"/>
    <n v="2"/>
    <n v="229.99"/>
    <n v="459.98"/>
    <x v="0"/>
    <x v="0"/>
    <n v="112.7"/>
    <n v="225.4"/>
    <n v="6"/>
  </r>
  <r>
    <n v="13105"/>
    <x v="662"/>
    <x v="2"/>
    <x v="213"/>
    <n v="3"/>
    <n v="44.99"/>
    <n v="134.97"/>
    <x v="0"/>
    <x v="0"/>
    <n v="15.3"/>
    <n v="45.900000000000006"/>
    <n v="4"/>
  </r>
  <r>
    <n v="13106"/>
    <x v="79"/>
    <x v="3"/>
    <x v="51"/>
    <n v="5"/>
    <n v="26.99"/>
    <n v="134.94999999999999"/>
    <x v="2"/>
    <x v="2"/>
    <n v="8.3699999999999992"/>
    <n v="41.849999999999994"/>
    <n v="11"/>
  </r>
  <r>
    <n v="13107"/>
    <x v="164"/>
    <x v="4"/>
    <x v="214"/>
    <n v="4"/>
    <n v="6.7"/>
    <n v="26.8"/>
    <x v="0"/>
    <x v="0"/>
    <n v="0.87"/>
    <n v="3.48"/>
    <n v="1"/>
  </r>
  <r>
    <n v="13108"/>
    <x v="554"/>
    <x v="5"/>
    <x v="215"/>
    <n v="5"/>
    <n v="149.94999999999999"/>
    <n v="749.75"/>
    <x v="1"/>
    <x v="0"/>
    <n v="73.48"/>
    <n v="367.40000000000003"/>
    <n v="3"/>
  </r>
  <r>
    <n v="13109"/>
    <x v="572"/>
    <x v="0"/>
    <x v="216"/>
    <n v="3"/>
    <n v="169"/>
    <n v="507"/>
    <x v="0"/>
    <x v="1"/>
    <n v="67.599999999999994"/>
    <n v="202.79999999999998"/>
    <n v="5"/>
  </r>
  <r>
    <n v="13110"/>
    <x v="613"/>
    <x v="1"/>
    <x v="217"/>
    <n v="4"/>
    <n v="599"/>
    <n v="2396"/>
    <x v="1"/>
    <x v="2"/>
    <n v="203.66"/>
    <n v="814.64"/>
    <n v="9"/>
  </r>
  <r>
    <n v="13111"/>
    <x v="686"/>
    <x v="2"/>
    <x v="218"/>
    <n v="5"/>
    <n v="64.989999999999995"/>
    <n v="324.95"/>
    <x v="1"/>
    <x v="0"/>
    <n v="22.75"/>
    <n v="113.75"/>
    <n v="4"/>
  </r>
  <r>
    <n v="13112"/>
    <x v="13"/>
    <x v="3"/>
    <x v="9"/>
    <n v="1"/>
    <n v="9.99"/>
    <n v="9.99"/>
    <x v="1"/>
    <x v="1"/>
    <n v="12.74"/>
    <n v="12.74"/>
    <n v="1"/>
  </r>
  <r>
    <n v="13113"/>
    <x v="709"/>
    <x v="4"/>
    <x v="219"/>
    <n v="2"/>
    <n v="24"/>
    <n v="48"/>
    <x v="1"/>
    <x v="1"/>
    <n v="11.04"/>
    <n v="22.08"/>
    <n v="12"/>
  </r>
  <r>
    <n v="13114"/>
    <x v="372"/>
    <x v="5"/>
    <x v="220"/>
    <n v="4"/>
    <n v="32.950000000000003"/>
    <n v="131.80000000000001"/>
    <x v="1"/>
    <x v="2"/>
    <n v="7.25"/>
    <n v="29"/>
    <n v="10"/>
  </r>
  <r>
    <n v="13115"/>
    <x v="440"/>
    <x v="0"/>
    <x v="221"/>
    <n v="5"/>
    <n v="299"/>
    <n v="1495"/>
    <x v="1"/>
    <x v="0"/>
    <n v="98.67"/>
    <n v="493.35"/>
    <n v="1"/>
  </r>
  <r>
    <n v="13116"/>
    <x v="149"/>
    <x v="1"/>
    <x v="222"/>
    <n v="1"/>
    <n v="159.99"/>
    <n v="159.99"/>
    <x v="0"/>
    <x v="1"/>
    <n v="35.200000000000003"/>
    <n v="35.200000000000003"/>
    <n v="5"/>
  </r>
  <r>
    <n v="13117"/>
    <x v="168"/>
    <x v="2"/>
    <x v="223"/>
    <n v="3"/>
    <n v="90"/>
    <n v="270"/>
    <x v="1"/>
    <x v="0"/>
    <n v="31.5"/>
    <n v="94.5"/>
    <n v="7"/>
  </r>
  <r>
    <n v="13118"/>
    <x v="221"/>
    <x v="3"/>
    <x v="224"/>
    <n v="3"/>
    <n v="10.99"/>
    <n v="32.97"/>
    <x v="2"/>
    <x v="0"/>
    <n v="3.41"/>
    <n v="10.23"/>
    <n v="1"/>
  </r>
  <r>
    <n v="13119"/>
    <x v="229"/>
    <x v="4"/>
    <x v="225"/>
    <n v="1"/>
    <n v="55"/>
    <n v="55"/>
    <x v="0"/>
    <x v="0"/>
    <n v="12.1"/>
    <n v="12.1"/>
    <n v="11"/>
  </r>
  <r>
    <n v="13120"/>
    <x v="64"/>
    <x v="5"/>
    <x v="226"/>
    <n v="3"/>
    <n v="29.99"/>
    <n v="89.97"/>
    <x v="0"/>
    <x v="2"/>
    <n v="13.2"/>
    <n v="39.599999999999994"/>
    <n v="4"/>
  </r>
  <r>
    <n v="13121"/>
    <x v="34"/>
    <x v="0"/>
    <x v="0"/>
    <n v="2"/>
    <n v="999.99"/>
    <n v="1999.98"/>
    <x v="0"/>
    <x v="0"/>
    <n v="280"/>
    <n v="560"/>
    <n v="7"/>
  </r>
  <r>
    <n v="13122"/>
    <x v="22"/>
    <x v="1"/>
    <x v="1"/>
    <n v="1"/>
    <n v="499.99"/>
    <n v="499.99"/>
    <x v="2"/>
    <x v="2"/>
    <n v="160"/>
    <n v="160"/>
    <n v="11"/>
  </r>
  <r>
    <n v="13123"/>
    <x v="518"/>
    <x v="2"/>
    <x v="2"/>
    <n v="2"/>
    <n v="69.989999999999995"/>
    <n v="139.97999999999999"/>
    <x v="0"/>
    <x v="0"/>
    <n v="18.899999999999999"/>
    <n v="37.799999999999997"/>
    <n v="3"/>
  </r>
  <r>
    <n v="13124"/>
    <x v="710"/>
    <x v="3"/>
    <x v="3"/>
    <n v="1"/>
    <n v="15.99"/>
    <n v="15.99"/>
    <x v="1"/>
    <x v="1"/>
    <n v="8"/>
    <n v="8"/>
    <n v="10"/>
  </r>
  <r>
    <n v="13125"/>
    <x v="338"/>
    <x v="4"/>
    <x v="4"/>
    <n v="4"/>
    <n v="89.99"/>
    <n v="359.96"/>
    <x v="1"/>
    <x v="2"/>
    <n v="38.700000000000003"/>
    <n v="154.80000000000001"/>
    <n v="11"/>
  </r>
  <r>
    <n v="13126"/>
    <x v="566"/>
    <x v="5"/>
    <x v="5"/>
    <n v="3"/>
    <n v="29.99"/>
    <n v="89.97"/>
    <x v="0"/>
    <x v="2"/>
    <n v="7.8"/>
    <n v="23.4"/>
    <n v="7"/>
  </r>
  <r>
    <n v="13127"/>
    <x v="149"/>
    <x v="0"/>
    <x v="6"/>
    <n v="5"/>
    <n v="2499.9899999999998"/>
    <n v="12499.949999999999"/>
    <x v="0"/>
    <x v="1"/>
    <n v="1225"/>
    <n v="6125"/>
    <n v="5"/>
  </r>
  <r>
    <n v="13128"/>
    <x v="222"/>
    <x v="1"/>
    <x v="7"/>
    <n v="5"/>
    <n v="599.99"/>
    <n v="2999.95"/>
    <x v="2"/>
    <x v="1"/>
    <n v="180"/>
    <n v="900"/>
    <n v="6"/>
  </r>
  <r>
    <n v="13129"/>
    <x v="646"/>
    <x v="2"/>
    <x v="8"/>
    <n v="3"/>
    <n v="89.99"/>
    <n v="269.96999999999997"/>
    <x v="2"/>
    <x v="1"/>
    <n v="45"/>
    <n v="135"/>
    <n v="11"/>
  </r>
  <r>
    <n v="13130"/>
    <x v="410"/>
    <x v="3"/>
    <x v="9"/>
    <n v="1"/>
    <n v="25.99"/>
    <n v="25.99"/>
    <x v="2"/>
    <x v="0"/>
    <n v="12.74"/>
    <n v="12.74"/>
    <n v="10"/>
  </r>
  <r>
    <n v="13131"/>
    <x v="505"/>
    <x v="4"/>
    <x v="10"/>
    <n v="2"/>
    <n v="129.99"/>
    <n v="259.98"/>
    <x v="2"/>
    <x v="0"/>
    <n v="26"/>
    <n v="52"/>
    <n v="3"/>
  </r>
  <r>
    <n v="13132"/>
    <x v="295"/>
    <x v="5"/>
    <x v="11"/>
    <n v="5"/>
    <n v="199.99"/>
    <n v="999.95"/>
    <x v="0"/>
    <x v="1"/>
    <n v="66"/>
    <n v="330"/>
    <n v="2"/>
  </r>
  <r>
    <n v="13133"/>
    <x v="197"/>
    <x v="0"/>
    <x v="12"/>
    <n v="5"/>
    <n v="749.99"/>
    <n v="3749.95"/>
    <x v="0"/>
    <x v="2"/>
    <n v="240"/>
    <n v="1200"/>
    <n v="11"/>
  </r>
  <r>
    <n v="13134"/>
    <x v="579"/>
    <x v="1"/>
    <x v="13"/>
    <n v="3"/>
    <n v="189.99"/>
    <n v="569.97"/>
    <x v="2"/>
    <x v="1"/>
    <n v="19"/>
    <n v="57"/>
    <n v="6"/>
  </r>
  <r>
    <n v="13135"/>
    <x v="432"/>
    <x v="2"/>
    <x v="14"/>
    <n v="4"/>
    <n v="249.99"/>
    <n v="999.96"/>
    <x v="2"/>
    <x v="2"/>
    <n v="47.5"/>
    <n v="190"/>
    <n v="10"/>
  </r>
  <r>
    <n v="13136"/>
    <x v="395"/>
    <x v="3"/>
    <x v="15"/>
    <n v="4"/>
    <n v="35.99"/>
    <n v="143.96"/>
    <x v="0"/>
    <x v="0"/>
    <n v="14.4"/>
    <n v="57.6"/>
    <n v="6"/>
  </r>
  <r>
    <n v="13137"/>
    <x v="102"/>
    <x v="4"/>
    <x v="16"/>
    <n v="3"/>
    <n v="399.99"/>
    <n v="1199.97"/>
    <x v="1"/>
    <x v="1"/>
    <n v="52"/>
    <n v="156"/>
    <n v="10"/>
  </r>
  <r>
    <n v="13138"/>
    <x v="416"/>
    <x v="5"/>
    <x v="17"/>
    <n v="4"/>
    <n v="119.99"/>
    <n v="479.96"/>
    <x v="1"/>
    <x v="1"/>
    <n v="40.799999999999997"/>
    <n v="163.19999999999999"/>
    <n v="2"/>
  </r>
  <r>
    <n v="13139"/>
    <x v="118"/>
    <x v="0"/>
    <x v="18"/>
    <n v="2"/>
    <n v="499.99"/>
    <n v="999.98"/>
    <x v="1"/>
    <x v="2"/>
    <n v="210"/>
    <n v="420"/>
    <n v="8"/>
  </r>
  <r>
    <n v="13140"/>
    <x v="496"/>
    <x v="1"/>
    <x v="19"/>
    <n v="4"/>
    <n v="99.99"/>
    <n v="399.96"/>
    <x v="0"/>
    <x v="0"/>
    <n v="24"/>
    <n v="96"/>
    <n v="1"/>
  </r>
  <r>
    <n v="13141"/>
    <x v="118"/>
    <x v="2"/>
    <x v="20"/>
    <n v="3"/>
    <n v="59.99"/>
    <n v="179.97"/>
    <x v="1"/>
    <x v="2"/>
    <n v="25.2"/>
    <n v="75.599999999999994"/>
    <n v="8"/>
  </r>
  <r>
    <n v="13142"/>
    <x v="328"/>
    <x v="3"/>
    <x v="21"/>
    <n v="4"/>
    <n v="22.99"/>
    <n v="91.96"/>
    <x v="1"/>
    <x v="1"/>
    <n v="10.81"/>
    <n v="43.24"/>
    <n v="6"/>
  </r>
  <r>
    <n v="13143"/>
    <x v="375"/>
    <x v="4"/>
    <x v="22"/>
    <n v="2"/>
    <n v="49.99"/>
    <n v="99.98"/>
    <x v="2"/>
    <x v="2"/>
    <n v="24"/>
    <n v="48"/>
    <n v="4"/>
  </r>
  <r>
    <n v="13144"/>
    <x v="159"/>
    <x v="5"/>
    <x v="23"/>
    <n v="1"/>
    <n v="29.99"/>
    <n v="29.99"/>
    <x v="1"/>
    <x v="1"/>
    <n v="14.4"/>
    <n v="14.4"/>
    <n v="5"/>
  </r>
  <r>
    <n v="13145"/>
    <x v="308"/>
    <x v="0"/>
    <x v="24"/>
    <n v="5"/>
    <n v="299.99"/>
    <n v="1499.95"/>
    <x v="2"/>
    <x v="0"/>
    <n v="150"/>
    <n v="750"/>
    <n v="1"/>
  </r>
  <r>
    <n v="13146"/>
    <x v="156"/>
    <x v="1"/>
    <x v="25"/>
    <n v="1"/>
    <n v="179.99"/>
    <n v="179.99"/>
    <x v="1"/>
    <x v="2"/>
    <n v="55.8"/>
    <n v="55.8"/>
    <n v="8"/>
  </r>
  <r>
    <n v="13147"/>
    <x v="501"/>
    <x v="2"/>
    <x v="26"/>
    <n v="1"/>
    <n v="179.99"/>
    <n v="179.99"/>
    <x v="2"/>
    <x v="0"/>
    <n v="37.799999999999997"/>
    <n v="37.799999999999997"/>
    <n v="3"/>
  </r>
  <r>
    <n v="13148"/>
    <x v="681"/>
    <x v="3"/>
    <x v="27"/>
    <n v="5"/>
    <n v="12.99"/>
    <n v="64.95"/>
    <x v="2"/>
    <x v="2"/>
    <n v="1.56"/>
    <n v="7.8000000000000007"/>
    <n v="10"/>
  </r>
  <r>
    <n v="13149"/>
    <x v="562"/>
    <x v="4"/>
    <x v="28"/>
    <n v="1"/>
    <n v="29.99"/>
    <n v="29.99"/>
    <x v="2"/>
    <x v="1"/>
    <n v="10.199999999999999"/>
    <n v="10.199999999999999"/>
    <n v="10"/>
  </r>
  <r>
    <n v="13150"/>
    <x v="529"/>
    <x v="5"/>
    <x v="29"/>
    <n v="1"/>
    <n v="129.99"/>
    <n v="129.99"/>
    <x v="1"/>
    <x v="0"/>
    <n v="20.8"/>
    <n v="20.8"/>
    <n v="8"/>
  </r>
  <r>
    <n v="13151"/>
    <x v="559"/>
    <x v="0"/>
    <x v="30"/>
    <n v="2"/>
    <n v="349.99"/>
    <n v="699.98"/>
    <x v="2"/>
    <x v="2"/>
    <n v="164.5"/>
    <n v="329"/>
    <n v="11"/>
  </r>
  <r>
    <n v="13152"/>
    <x v="669"/>
    <x v="1"/>
    <x v="31"/>
    <n v="4"/>
    <n v="89.99"/>
    <n v="359.96"/>
    <x v="0"/>
    <x v="2"/>
    <n v="45"/>
    <n v="180"/>
    <n v="7"/>
  </r>
  <r>
    <n v="13153"/>
    <x v="340"/>
    <x v="2"/>
    <x v="32"/>
    <n v="1"/>
    <n v="29.99"/>
    <n v="29.99"/>
    <x v="0"/>
    <x v="0"/>
    <n v="7.8"/>
    <n v="7.8"/>
    <n v="11"/>
  </r>
  <r>
    <n v="13154"/>
    <x v="205"/>
    <x v="3"/>
    <x v="33"/>
    <n v="2"/>
    <n v="19.989999999999998"/>
    <n v="39.979999999999997"/>
    <x v="1"/>
    <x v="1"/>
    <n v="2.8"/>
    <n v="5.6"/>
    <n v="3"/>
  </r>
  <r>
    <n v="13155"/>
    <x v="608"/>
    <x v="4"/>
    <x v="34"/>
    <n v="3"/>
    <n v="39.99"/>
    <n v="119.97"/>
    <x v="1"/>
    <x v="0"/>
    <n v="9.1999999999999993"/>
    <n v="27.599999999999998"/>
    <n v="6"/>
  </r>
  <r>
    <n v="13156"/>
    <x v="627"/>
    <x v="5"/>
    <x v="35"/>
    <n v="4"/>
    <n v="1895"/>
    <n v="7580"/>
    <x v="1"/>
    <x v="1"/>
    <n v="227.4"/>
    <n v="909.6"/>
    <n v="9"/>
  </r>
  <r>
    <n v="13157"/>
    <x v="613"/>
    <x v="0"/>
    <x v="36"/>
    <n v="2"/>
    <n v="399.99"/>
    <n v="799.98"/>
    <x v="1"/>
    <x v="0"/>
    <n v="96"/>
    <n v="192"/>
    <n v="9"/>
  </r>
  <r>
    <n v="13158"/>
    <x v="171"/>
    <x v="1"/>
    <x v="37"/>
    <n v="4"/>
    <n v="799.99"/>
    <n v="3199.96"/>
    <x v="2"/>
    <x v="1"/>
    <n v="208"/>
    <n v="832"/>
    <n v="9"/>
  </r>
  <r>
    <n v="13159"/>
    <x v="547"/>
    <x v="2"/>
    <x v="38"/>
    <n v="2"/>
    <n v="59.99"/>
    <n v="119.98"/>
    <x v="1"/>
    <x v="0"/>
    <n v="21"/>
    <n v="42"/>
    <n v="5"/>
  </r>
  <r>
    <n v="13160"/>
    <x v="565"/>
    <x v="3"/>
    <x v="39"/>
    <n v="1"/>
    <n v="24.99"/>
    <n v="24.99"/>
    <x v="1"/>
    <x v="0"/>
    <n v="2.5"/>
    <n v="2.5"/>
    <n v="8"/>
  </r>
  <r>
    <n v="13161"/>
    <x v="452"/>
    <x v="4"/>
    <x v="40"/>
    <n v="4"/>
    <n v="105"/>
    <n v="420"/>
    <x v="2"/>
    <x v="1"/>
    <n v="21"/>
    <n v="84"/>
    <n v="9"/>
  </r>
  <r>
    <n v="13162"/>
    <x v="629"/>
    <x v="5"/>
    <x v="41"/>
    <n v="4"/>
    <n v="129.99"/>
    <n v="519.96"/>
    <x v="1"/>
    <x v="0"/>
    <n v="16.899999999999999"/>
    <n v="67.599999999999994"/>
    <n v="10"/>
  </r>
  <r>
    <n v="13163"/>
    <x v="292"/>
    <x v="0"/>
    <x v="42"/>
    <n v="2"/>
    <n v="399.99"/>
    <n v="799.98"/>
    <x v="0"/>
    <x v="1"/>
    <n v="176"/>
    <n v="352"/>
    <n v="2"/>
  </r>
  <r>
    <n v="13165"/>
    <x v="649"/>
    <x v="2"/>
    <x v="44"/>
    <n v="2"/>
    <n v="139.99"/>
    <n v="279.98"/>
    <x v="2"/>
    <x v="2"/>
    <n v="56"/>
    <n v="112"/>
    <n v="3"/>
  </r>
  <r>
    <n v="13166"/>
    <x v="115"/>
    <x v="3"/>
    <x v="45"/>
    <n v="5"/>
    <n v="32.5"/>
    <n v="162.5"/>
    <x v="0"/>
    <x v="2"/>
    <n v="15.28"/>
    <n v="76.399999999999991"/>
    <n v="10"/>
  </r>
  <r>
    <n v="13167"/>
    <x v="655"/>
    <x v="4"/>
    <x v="46"/>
    <n v="5"/>
    <n v="52"/>
    <n v="260"/>
    <x v="1"/>
    <x v="1"/>
    <n v="5.72"/>
    <n v="28.599999999999998"/>
    <n v="8"/>
  </r>
  <r>
    <n v="13168"/>
    <x v="580"/>
    <x v="5"/>
    <x v="47"/>
    <n v="5"/>
    <n v="39.99"/>
    <n v="199.95000000000002"/>
    <x v="1"/>
    <x v="2"/>
    <n v="12"/>
    <n v="60"/>
    <n v="11"/>
  </r>
  <r>
    <n v="13169"/>
    <x v="86"/>
    <x v="0"/>
    <x v="48"/>
    <n v="5"/>
    <n v="129.99"/>
    <n v="649.95000000000005"/>
    <x v="1"/>
    <x v="0"/>
    <n v="52"/>
    <n v="260"/>
    <n v="4"/>
  </r>
  <r>
    <n v="13170"/>
    <x v="640"/>
    <x v="1"/>
    <x v="49"/>
    <n v="2"/>
    <n v="299.99"/>
    <n v="599.98"/>
    <x v="2"/>
    <x v="0"/>
    <n v="81"/>
    <n v="162"/>
    <n v="12"/>
  </r>
  <r>
    <n v="13171"/>
    <x v="670"/>
    <x v="2"/>
    <x v="50"/>
    <n v="4"/>
    <n v="154.99"/>
    <n v="619.96"/>
    <x v="2"/>
    <x v="1"/>
    <n v="44.95"/>
    <n v="179.8"/>
    <n v="12"/>
  </r>
  <r>
    <n v="13172"/>
    <x v="229"/>
    <x v="3"/>
    <x v="51"/>
    <n v="1"/>
    <n v="26.99"/>
    <n v="26.99"/>
    <x v="2"/>
    <x v="0"/>
    <n v="8.3699999999999992"/>
    <n v="8.3699999999999992"/>
    <n v="11"/>
  </r>
  <r>
    <n v="13173"/>
    <x v="324"/>
    <x v="4"/>
    <x v="52"/>
    <n v="5"/>
    <n v="49"/>
    <n v="245"/>
    <x v="1"/>
    <x v="1"/>
    <n v="8.33"/>
    <n v="41.65"/>
    <n v="7"/>
  </r>
  <r>
    <n v="13174"/>
    <x v="252"/>
    <x v="5"/>
    <x v="53"/>
    <n v="4"/>
    <n v="49.99"/>
    <n v="199.96"/>
    <x v="2"/>
    <x v="1"/>
    <n v="19.5"/>
    <n v="78"/>
    <n v="2"/>
  </r>
  <r>
    <n v="13175"/>
    <x v="463"/>
    <x v="0"/>
    <x v="54"/>
    <n v="1"/>
    <n v="59.99"/>
    <n v="59.99"/>
    <x v="2"/>
    <x v="2"/>
    <n v="13.8"/>
    <n v="13.8"/>
    <n v="5"/>
  </r>
  <r>
    <n v="13176"/>
    <x v="348"/>
    <x v="1"/>
    <x v="55"/>
    <n v="3"/>
    <n v="499.99"/>
    <n v="1499.97"/>
    <x v="0"/>
    <x v="2"/>
    <n v="100"/>
    <n v="300"/>
    <n v="3"/>
  </r>
  <r>
    <n v="13177"/>
    <x v="39"/>
    <x v="2"/>
    <x v="227"/>
    <n v="3"/>
    <n v="29.99"/>
    <n v="89.97"/>
    <x v="1"/>
    <x v="2"/>
    <n v="8.4"/>
    <n v="25.200000000000003"/>
    <n v="10"/>
  </r>
  <r>
    <n v="13178"/>
    <x v="396"/>
    <x v="3"/>
    <x v="56"/>
    <n v="2"/>
    <n v="28"/>
    <n v="56"/>
    <x v="2"/>
    <x v="2"/>
    <n v="8.1199999999999992"/>
    <n v="16.239999999999998"/>
    <n v="4"/>
  </r>
  <r>
    <n v="13179"/>
    <x v="11"/>
    <x v="4"/>
    <x v="57"/>
    <n v="3"/>
    <n v="23"/>
    <n v="69"/>
    <x v="0"/>
    <x v="0"/>
    <n v="3.68"/>
    <n v="11.040000000000001"/>
    <n v="7"/>
  </r>
  <r>
    <n v="13180"/>
    <x v="512"/>
    <x v="5"/>
    <x v="58"/>
    <n v="1"/>
    <n v="349"/>
    <n v="349"/>
    <x v="2"/>
    <x v="2"/>
    <n v="87.25"/>
    <n v="87.25"/>
    <n v="4"/>
  </r>
  <r>
    <n v="13181"/>
    <x v="628"/>
    <x v="0"/>
    <x v="59"/>
    <n v="5"/>
    <n v="299.99"/>
    <n v="1499.95"/>
    <x v="1"/>
    <x v="0"/>
    <n v="30"/>
    <n v="150"/>
    <n v="8"/>
  </r>
  <r>
    <n v="13182"/>
    <x v="484"/>
    <x v="1"/>
    <x v="60"/>
    <n v="4"/>
    <n v="199.99"/>
    <n v="799.96"/>
    <x v="1"/>
    <x v="0"/>
    <n v="68"/>
    <n v="272"/>
    <n v="10"/>
  </r>
  <r>
    <n v="13183"/>
    <x v="301"/>
    <x v="2"/>
    <x v="61"/>
    <n v="1"/>
    <n v="9.99"/>
    <n v="9.99"/>
    <x v="1"/>
    <x v="0"/>
    <n v="3.6"/>
    <n v="3.6"/>
    <n v="4"/>
  </r>
  <r>
    <n v="13184"/>
    <x v="599"/>
    <x v="3"/>
    <x v="62"/>
    <n v="4"/>
    <n v="18.989999999999998"/>
    <n v="75.959999999999994"/>
    <x v="1"/>
    <x v="0"/>
    <n v="6.84"/>
    <n v="27.36"/>
    <n v="3"/>
  </r>
  <r>
    <n v="13185"/>
    <x v="668"/>
    <x v="4"/>
    <x v="63"/>
    <n v="1"/>
    <n v="102"/>
    <n v="102"/>
    <x v="2"/>
    <x v="1"/>
    <n v="51"/>
    <n v="51"/>
    <n v="10"/>
  </r>
  <r>
    <n v="13186"/>
    <x v="550"/>
    <x v="5"/>
    <x v="64"/>
    <n v="3"/>
    <n v="299.99"/>
    <n v="899.97"/>
    <x v="0"/>
    <x v="0"/>
    <n v="57"/>
    <n v="171"/>
    <n v="8"/>
  </r>
  <r>
    <n v="13187"/>
    <x v="605"/>
    <x v="0"/>
    <x v="65"/>
    <n v="2"/>
    <n v="1199.99"/>
    <n v="2399.98"/>
    <x v="0"/>
    <x v="2"/>
    <n v="528"/>
    <n v="1056"/>
    <n v="10"/>
  </r>
  <r>
    <n v="13188"/>
    <x v="56"/>
    <x v="1"/>
    <x v="66"/>
    <n v="4"/>
    <n v="219.99"/>
    <n v="879.96"/>
    <x v="0"/>
    <x v="0"/>
    <n v="39.6"/>
    <n v="158.4"/>
    <n v="1"/>
  </r>
  <r>
    <n v="13189"/>
    <x v="140"/>
    <x v="2"/>
    <x v="67"/>
    <n v="3"/>
    <n v="59.99"/>
    <n v="179.97"/>
    <x v="0"/>
    <x v="2"/>
    <n v="6"/>
    <n v="18"/>
    <n v="12"/>
  </r>
  <r>
    <n v="13190"/>
    <x v="711"/>
    <x v="3"/>
    <x v="68"/>
    <n v="4"/>
    <n v="10.99"/>
    <n v="43.96"/>
    <x v="2"/>
    <x v="0"/>
    <n v="1.21"/>
    <n v="4.84"/>
    <n v="7"/>
  </r>
  <r>
    <n v="13191"/>
    <x v="614"/>
    <x v="4"/>
    <x v="69"/>
    <n v="2"/>
    <n v="78"/>
    <n v="156"/>
    <x v="1"/>
    <x v="0"/>
    <n v="19.5"/>
    <n v="39"/>
    <n v="12"/>
  </r>
  <r>
    <n v="13192"/>
    <x v="95"/>
    <x v="5"/>
    <x v="70"/>
    <n v="1"/>
    <n v="129.99"/>
    <n v="129.99"/>
    <x v="0"/>
    <x v="0"/>
    <n v="20.8"/>
    <n v="20.8"/>
    <n v="3"/>
  </r>
  <r>
    <n v="13193"/>
    <x v="95"/>
    <x v="0"/>
    <x v="71"/>
    <n v="2"/>
    <n v="1599.99"/>
    <n v="3199.98"/>
    <x v="1"/>
    <x v="2"/>
    <n v="656"/>
    <n v="1312"/>
    <n v="3"/>
  </r>
  <r>
    <n v="13194"/>
    <x v="454"/>
    <x v="1"/>
    <x v="72"/>
    <n v="3"/>
    <n v="899.99"/>
    <n v="2699.9700000000003"/>
    <x v="2"/>
    <x v="2"/>
    <n v="207"/>
    <n v="621"/>
    <n v="10"/>
  </r>
  <r>
    <n v="13195"/>
    <x v="512"/>
    <x v="2"/>
    <x v="73"/>
    <n v="1"/>
    <n v="49.99"/>
    <n v="49.99"/>
    <x v="1"/>
    <x v="0"/>
    <n v="19.5"/>
    <n v="19.5"/>
    <n v="4"/>
  </r>
  <r>
    <n v="13196"/>
    <x v="336"/>
    <x v="3"/>
    <x v="74"/>
    <n v="2"/>
    <n v="14.99"/>
    <n v="29.98"/>
    <x v="1"/>
    <x v="2"/>
    <n v="3.6"/>
    <n v="7.2"/>
    <n v="5"/>
  </r>
  <r>
    <n v="13197"/>
    <x v="420"/>
    <x v="4"/>
    <x v="75"/>
    <n v="1"/>
    <n v="16"/>
    <n v="16"/>
    <x v="2"/>
    <x v="0"/>
    <n v="2.72"/>
    <n v="2.72"/>
    <n v="6"/>
  </r>
  <r>
    <n v="13198"/>
    <x v="16"/>
    <x v="5"/>
    <x v="76"/>
    <n v="4"/>
    <n v="69.989999999999995"/>
    <n v="279.95999999999998"/>
    <x v="2"/>
    <x v="1"/>
    <n v="34.299999999999997"/>
    <n v="137.19999999999999"/>
    <n v="12"/>
  </r>
  <r>
    <n v="13199"/>
    <x v="121"/>
    <x v="0"/>
    <x v="77"/>
    <n v="4"/>
    <n v="249.99"/>
    <n v="999.96"/>
    <x v="2"/>
    <x v="0"/>
    <n v="55"/>
    <n v="220"/>
    <n v="7"/>
  </r>
  <r>
    <n v="13200"/>
    <x v="375"/>
    <x v="1"/>
    <x v="78"/>
    <n v="5"/>
    <n v="499.99"/>
    <n v="2499.9499999999998"/>
    <x v="1"/>
    <x v="0"/>
    <n v="190"/>
    <n v="950"/>
    <n v="4"/>
  </r>
  <r>
    <n v="13201"/>
    <x v="319"/>
    <x v="2"/>
    <x v="79"/>
    <n v="5"/>
    <n v="89.99"/>
    <n v="449.95"/>
    <x v="1"/>
    <x v="0"/>
    <n v="11.7"/>
    <n v="58.5"/>
    <n v="3"/>
  </r>
  <r>
    <n v="13202"/>
    <x v="155"/>
    <x v="3"/>
    <x v="80"/>
    <n v="4"/>
    <n v="12.99"/>
    <n v="51.96"/>
    <x v="0"/>
    <x v="2"/>
    <n v="1.3"/>
    <n v="5.2"/>
    <n v="7"/>
  </r>
  <r>
    <n v="13203"/>
    <x v="259"/>
    <x v="4"/>
    <x v="81"/>
    <n v="2"/>
    <n v="100"/>
    <n v="200"/>
    <x v="1"/>
    <x v="0"/>
    <n v="45"/>
    <n v="90"/>
    <n v="1"/>
  </r>
  <r>
    <n v="13204"/>
    <x v="305"/>
    <x v="5"/>
    <x v="82"/>
    <n v="4"/>
    <n v="24.99"/>
    <n v="99.96"/>
    <x v="0"/>
    <x v="0"/>
    <n v="11.75"/>
    <n v="47"/>
    <n v="6"/>
  </r>
  <r>
    <n v="13205"/>
    <x v="37"/>
    <x v="0"/>
    <x v="83"/>
    <n v="5"/>
    <n v="99.99"/>
    <n v="499.95"/>
    <x v="1"/>
    <x v="2"/>
    <n v="30"/>
    <n v="150"/>
    <n v="11"/>
  </r>
  <r>
    <n v="13206"/>
    <x v="402"/>
    <x v="1"/>
    <x v="84"/>
    <n v="2"/>
    <n v="1299.99"/>
    <n v="2599.98"/>
    <x v="2"/>
    <x v="1"/>
    <n v="260"/>
    <n v="520"/>
    <n v="9"/>
  </r>
  <r>
    <n v="13207"/>
    <x v="172"/>
    <x v="2"/>
    <x v="85"/>
    <n v="1"/>
    <n v="79.989999999999995"/>
    <n v="79.989999999999995"/>
    <x v="2"/>
    <x v="0"/>
    <n v="12.8"/>
    <n v="12.8"/>
    <n v="8"/>
  </r>
  <r>
    <n v="13208"/>
    <x v="258"/>
    <x v="3"/>
    <x v="86"/>
    <n v="3"/>
    <n v="13.99"/>
    <n v="41.97"/>
    <x v="0"/>
    <x v="2"/>
    <n v="4.34"/>
    <n v="13.02"/>
    <n v="11"/>
  </r>
  <r>
    <n v="13209"/>
    <x v="74"/>
    <x v="4"/>
    <x v="87"/>
    <n v="5"/>
    <n v="105"/>
    <n v="525"/>
    <x v="0"/>
    <x v="1"/>
    <n v="39.9"/>
    <n v="199.5"/>
    <n v="7"/>
  </r>
  <r>
    <n v="13210"/>
    <x v="236"/>
    <x v="5"/>
    <x v="228"/>
    <n v="3"/>
    <n v="129.99"/>
    <n v="389.97"/>
    <x v="2"/>
    <x v="2"/>
    <n v="35.1"/>
    <n v="105.30000000000001"/>
    <n v="7"/>
  </r>
  <r>
    <n v="13211"/>
    <x v="185"/>
    <x v="0"/>
    <x v="88"/>
    <n v="2"/>
    <n v="99.99"/>
    <n v="199.98"/>
    <x v="2"/>
    <x v="0"/>
    <n v="34"/>
    <n v="68"/>
    <n v="6"/>
  </r>
  <r>
    <n v="13212"/>
    <x v="275"/>
    <x v="1"/>
    <x v="89"/>
    <n v="3"/>
    <n v="179.99"/>
    <n v="539.97"/>
    <x v="2"/>
    <x v="0"/>
    <n v="72"/>
    <n v="216"/>
    <n v="7"/>
  </r>
  <r>
    <n v="13213"/>
    <x v="176"/>
    <x v="2"/>
    <x v="90"/>
    <n v="2"/>
    <n v="79.989999999999995"/>
    <n v="159.97999999999999"/>
    <x v="0"/>
    <x v="1"/>
    <n v="9.6"/>
    <n v="19.2"/>
    <n v="7"/>
  </r>
  <r>
    <n v="13214"/>
    <x v="522"/>
    <x v="3"/>
    <x v="91"/>
    <n v="1"/>
    <n v="14.99"/>
    <n v="14.99"/>
    <x v="1"/>
    <x v="0"/>
    <n v="1.8"/>
    <n v="1.8"/>
    <n v="11"/>
  </r>
  <r>
    <n v="13215"/>
    <x v="377"/>
    <x v="4"/>
    <x v="92"/>
    <n v="3"/>
    <n v="68"/>
    <n v="204"/>
    <x v="0"/>
    <x v="1"/>
    <n v="10.88"/>
    <n v="32.64"/>
    <n v="9"/>
  </r>
  <r>
    <n v="13216"/>
    <x v="703"/>
    <x v="5"/>
    <x v="93"/>
    <n v="5"/>
    <n v="999.99"/>
    <n v="4999.95"/>
    <x v="0"/>
    <x v="0"/>
    <n v="100"/>
    <n v="500"/>
    <n v="6"/>
  </r>
  <r>
    <n v="13217"/>
    <x v="526"/>
    <x v="0"/>
    <x v="94"/>
    <n v="4"/>
    <n v="299.99"/>
    <n v="1199.96"/>
    <x v="0"/>
    <x v="0"/>
    <n v="81"/>
    <n v="324"/>
    <n v="9"/>
  </r>
  <r>
    <n v="13218"/>
    <x v="589"/>
    <x v="1"/>
    <x v="95"/>
    <n v="4"/>
    <n v="349.99"/>
    <n v="1399.96"/>
    <x v="1"/>
    <x v="0"/>
    <n v="115.5"/>
    <n v="462"/>
    <n v="12"/>
  </r>
  <r>
    <n v="13219"/>
    <x v="350"/>
    <x v="2"/>
    <x v="96"/>
    <n v="4"/>
    <n v="19.989999999999998"/>
    <n v="79.959999999999994"/>
    <x v="2"/>
    <x v="0"/>
    <n v="3.4"/>
    <n v="13.6"/>
    <n v="8"/>
  </r>
  <r>
    <n v="13220"/>
    <x v="478"/>
    <x v="3"/>
    <x v="97"/>
    <n v="2"/>
    <n v="12.99"/>
    <n v="25.98"/>
    <x v="0"/>
    <x v="0"/>
    <n v="4.68"/>
    <n v="9.36"/>
    <n v="1"/>
  </r>
  <r>
    <n v="13221"/>
    <x v="633"/>
    <x v="4"/>
    <x v="98"/>
    <n v="5"/>
    <n v="82"/>
    <n v="410"/>
    <x v="0"/>
    <x v="2"/>
    <n v="22.96"/>
    <n v="114.80000000000001"/>
    <n v="7"/>
  </r>
  <r>
    <n v="13222"/>
    <x v="518"/>
    <x v="5"/>
    <x v="99"/>
    <n v="2"/>
    <n v="109.99"/>
    <n v="219.98"/>
    <x v="0"/>
    <x v="0"/>
    <n v="28.6"/>
    <n v="57.2"/>
    <n v="3"/>
  </r>
  <r>
    <n v="13223"/>
    <x v="188"/>
    <x v="0"/>
    <x v="100"/>
    <n v="1"/>
    <n v="3899.99"/>
    <n v="3899.99"/>
    <x v="1"/>
    <x v="0"/>
    <n v="400"/>
    <n v="400"/>
    <n v="10"/>
  </r>
  <r>
    <n v="13224"/>
    <x v="581"/>
    <x v="1"/>
    <x v="101"/>
    <n v="4"/>
    <n v="349.99"/>
    <n v="1399.96"/>
    <x v="0"/>
    <x v="1"/>
    <n v="161"/>
    <n v="644"/>
    <n v="12"/>
  </r>
  <r>
    <n v="13225"/>
    <x v="661"/>
    <x v="2"/>
    <x v="102"/>
    <n v="3"/>
    <n v="39.99"/>
    <n v="119.97"/>
    <x v="0"/>
    <x v="1"/>
    <n v="8"/>
    <n v="24"/>
    <n v="1"/>
  </r>
  <r>
    <n v="13226"/>
    <x v="700"/>
    <x v="3"/>
    <x v="103"/>
    <n v="3"/>
    <n v="10.99"/>
    <n v="32.97"/>
    <x v="2"/>
    <x v="1"/>
    <n v="3.85"/>
    <n v="11.55"/>
    <n v="7"/>
  </r>
  <r>
    <n v="13227"/>
    <x v="258"/>
    <x v="4"/>
    <x v="104"/>
    <n v="5"/>
    <n v="6.5"/>
    <n v="32.5"/>
    <x v="2"/>
    <x v="1"/>
    <n v="2.73"/>
    <n v="13.65"/>
    <n v="11"/>
  </r>
  <r>
    <n v="13228"/>
    <x v="443"/>
    <x v="5"/>
    <x v="105"/>
    <n v="2"/>
    <n v="399.99"/>
    <n v="799.98"/>
    <x v="2"/>
    <x v="2"/>
    <n v="80"/>
    <n v="160"/>
    <n v="6"/>
  </r>
  <r>
    <n v="13229"/>
    <x v="327"/>
    <x v="0"/>
    <x v="106"/>
    <n v="4"/>
    <n v="229.99"/>
    <n v="919.96"/>
    <x v="0"/>
    <x v="2"/>
    <n v="115"/>
    <n v="460"/>
    <n v="10"/>
  </r>
  <r>
    <n v="13230"/>
    <x v="385"/>
    <x v="1"/>
    <x v="229"/>
    <n v="4"/>
    <n v="159.99"/>
    <n v="639.96"/>
    <x v="0"/>
    <x v="1"/>
    <n v="46.4"/>
    <n v="185.6"/>
    <n v="9"/>
  </r>
  <r>
    <n v="13231"/>
    <x v="133"/>
    <x v="2"/>
    <x v="107"/>
    <n v="2"/>
    <n v="14.99"/>
    <n v="29.98"/>
    <x v="1"/>
    <x v="1"/>
    <n v="4.95"/>
    <n v="9.9"/>
    <n v="5"/>
  </r>
  <r>
    <n v="13232"/>
    <x v="507"/>
    <x v="3"/>
    <x v="108"/>
    <n v="1"/>
    <n v="18.989999999999998"/>
    <n v="18.989999999999998"/>
    <x v="2"/>
    <x v="0"/>
    <n v="5.51"/>
    <n v="5.51"/>
    <n v="4"/>
  </r>
  <r>
    <n v="13233"/>
    <x v="315"/>
    <x v="4"/>
    <x v="109"/>
    <n v="4"/>
    <n v="15"/>
    <n v="60"/>
    <x v="0"/>
    <x v="2"/>
    <n v="4.6500000000000004"/>
    <n v="18.600000000000001"/>
    <n v="12"/>
  </r>
  <r>
    <n v="13234"/>
    <x v="145"/>
    <x v="5"/>
    <x v="110"/>
    <n v="2"/>
    <n v="229.95"/>
    <n v="459.9"/>
    <x v="2"/>
    <x v="1"/>
    <n v="62.09"/>
    <n v="124.18"/>
    <n v="12"/>
  </r>
  <r>
    <n v="13235"/>
    <x v="708"/>
    <x v="0"/>
    <x v="111"/>
    <n v="2"/>
    <n v="249.99"/>
    <n v="499.98"/>
    <x v="2"/>
    <x v="2"/>
    <n v="77.5"/>
    <n v="155"/>
    <n v="10"/>
  </r>
  <r>
    <n v="13236"/>
    <x v="604"/>
    <x v="1"/>
    <x v="112"/>
    <n v="1"/>
    <n v="299.95"/>
    <n v="299.95"/>
    <x v="2"/>
    <x v="2"/>
    <n v="140.97999999999999"/>
    <n v="140.97999999999999"/>
    <n v="3"/>
  </r>
  <r>
    <n v="13237"/>
    <x v="673"/>
    <x v="2"/>
    <x v="113"/>
    <n v="1"/>
    <n v="49.99"/>
    <n v="49.99"/>
    <x v="1"/>
    <x v="1"/>
    <n v="24"/>
    <n v="24"/>
    <n v="10"/>
  </r>
  <r>
    <n v="13238"/>
    <x v="186"/>
    <x v="3"/>
    <x v="230"/>
    <n v="5"/>
    <n v="16.989999999999998"/>
    <n v="84.949999999999989"/>
    <x v="1"/>
    <x v="2"/>
    <n v="2.89"/>
    <n v="14.450000000000001"/>
    <n v="9"/>
  </r>
  <r>
    <n v="13239"/>
    <x v="458"/>
    <x v="4"/>
    <x v="114"/>
    <n v="5"/>
    <n v="14.99"/>
    <n v="74.95"/>
    <x v="1"/>
    <x v="0"/>
    <n v="4.6500000000000004"/>
    <n v="23.25"/>
    <n v="5"/>
  </r>
  <r>
    <n v="13240"/>
    <x v="560"/>
    <x v="5"/>
    <x v="115"/>
    <n v="5"/>
    <n v="249.99"/>
    <n v="1249.95"/>
    <x v="0"/>
    <x v="0"/>
    <n v="120"/>
    <n v="600"/>
    <n v="5"/>
  </r>
  <r>
    <n v="13241"/>
    <x v="18"/>
    <x v="0"/>
    <x v="116"/>
    <n v="5"/>
    <n v="599.99"/>
    <n v="2999.95"/>
    <x v="2"/>
    <x v="0"/>
    <n v="288"/>
    <n v="1440"/>
    <n v="9"/>
  </r>
  <r>
    <n v="13242"/>
    <x v="509"/>
    <x v="1"/>
    <x v="117"/>
    <n v="3"/>
    <n v="89.99"/>
    <n v="269.96999999999997"/>
    <x v="1"/>
    <x v="0"/>
    <n v="14.4"/>
    <n v="43.2"/>
    <n v="11"/>
  </r>
  <r>
    <n v="13243"/>
    <x v="457"/>
    <x v="2"/>
    <x v="118"/>
    <n v="2"/>
    <n v="12.99"/>
    <n v="25.98"/>
    <x v="0"/>
    <x v="0"/>
    <n v="1.3"/>
    <n v="2.6"/>
    <n v="1"/>
  </r>
  <r>
    <n v="13244"/>
    <x v="110"/>
    <x v="3"/>
    <x v="119"/>
    <n v="2"/>
    <n v="14.99"/>
    <n v="29.98"/>
    <x v="2"/>
    <x v="2"/>
    <n v="3.15"/>
    <n v="6.3"/>
    <n v="9"/>
  </r>
  <r>
    <n v="13245"/>
    <x v="276"/>
    <x v="4"/>
    <x v="120"/>
    <n v="5"/>
    <n v="30"/>
    <n v="150"/>
    <x v="0"/>
    <x v="2"/>
    <n v="6.9"/>
    <n v="34.5"/>
    <n v="5"/>
  </r>
  <r>
    <n v="13246"/>
    <x v="699"/>
    <x v="5"/>
    <x v="121"/>
    <n v="2"/>
    <n v="199.99"/>
    <n v="399.98"/>
    <x v="2"/>
    <x v="0"/>
    <n v="60"/>
    <n v="120"/>
    <n v="2"/>
  </r>
  <r>
    <n v="13247"/>
    <x v="399"/>
    <x v="0"/>
    <x v="122"/>
    <n v="2"/>
    <n v="499.99"/>
    <n v="999.98"/>
    <x v="1"/>
    <x v="1"/>
    <n v="90"/>
    <n v="180"/>
    <n v="4"/>
  </r>
  <r>
    <n v="13248"/>
    <x v="625"/>
    <x v="1"/>
    <x v="16"/>
    <n v="2"/>
    <n v="399.99"/>
    <n v="799.98"/>
    <x v="0"/>
    <x v="0"/>
    <n v="52"/>
    <n v="104"/>
    <n v="3"/>
  </r>
  <r>
    <n v="13249"/>
    <x v="521"/>
    <x v="2"/>
    <x v="123"/>
    <n v="4"/>
    <n v="98"/>
    <n v="392"/>
    <x v="2"/>
    <x v="2"/>
    <n v="35.28"/>
    <n v="141.12"/>
    <n v="9"/>
  </r>
  <r>
    <n v="13250"/>
    <x v="387"/>
    <x v="3"/>
    <x v="231"/>
    <n v="3"/>
    <n v="8.99"/>
    <n v="26.97"/>
    <x v="1"/>
    <x v="1"/>
    <n v="3.33"/>
    <n v="9.99"/>
    <n v="2"/>
  </r>
  <r>
    <n v="13251"/>
    <x v="227"/>
    <x v="4"/>
    <x v="124"/>
    <n v="2"/>
    <n v="36"/>
    <n v="72"/>
    <x v="0"/>
    <x v="0"/>
    <n v="5.4"/>
    <n v="10.8"/>
    <n v="12"/>
  </r>
  <r>
    <n v="13252"/>
    <x v="517"/>
    <x v="5"/>
    <x v="125"/>
    <n v="1"/>
    <n v="39.950000000000003"/>
    <n v="39.950000000000003"/>
    <x v="2"/>
    <x v="0"/>
    <n v="15.98"/>
    <n v="15.98"/>
    <n v="5"/>
  </r>
  <r>
    <n v="13253"/>
    <x v="118"/>
    <x v="0"/>
    <x v="126"/>
    <n v="4"/>
    <n v="1299.99"/>
    <n v="5199.96"/>
    <x v="2"/>
    <x v="0"/>
    <n v="143"/>
    <n v="572"/>
    <n v="8"/>
  </r>
  <r>
    <n v="13254"/>
    <x v="321"/>
    <x v="1"/>
    <x v="127"/>
    <n v="5"/>
    <n v="79.989999999999995"/>
    <n v="399.95"/>
    <x v="2"/>
    <x v="1"/>
    <n v="20.8"/>
    <n v="104"/>
    <n v="10"/>
  </r>
  <r>
    <n v="13255"/>
    <x v="280"/>
    <x v="2"/>
    <x v="128"/>
    <n v="1"/>
    <n v="34.99"/>
    <n v="34.99"/>
    <x v="2"/>
    <x v="2"/>
    <n v="14"/>
    <n v="14"/>
    <n v="6"/>
  </r>
  <r>
    <n v="13256"/>
    <x v="129"/>
    <x v="3"/>
    <x v="129"/>
    <n v="1"/>
    <n v="9.99"/>
    <n v="9.99"/>
    <x v="0"/>
    <x v="1"/>
    <n v="3"/>
    <n v="3"/>
    <n v="10"/>
  </r>
  <r>
    <n v="13257"/>
    <x v="30"/>
    <x v="4"/>
    <x v="130"/>
    <n v="4"/>
    <n v="6.8"/>
    <n v="27.2"/>
    <x v="1"/>
    <x v="0"/>
    <n v="1.77"/>
    <n v="7.08"/>
    <n v="11"/>
  </r>
  <r>
    <n v="13258"/>
    <x v="418"/>
    <x v="5"/>
    <x v="131"/>
    <n v="2"/>
    <n v="99.95"/>
    <n v="199.9"/>
    <x v="1"/>
    <x v="2"/>
    <n v="10"/>
    <n v="20"/>
    <n v="7"/>
  </r>
  <r>
    <n v="13259"/>
    <x v="548"/>
    <x v="0"/>
    <x v="132"/>
    <n v="4"/>
    <n v="1499.99"/>
    <n v="5999.96"/>
    <x v="2"/>
    <x v="0"/>
    <n v="285"/>
    <n v="1140"/>
    <n v="9"/>
  </r>
  <r>
    <n v="13260"/>
    <x v="655"/>
    <x v="1"/>
    <x v="133"/>
    <n v="4"/>
    <n v="139.99"/>
    <n v="559.96"/>
    <x v="2"/>
    <x v="0"/>
    <n v="21"/>
    <n v="84"/>
    <n v="8"/>
  </r>
  <r>
    <n v="13261"/>
    <x v="546"/>
    <x v="2"/>
    <x v="134"/>
    <n v="5"/>
    <n v="44.99"/>
    <n v="224.95000000000002"/>
    <x v="2"/>
    <x v="0"/>
    <n v="11.7"/>
    <n v="58.5"/>
    <n v="4"/>
  </r>
  <r>
    <n v="13262"/>
    <x v="111"/>
    <x v="3"/>
    <x v="135"/>
    <n v="3"/>
    <n v="11.99"/>
    <n v="35.97"/>
    <x v="1"/>
    <x v="0"/>
    <n v="5.28"/>
    <n v="15.84"/>
    <n v="12"/>
  </r>
  <r>
    <n v="13263"/>
    <x v="0"/>
    <x v="4"/>
    <x v="136"/>
    <n v="5"/>
    <n v="29.5"/>
    <n v="147.5"/>
    <x v="1"/>
    <x v="2"/>
    <n v="11.21"/>
    <n v="56.050000000000004"/>
    <n v="8"/>
  </r>
  <r>
    <n v="13264"/>
    <x v="225"/>
    <x v="5"/>
    <x v="137"/>
    <n v="2"/>
    <n v="299.99"/>
    <n v="599.98"/>
    <x v="0"/>
    <x v="0"/>
    <n v="105"/>
    <n v="210"/>
    <n v="2"/>
  </r>
  <r>
    <n v="13265"/>
    <x v="317"/>
    <x v="0"/>
    <x v="138"/>
    <n v="2"/>
    <n v="549"/>
    <n v="1098"/>
    <x v="1"/>
    <x v="2"/>
    <n v="65.88"/>
    <n v="131.76"/>
    <n v="4"/>
  </r>
  <r>
    <n v="13266"/>
    <x v="441"/>
    <x v="1"/>
    <x v="139"/>
    <n v="4"/>
    <n v="199.95"/>
    <n v="799.8"/>
    <x v="0"/>
    <x v="1"/>
    <n v="73.98"/>
    <n v="295.92"/>
    <n v="5"/>
  </r>
  <r>
    <n v="13267"/>
    <x v="247"/>
    <x v="2"/>
    <x v="140"/>
    <n v="3"/>
    <n v="98"/>
    <n v="294"/>
    <x v="0"/>
    <x v="1"/>
    <n v="11.76"/>
    <n v="35.28"/>
    <n v="10"/>
  </r>
  <r>
    <n v="13268"/>
    <x v="106"/>
    <x v="3"/>
    <x v="141"/>
    <n v="5"/>
    <n v="10.99"/>
    <n v="54.95"/>
    <x v="2"/>
    <x v="0"/>
    <n v="1.21"/>
    <n v="6.05"/>
    <n v="8"/>
  </r>
  <r>
    <n v="13269"/>
    <x v="93"/>
    <x v="4"/>
    <x v="142"/>
    <n v="4"/>
    <n v="25"/>
    <n v="100"/>
    <x v="0"/>
    <x v="0"/>
    <n v="11.5"/>
    <n v="46"/>
    <n v="2"/>
  </r>
  <r>
    <n v="13270"/>
    <x v="575"/>
    <x v="5"/>
    <x v="143"/>
    <n v="1"/>
    <n v="149.99"/>
    <n v="149.99"/>
    <x v="2"/>
    <x v="2"/>
    <n v="19.5"/>
    <n v="19.5"/>
    <n v="9"/>
  </r>
  <r>
    <n v="13271"/>
    <x v="493"/>
    <x v="0"/>
    <x v="30"/>
    <n v="3"/>
    <n v="349.99"/>
    <n v="1049.97"/>
    <x v="2"/>
    <x v="0"/>
    <n v="164.5"/>
    <n v="493.5"/>
    <n v="1"/>
  </r>
  <r>
    <n v="13272"/>
    <x v="685"/>
    <x v="1"/>
    <x v="144"/>
    <n v="1"/>
    <n v="199.99"/>
    <n v="199.99"/>
    <x v="0"/>
    <x v="1"/>
    <n v="44"/>
    <n v="44"/>
    <n v="8"/>
  </r>
  <r>
    <n v="13273"/>
    <x v="322"/>
    <x v="2"/>
    <x v="145"/>
    <n v="3"/>
    <n v="54.99"/>
    <n v="164.97"/>
    <x v="2"/>
    <x v="2"/>
    <n v="16.5"/>
    <n v="49.5"/>
    <n v="8"/>
  </r>
  <r>
    <n v="13274"/>
    <x v="364"/>
    <x v="3"/>
    <x v="146"/>
    <n v="5"/>
    <n v="16.989999999999998"/>
    <n v="84.949999999999989"/>
    <x v="2"/>
    <x v="2"/>
    <n v="4.59"/>
    <n v="22.95"/>
    <n v="1"/>
  </r>
  <r>
    <n v="13275"/>
    <x v="269"/>
    <x v="4"/>
    <x v="147"/>
    <n v="3"/>
    <n v="59"/>
    <n v="177"/>
    <x v="2"/>
    <x v="1"/>
    <n v="14.16"/>
    <n v="42.480000000000004"/>
    <n v="8"/>
  </r>
  <r>
    <n v="13276"/>
    <x v="647"/>
    <x v="5"/>
    <x v="148"/>
    <n v="1"/>
    <n v="299.99"/>
    <n v="299.99"/>
    <x v="2"/>
    <x v="0"/>
    <n v="33"/>
    <n v="33"/>
    <n v="9"/>
  </r>
  <r>
    <n v="13277"/>
    <x v="645"/>
    <x v="0"/>
    <x v="149"/>
    <n v="5"/>
    <n v="899.99"/>
    <n v="4499.95"/>
    <x v="1"/>
    <x v="1"/>
    <n v="378"/>
    <n v="1890"/>
    <n v="9"/>
  </r>
  <r>
    <n v="13278"/>
    <x v="631"/>
    <x v="1"/>
    <x v="150"/>
    <n v="4"/>
    <n v="499.95"/>
    <n v="1999.8"/>
    <x v="2"/>
    <x v="0"/>
    <n v="89.99"/>
    <n v="359.96"/>
    <n v="7"/>
  </r>
  <r>
    <n v="13279"/>
    <x v="444"/>
    <x v="2"/>
    <x v="151"/>
    <n v="3"/>
    <n v="24.99"/>
    <n v="74.97"/>
    <x v="2"/>
    <x v="2"/>
    <n v="5"/>
    <n v="15"/>
    <n v="5"/>
  </r>
  <r>
    <n v="13280"/>
    <x v="264"/>
    <x v="3"/>
    <x v="152"/>
    <n v="2"/>
    <n v="7.99"/>
    <n v="15.98"/>
    <x v="1"/>
    <x v="1"/>
    <n v="1.84"/>
    <n v="3.68"/>
    <n v="7"/>
  </r>
  <r>
    <n v="13281"/>
    <x v="485"/>
    <x v="4"/>
    <x v="153"/>
    <n v="4"/>
    <n v="36"/>
    <n v="144"/>
    <x v="2"/>
    <x v="2"/>
    <n v="9.36"/>
    <n v="37.44"/>
    <n v="5"/>
  </r>
  <r>
    <n v="13282"/>
    <x v="41"/>
    <x v="5"/>
    <x v="154"/>
    <n v="3"/>
    <n v="34.99"/>
    <n v="104.97"/>
    <x v="1"/>
    <x v="2"/>
    <n v="12.25"/>
    <n v="36.75"/>
    <n v="6"/>
  </r>
  <r>
    <n v="13283"/>
    <x v="609"/>
    <x v="0"/>
    <x v="155"/>
    <n v="4"/>
    <n v="1199.99"/>
    <n v="4799.96"/>
    <x v="1"/>
    <x v="2"/>
    <n v="600"/>
    <n v="2400"/>
    <n v="8"/>
  </r>
  <r>
    <n v="13284"/>
    <x v="51"/>
    <x v="1"/>
    <x v="156"/>
    <n v="3"/>
    <n v="199.99"/>
    <n v="599.97"/>
    <x v="0"/>
    <x v="0"/>
    <n v="34"/>
    <n v="102"/>
    <n v="11"/>
  </r>
  <r>
    <n v="13285"/>
    <x v="14"/>
    <x v="2"/>
    <x v="157"/>
    <n v="3"/>
    <n v="29.99"/>
    <n v="89.97"/>
    <x v="2"/>
    <x v="2"/>
    <n v="3"/>
    <n v="9"/>
    <n v="8"/>
  </r>
  <r>
    <n v="13286"/>
    <x v="283"/>
    <x v="3"/>
    <x v="158"/>
    <n v="5"/>
    <n v="8.99"/>
    <n v="44.95"/>
    <x v="2"/>
    <x v="0"/>
    <n v="1.17"/>
    <n v="5.85"/>
    <n v="4"/>
  </r>
  <r>
    <n v="13287"/>
    <x v="633"/>
    <x v="4"/>
    <x v="159"/>
    <n v="1"/>
    <n v="16.989999999999998"/>
    <n v="16.989999999999998"/>
    <x v="2"/>
    <x v="0"/>
    <n v="7.82"/>
    <n v="7.82"/>
    <n v="7"/>
  </r>
  <r>
    <n v="13288"/>
    <x v="661"/>
    <x v="5"/>
    <x v="160"/>
    <n v="1"/>
    <n v="49.99"/>
    <n v="49.99"/>
    <x v="1"/>
    <x v="0"/>
    <n v="12"/>
    <n v="12"/>
    <n v="1"/>
  </r>
  <r>
    <n v="13289"/>
    <x v="495"/>
    <x v="0"/>
    <x v="161"/>
    <n v="1"/>
    <n v="699.99"/>
    <n v="699.99"/>
    <x v="1"/>
    <x v="0"/>
    <n v="273"/>
    <n v="273"/>
    <n v="8"/>
  </r>
  <r>
    <n v="13290"/>
    <x v="187"/>
    <x v="1"/>
    <x v="162"/>
    <n v="3"/>
    <n v="139.99"/>
    <n v="419.97"/>
    <x v="0"/>
    <x v="1"/>
    <n v="25.2"/>
    <n v="75.599999999999994"/>
    <n v="1"/>
  </r>
  <r>
    <n v="13291"/>
    <x v="75"/>
    <x v="2"/>
    <x v="163"/>
    <n v="5"/>
    <n v="34.99"/>
    <n v="174.95000000000002"/>
    <x v="2"/>
    <x v="1"/>
    <n v="12.6"/>
    <n v="63"/>
    <n v="8"/>
  </r>
  <r>
    <n v="13292"/>
    <x v="295"/>
    <x v="3"/>
    <x v="164"/>
    <n v="4"/>
    <n v="9.99"/>
    <n v="39.96"/>
    <x v="2"/>
    <x v="0"/>
    <n v="1.5"/>
    <n v="6"/>
    <n v="2"/>
  </r>
  <r>
    <n v="13293"/>
    <x v="119"/>
    <x v="4"/>
    <x v="165"/>
    <n v="2"/>
    <n v="29.5"/>
    <n v="59"/>
    <x v="1"/>
    <x v="2"/>
    <n v="7.38"/>
    <n v="14.76"/>
    <n v="6"/>
  </r>
  <r>
    <n v="13295"/>
    <x v="84"/>
    <x v="0"/>
    <x v="167"/>
    <n v="5"/>
    <n v="49.99"/>
    <n v="249.95000000000002"/>
    <x v="1"/>
    <x v="1"/>
    <n v="19.5"/>
    <n v="97.5"/>
    <n v="7"/>
  </r>
  <r>
    <n v="13296"/>
    <x v="15"/>
    <x v="1"/>
    <x v="168"/>
    <n v="5"/>
    <n v="49.99"/>
    <n v="249.95000000000002"/>
    <x v="1"/>
    <x v="0"/>
    <n v="15"/>
    <n v="75"/>
    <n v="7"/>
  </r>
  <r>
    <n v="13297"/>
    <x v="597"/>
    <x v="2"/>
    <x v="169"/>
    <n v="2"/>
    <n v="14.9"/>
    <n v="29.8"/>
    <x v="2"/>
    <x v="0"/>
    <n v="6.41"/>
    <n v="12.82"/>
    <n v="10"/>
  </r>
  <r>
    <n v="13298"/>
    <x v="554"/>
    <x v="3"/>
    <x v="170"/>
    <n v="5"/>
    <n v="11.99"/>
    <n v="59.95"/>
    <x v="2"/>
    <x v="1"/>
    <n v="3.72"/>
    <n v="18.600000000000001"/>
    <n v="3"/>
  </r>
  <r>
    <n v="13299"/>
    <x v="507"/>
    <x v="4"/>
    <x v="171"/>
    <n v="1"/>
    <n v="34"/>
    <n v="34"/>
    <x v="1"/>
    <x v="2"/>
    <n v="9.52"/>
    <n v="9.52"/>
    <n v="4"/>
  </r>
  <r>
    <n v="13300"/>
    <x v="365"/>
    <x v="5"/>
    <x v="172"/>
    <n v="1"/>
    <n v="146"/>
    <n v="146"/>
    <x v="2"/>
    <x v="2"/>
    <n v="71.540000000000006"/>
    <n v="71.540000000000006"/>
    <n v="9"/>
  </r>
  <r>
    <n v="13301"/>
    <x v="125"/>
    <x v="0"/>
    <x v="173"/>
    <n v="3"/>
    <n v="649.99"/>
    <n v="1949.97"/>
    <x v="1"/>
    <x v="2"/>
    <n v="65"/>
    <n v="195"/>
    <n v="11"/>
  </r>
  <r>
    <n v="13302"/>
    <x v="254"/>
    <x v="1"/>
    <x v="174"/>
    <n v="2"/>
    <n v="399.99"/>
    <n v="799.98"/>
    <x v="0"/>
    <x v="1"/>
    <n v="160"/>
    <n v="320"/>
    <n v="11"/>
  </r>
  <r>
    <n v="13303"/>
    <x v="480"/>
    <x v="2"/>
    <x v="175"/>
    <n v="2"/>
    <n v="59.99"/>
    <n v="119.98"/>
    <x v="0"/>
    <x v="0"/>
    <n v="28.8"/>
    <n v="57.6"/>
    <n v="11"/>
  </r>
  <r>
    <n v="13304"/>
    <x v="423"/>
    <x v="3"/>
    <x v="176"/>
    <n v="5"/>
    <n v="12.99"/>
    <n v="64.95"/>
    <x v="1"/>
    <x v="1"/>
    <n v="2.99"/>
    <n v="14.950000000000001"/>
    <n v="2"/>
  </r>
  <r>
    <n v="13305"/>
    <x v="636"/>
    <x v="4"/>
    <x v="177"/>
    <n v="3"/>
    <n v="190"/>
    <n v="570"/>
    <x v="1"/>
    <x v="1"/>
    <n v="55.1"/>
    <n v="165.3"/>
    <n v="11"/>
  </r>
  <r>
    <n v="13306"/>
    <x v="4"/>
    <x v="5"/>
    <x v="178"/>
    <n v="2"/>
    <n v="499.95"/>
    <n v="999.9"/>
    <x v="2"/>
    <x v="2"/>
    <n v="129.99"/>
    <n v="259.98"/>
    <n v="2"/>
  </r>
  <r>
    <n v="13307"/>
    <x v="522"/>
    <x v="0"/>
    <x v="179"/>
    <n v="1"/>
    <n v="399"/>
    <n v="399"/>
    <x v="1"/>
    <x v="2"/>
    <n v="131.66999999999999"/>
    <n v="131.66999999999999"/>
    <n v="11"/>
  </r>
  <r>
    <n v="13308"/>
    <x v="651"/>
    <x v="1"/>
    <x v="180"/>
    <n v="3"/>
    <n v="199"/>
    <n v="597"/>
    <x v="1"/>
    <x v="0"/>
    <n v="27.86"/>
    <n v="83.58"/>
    <n v="11"/>
  </r>
  <r>
    <n v="13309"/>
    <x v="56"/>
    <x v="2"/>
    <x v="181"/>
    <n v="3"/>
    <n v="34.99"/>
    <n v="104.97"/>
    <x v="2"/>
    <x v="2"/>
    <n v="10.15"/>
    <n v="30.450000000000003"/>
    <n v="1"/>
  </r>
  <r>
    <n v="13310"/>
    <x v="428"/>
    <x v="3"/>
    <x v="86"/>
    <n v="4"/>
    <n v="10.99"/>
    <n v="43.96"/>
    <x v="2"/>
    <x v="0"/>
    <n v="4.34"/>
    <n v="17.36"/>
    <n v="7"/>
  </r>
  <r>
    <n v="13311"/>
    <x v="223"/>
    <x v="4"/>
    <x v="182"/>
    <n v="3"/>
    <n v="18"/>
    <n v="54"/>
    <x v="2"/>
    <x v="2"/>
    <n v="7.56"/>
    <n v="22.68"/>
    <n v="4"/>
  </r>
  <r>
    <n v="13312"/>
    <x v="386"/>
    <x v="5"/>
    <x v="183"/>
    <n v="2"/>
    <n v="169.95"/>
    <n v="339.9"/>
    <x v="1"/>
    <x v="2"/>
    <n v="59.48"/>
    <n v="118.96"/>
    <n v="10"/>
  </r>
  <r>
    <n v="13313"/>
    <x v="292"/>
    <x v="0"/>
    <x v="184"/>
    <n v="4"/>
    <n v="199.99"/>
    <n v="799.96"/>
    <x v="0"/>
    <x v="0"/>
    <n v="50"/>
    <n v="200"/>
    <n v="2"/>
  </r>
  <r>
    <n v="13314"/>
    <x v="677"/>
    <x v="1"/>
    <x v="185"/>
    <n v="2"/>
    <n v="199.95"/>
    <n v="399.9"/>
    <x v="0"/>
    <x v="2"/>
    <n v="35.99"/>
    <n v="71.98"/>
    <n v="10"/>
  </r>
  <r>
    <n v="13315"/>
    <x v="41"/>
    <x v="2"/>
    <x v="186"/>
    <n v="3"/>
    <n v="179.99"/>
    <n v="539.97"/>
    <x v="0"/>
    <x v="2"/>
    <n v="66.599999999999994"/>
    <n v="199.79999999999998"/>
    <n v="6"/>
  </r>
  <r>
    <n v="13316"/>
    <x v="532"/>
    <x v="3"/>
    <x v="187"/>
    <n v="4"/>
    <n v="11.99"/>
    <n v="47.96"/>
    <x v="0"/>
    <x v="2"/>
    <n v="3.96"/>
    <n v="15.84"/>
    <n v="5"/>
  </r>
  <r>
    <n v="13317"/>
    <x v="158"/>
    <x v="4"/>
    <x v="188"/>
    <n v="5"/>
    <n v="125"/>
    <n v="625"/>
    <x v="2"/>
    <x v="0"/>
    <n v="61.25"/>
    <n v="306.25"/>
    <n v="10"/>
  </r>
  <r>
    <n v="13318"/>
    <x v="122"/>
    <x v="5"/>
    <x v="189"/>
    <n v="1"/>
    <n v="449.99"/>
    <n v="449.99"/>
    <x v="0"/>
    <x v="0"/>
    <n v="180"/>
    <n v="180"/>
    <n v="6"/>
  </r>
  <r>
    <n v="13319"/>
    <x v="139"/>
    <x v="0"/>
    <x v="190"/>
    <n v="1"/>
    <n v="179"/>
    <n v="179"/>
    <x v="1"/>
    <x v="1"/>
    <n v="71.599999999999994"/>
    <n v="71.599999999999994"/>
    <n v="5"/>
  </r>
  <r>
    <n v="13320"/>
    <x v="293"/>
    <x v="1"/>
    <x v="191"/>
    <n v="2"/>
    <n v="99.95"/>
    <n v="199.9"/>
    <x v="0"/>
    <x v="0"/>
    <n v="38.979999999999997"/>
    <n v="77.959999999999994"/>
    <n v="5"/>
  </r>
  <r>
    <n v="13321"/>
    <x v="324"/>
    <x v="2"/>
    <x v="192"/>
    <n v="2"/>
    <n v="59.99"/>
    <n v="119.98"/>
    <x v="2"/>
    <x v="2"/>
    <n v="21.6"/>
    <n v="43.2"/>
    <n v="7"/>
  </r>
  <r>
    <n v="13322"/>
    <x v="255"/>
    <x v="3"/>
    <x v="193"/>
    <n v="5"/>
    <n v="14.99"/>
    <n v="74.95"/>
    <x v="0"/>
    <x v="0"/>
    <n v="4.6500000000000004"/>
    <n v="23.25"/>
    <n v="1"/>
  </r>
  <r>
    <n v="13323"/>
    <x v="127"/>
    <x v="4"/>
    <x v="194"/>
    <n v="4"/>
    <n v="52"/>
    <n v="208"/>
    <x v="2"/>
    <x v="0"/>
    <n v="20.28"/>
    <n v="81.12"/>
    <n v="3"/>
  </r>
  <r>
    <n v="13324"/>
    <x v="112"/>
    <x v="5"/>
    <x v="195"/>
    <n v="4"/>
    <n v="399.99"/>
    <n v="1599.96"/>
    <x v="2"/>
    <x v="1"/>
    <n v="180"/>
    <n v="720"/>
    <n v="6"/>
  </r>
  <r>
    <n v="13325"/>
    <x v="236"/>
    <x v="0"/>
    <x v="196"/>
    <n v="5"/>
    <n v="299.99"/>
    <n v="1499.95"/>
    <x v="0"/>
    <x v="1"/>
    <n v="117"/>
    <n v="585"/>
    <n v="7"/>
  </r>
  <r>
    <n v="13326"/>
    <x v="390"/>
    <x v="1"/>
    <x v="197"/>
    <n v="4"/>
    <n v="379.99"/>
    <n v="1519.96"/>
    <x v="0"/>
    <x v="2"/>
    <n v="171"/>
    <n v="684"/>
    <n v="7"/>
  </r>
  <r>
    <n v="13327"/>
    <x v="63"/>
    <x v="2"/>
    <x v="198"/>
    <n v="5"/>
    <n v="98"/>
    <n v="490"/>
    <x v="2"/>
    <x v="2"/>
    <n v="35.28"/>
    <n v="176.4"/>
    <n v="8"/>
  </r>
  <r>
    <n v="13328"/>
    <x v="486"/>
    <x v="3"/>
    <x v="199"/>
    <n v="5"/>
    <n v="16.989999999999998"/>
    <n v="84.949999999999989"/>
    <x v="1"/>
    <x v="1"/>
    <n v="2.04"/>
    <n v="10.199999999999999"/>
    <n v="1"/>
  </r>
  <r>
    <n v="13329"/>
    <x v="465"/>
    <x v="4"/>
    <x v="200"/>
    <n v="1"/>
    <n v="79"/>
    <n v="79"/>
    <x v="2"/>
    <x v="0"/>
    <n v="22.12"/>
    <n v="22.12"/>
    <n v="5"/>
  </r>
  <r>
    <n v="13330"/>
    <x v="298"/>
    <x v="5"/>
    <x v="201"/>
    <n v="5"/>
    <n v="129"/>
    <n v="645"/>
    <x v="1"/>
    <x v="0"/>
    <n v="37.409999999999997"/>
    <n v="187.04999999999998"/>
    <n v="11"/>
  </r>
  <r>
    <n v="13331"/>
    <x v="342"/>
    <x v="0"/>
    <x v="202"/>
    <n v="4"/>
    <n v="749.99"/>
    <n v="2999.96"/>
    <x v="2"/>
    <x v="1"/>
    <n v="187.5"/>
    <n v="750"/>
    <n v="4"/>
  </r>
  <r>
    <n v="13332"/>
    <x v="429"/>
    <x v="1"/>
    <x v="13"/>
    <n v="2"/>
    <n v="169.99"/>
    <n v="339.98"/>
    <x v="1"/>
    <x v="2"/>
    <n v="19"/>
    <n v="38"/>
    <n v="11"/>
  </r>
  <r>
    <n v="13333"/>
    <x v="265"/>
    <x v="2"/>
    <x v="203"/>
    <n v="1"/>
    <n v="9.9"/>
    <n v="9.9"/>
    <x v="1"/>
    <x v="0"/>
    <n v="2.2799999999999998"/>
    <n v="2.2799999999999998"/>
    <n v="3"/>
  </r>
  <r>
    <n v="13334"/>
    <x v="222"/>
    <x v="3"/>
    <x v="164"/>
    <n v="1"/>
    <n v="10.99"/>
    <n v="10.99"/>
    <x v="2"/>
    <x v="0"/>
    <n v="1.5"/>
    <n v="1.5"/>
    <n v="6"/>
  </r>
  <r>
    <n v="13336"/>
    <x v="397"/>
    <x v="5"/>
    <x v="205"/>
    <n v="2"/>
    <n v="349.99"/>
    <n v="699.98"/>
    <x v="2"/>
    <x v="2"/>
    <n v="136.5"/>
    <n v="273"/>
    <n v="12"/>
  </r>
  <r>
    <n v="13337"/>
    <x v="244"/>
    <x v="0"/>
    <x v="206"/>
    <n v="1"/>
    <n v="2399"/>
    <n v="2399"/>
    <x v="0"/>
    <x v="2"/>
    <n v="1127.53"/>
    <n v="1127.53"/>
    <n v="7"/>
  </r>
  <r>
    <n v="13338"/>
    <x v="14"/>
    <x v="1"/>
    <x v="207"/>
    <n v="5"/>
    <n v="449.99"/>
    <n v="2249.9499999999998"/>
    <x v="0"/>
    <x v="2"/>
    <n v="135"/>
    <n v="675"/>
    <n v="8"/>
  </r>
  <r>
    <n v="13339"/>
    <x v="498"/>
    <x v="2"/>
    <x v="208"/>
    <n v="4"/>
    <n v="49.99"/>
    <n v="199.96"/>
    <x v="1"/>
    <x v="1"/>
    <n v="16"/>
    <n v="64"/>
    <n v="1"/>
  </r>
  <r>
    <n v="13340"/>
    <x v="389"/>
    <x v="3"/>
    <x v="209"/>
    <n v="2"/>
    <n v="12.99"/>
    <n v="25.98"/>
    <x v="0"/>
    <x v="0"/>
    <n v="5.46"/>
    <n v="10.92"/>
    <n v="6"/>
  </r>
  <r>
    <n v="13341"/>
    <x v="494"/>
    <x v="4"/>
    <x v="210"/>
    <n v="3"/>
    <n v="27"/>
    <n v="81"/>
    <x v="0"/>
    <x v="0"/>
    <n v="5.67"/>
    <n v="17.009999999999998"/>
    <n v="8"/>
  </r>
  <r>
    <n v="13342"/>
    <x v="285"/>
    <x v="5"/>
    <x v="18"/>
    <n v="2"/>
    <n v="599.99"/>
    <n v="1199.98"/>
    <x v="2"/>
    <x v="0"/>
    <n v="210"/>
    <n v="420"/>
    <n v="5"/>
  </r>
  <r>
    <n v="13343"/>
    <x v="278"/>
    <x v="0"/>
    <x v="211"/>
    <n v="2"/>
    <n v="49.99"/>
    <n v="99.98"/>
    <x v="0"/>
    <x v="0"/>
    <n v="6"/>
    <n v="12"/>
    <n v="4"/>
  </r>
  <r>
    <n v="13344"/>
    <x v="664"/>
    <x v="1"/>
    <x v="212"/>
    <n v="5"/>
    <n v="229.99"/>
    <n v="1149.95"/>
    <x v="2"/>
    <x v="1"/>
    <n v="112.7"/>
    <n v="563.5"/>
    <n v="12"/>
  </r>
  <r>
    <n v="13345"/>
    <x v="399"/>
    <x v="2"/>
    <x v="213"/>
    <n v="1"/>
    <n v="44.99"/>
    <n v="44.99"/>
    <x v="2"/>
    <x v="0"/>
    <n v="15.3"/>
    <n v="15.3"/>
    <n v="4"/>
  </r>
  <r>
    <n v="13346"/>
    <x v="98"/>
    <x v="3"/>
    <x v="51"/>
    <n v="1"/>
    <n v="26.99"/>
    <n v="26.99"/>
    <x v="1"/>
    <x v="2"/>
    <n v="8.3699999999999992"/>
    <n v="8.3699999999999992"/>
    <n v="1"/>
  </r>
  <r>
    <n v="13347"/>
    <x v="249"/>
    <x v="4"/>
    <x v="214"/>
    <n v="3"/>
    <n v="6.7"/>
    <n v="20.100000000000001"/>
    <x v="2"/>
    <x v="2"/>
    <n v="0.87"/>
    <n v="2.61"/>
    <n v="7"/>
  </r>
  <r>
    <n v="13348"/>
    <x v="59"/>
    <x v="5"/>
    <x v="215"/>
    <n v="4"/>
    <n v="149.94999999999999"/>
    <n v="599.79999999999995"/>
    <x v="1"/>
    <x v="1"/>
    <n v="73.48"/>
    <n v="293.92"/>
    <n v="8"/>
  </r>
  <r>
    <n v="13349"/>
    <x v="431"/>
    <x v="0"/>
    <x v="216"/>
    <n v="5"/>
    <n v="169"/>
    <n v="845"/>
    <x v="2"/>
    <x v="1"/>
    <n v="67.599999999999994"/>
    <n v="338"/>
    <n v="10"/>
  </r>
  <r>
    <n v="13350"/>
    <x v="60"/>
    <x v="1"/>
    <x v="217"/>
    <n v="2"/>
    <n v="599"/>
    <n v="1198"/>
    <x v="0"/>
    <x v="1"/>
    <n v="203.66"/>
    <n v="407.32"/>
    <n v="4"/>
  </r>
  <r>
    <n v="13351"/>
    <x v="373"/>
    <x v="2"/>
    <x v="218"/>
    <n v="2"/>
    <n v="64.989999999999995"/>
    <n v="129.97999999999999"/>
    <x v="2"/>
    <x v="1"/>
    <n v="22.75"/>
    <n v="45.5"/>
    <n v="10"/>
  </r>
  <r>
    <n v="13352"/>
    <x v="243"/>
    <x v="3"/>
    <x v="9"/>
    <n v="1"/>
    <n v="9.99"/>
    <n v="9.99"/>
    <x v="0"/>
    <x v="1"/>
    <n v="12.74"/>
    <n v="12.74"/>
    <n v="1"/>
  </r>
  <r>
    <n v="13353"/>
    <x v="258"/>
    <x v="4"/>
    <x v="219"/>
    <n v="5"/>
    <n v="24"/>
    <n v="120"/>
    <x v="0"/>
    <x v="0"/>
    <n v="11.04"/>
    <n v="55.199999999999996"/>
    <n v="11"/>
  </r>
  <r>
    <n v="13354"/>
    <x v="39"/>
    <x v="5"/>
    <x v="220"/>
    <n v="2"/>
    <n v="32.950000000000003"/>
    <n v="65.900000000000006"/>
    <x v="0"/>
    <x v="1"/>
    <n v="7.25"/>
    <n v="14.5"/>
    <n v="10"/>
  </r>
  <r>
    <n v="13355"/>
    <x v="255"/>
    <x v="0"/>
    <x v="221"/>
    <n v="2"/>
    <n v="299"/>
    <n v="598"/>
    <x v="1"/>
    <x v="2"/>
    <n v="98.67"/>
    <n v="197.34"/>
    <n v="1"/>
  </r>
  <r>
    <n v="13356"/>
    <x v="332"/>
    <x v="1"/>
    <x v="222"/>
    <n v="4"/>
    <n v="159.99"/>
    <n v="639.96"/>
    <x v="1"/>
    <x v="2"/>
    <n v="35.200000000000003"/>
    <n v="140.80000000000001"/>
    <n v="4"/>
  </r>
  <r>
    <n v="13357"/>
    <x v="232"/>
    <x v="2"/>
    <x v="223"/>
    <n v="3"/>
    <n v="90"/>
    <n v="270"/>
    <x v="0"/>
    <x v="1"/>
    <n v="31.5"/>
    <n v="94.5"/>
    <n v="9"/>
  </r>
  <r>
    <n v="13358"/>
    <x v="620"/>
    <x v="3"/>
    <x v="224"/>
    <n v="2"/>
    <n v="10.99"/>
    <n v="21.98"/>
    <x v="0"/>
    <x v="2"/>
    <n v="3.41"/>
    <n v="6.82"/>
    <n v="2"/>
  </r>
  <r>
    <n v="13359"/>
    <x v="389"/>
    <x v="4"/>
    <x v="225"/>
    <n v="2"/>
    <n v="55"/>
    <n v="110"/>
    <x v="0"/>
    <x v="0"/>
    <n v="12.1"/>
    <n v="24.2"/>
    <n v="6"/>
  </r>
  <r>
    <n v="13360"/>
    <x v="451"/>
    <x v="5"/>
    <x v="226"/>
    <n v="2"/>
    <n v="29.99"/>
    <n v="59.98"/>
    <x v="1"/>
    <x v="1"/>
    <n v="13.2"/>
    <n v="26.4"/>
    <n v="3"/>
  </r>
  <r>
    <n v="13361"/>
    <x v="72"/>
    <x v="0"/>
    <x v="0"/>
    <n v="5"/>
    <n v="999.99"/>
    <n v="4999.95"/>
    <x v="2"/>
    <x v="2"/>
    <n v="280"/>
    <n v="1400"/>
    <n v="2"/>
  </r>
  <r>
    <n v="13362"/>
    <x v="45"/>
    <x v="1"/>
    <x v="1"/>
    <n v="3"/>
    <n v="499.99"/>
    <n v="1499.97"/>
    <x v="2"/>
    <x v="1"/>
    <n v="160"/>
    <n v="480"/>
    <n v="6"/>
  </r>
  <r>
    <n v="13363"/>
    <x v="695"/>
    <x v="2"/>
    <x v="2"/>
    <n v="3"/>
    <n v="69.989999999999995"/>
    <n v="209.96999999999997"/>
    <x v="1"/>
    <x v="2"/>
    <n v="18.899999999999999"/>
    <n v="56.699999999999996"/>
    <n v="9"/>
  </r>
  <r>
    <n v="13364"/>
    <x v="226"/>
    <x v="3"/>
    <x v="3"/>
    <n v="5"/>
    <n v="15.99"/>
    <n v="79.95"/>
    <x v="1"/>
    <x v="1"/>
    <n v="8"/>
    <n v="40"/>
    <n v="12"/>
  </r>
  <r>
    <n v="13365"/>
    <x v="590"/>
    <x v="4"/>
    <x v="4"/>
    <n v="3"/>
    <n v="89.99"/>
    <n v="269.96999999999997"/>
    <x v="0"/>
    <x v="0"/>
    <n v="38.700000000000003"/>
    <n v="116.10000000000001"/>
    <n v="5"/>
  </r>
  <r>
    <n v="13367"/>
    <x v="109"/>
    <x v="0"/>
    <x v="6"/>
    <n v="2"/>
    <n v="2499.9899999999998"/>
    <n v="4999.9799999999996"/>
    <x v="0"/>
    <x v="2"/>
    <n v="1225"/>
    <n v="2450"/>
    <n v="4"/>
  </r>
  <r>
    <n v="13368"/>
    <x v="68"/>
    <x v="1"/>
    <x v="7"/>
    <n v="2"/>
    <n v="599.99"/>
    <n v="1199.98"/>
    <x v="2"/>
    <x v="2"/>
    <n v="180"/>
    <n v="360"/>
    <n v="10"/>
  </r>
  <r>
    <n v="13369"/>
    <x v="252"/>
    <x v="2"/>
    <x v="8"/>
    <n v="3"/>
    <n v="89.99"/>
    <n v="269.96999999999997"/>
    <x v="1"/>
    <x v="0"/>
    <n v="45"/>
    <n v="135"/>
    <n v="2"/>
  </r>
  <r>
    <n v="13370"/>
    <x v="597"/>
    <x v="3"/>
    <x v="9"/>
    <n v="5"/>
    <n v="25.99"/>
    <n v="129.94999999999999"/>
    <x v="0"/>
    <x v="0"/>
    <n v="12.74"/>
    <n v="63.7"/>
    <n v="10"/>
  </r>
  <r>
    <n v="13371"/>
    <x v="401"/>
    <x v="4"/>
    <x v="10"/>
    <n v="1"/>
    <n v="129.99"/>
    <n v="129.99"/>
    <x v="2"/>
    <x v="1"/>
    <n v="26"/>
    <n v="26"/>
    <n v="4"/>
  </r>
  <r>
    <n v="13372"/>
    <x v="522"/>
    <x v="5"/>
    <x v="11"/>
    <n v="1"/>
    <n v="199.99"/>
    <n v="199.99"/>
    <x v="1"/>
    <x v="2"/>
    <n v="66"/>
    <n v="66"/>
    <n v="11"/>
  </r>
  <r>
    <n v="13373"/>
    <x v="666"/>
    <x v="0"/>
    <x v="12"/>
    <n v="4"/>
    <n v="749.99"/>
    <n v="2999.96"/>
    <x v="0"/>
    <x v="1"/>
    <n v="240"/>
    <n v="960"/>
    <n v="8"/>
  </r>
  <r>
    <n v="13374"/>
    <x v="39"/>
    <x v="1"/>
    <x v="13"/>
    <n v="5"/>
    <n v="189.99"/>
    <n v="949.95"/>
    <x v="2"/>
    <x v="2"/>
    <n v="19"/>
    <n v="95"/>
    <n v="10"/>
  </r>
  <r>
    <n v="13375"/>
    <x v="515"/>
    <x v="2"/>
    <x v="14"/>
    <n v="3"/>
    <n v="249.99"/>
    <n v="749.97"/>
    <x v="0"/>
    <x v="2"/>
    <n v="47.5"/>
    <n v="142.5"/>
    <n v="6"/>
  </r>
  <r>
    <n v="13376"/>
    <x v="627"/>
    <x v="3"/>
    <x v="15"/>
    <n v="2"/>
    <n v="35.99"/>
    <n v="71.98"/>
    <x v="0"/>
    <x v="0"/>
    <n v="14.4"/>
    <n v="28.8"/>
    <n v="9"/>
  </r>
  <r>
    <n v="13377"/>
    <x v="590"/>
    <x v="4"/>
    <x v="16"/>
    <n v="4"/>
    <n v="399.99"/>
    <n v="1599.96"/>
    <x v="2"/>
    <x v="2"/>
    <n v="52"/>
    <n v="208"/>
    <n v="5"/>
  </r>
  <r>
    <n v="13378"/>
    <x v="434"/>
    <x v="5"/>
    <x v="17"/>
    <n v="3"/>
    <n v="119.99"/>
    <n v="359.96999999999997"/>
    <x v="1"/>
    <x v="0"/>
    <n v="40.799999999999997"/>
    <n v="122.39999999999999"/>
    <n v="5"/>
  </r>
  <r>
    <n v="13379"/>
    <x v="171"/>
    <x v="0"/>
    <x v="18"/>
    <n v="5"/>
    <n v="499.99"/>
    <n v="2499.9499999999998"/>
    <x v="1"/>
    <x v="1"/>
    <n v="210"/>
    <n v="1050"/>
    <n v="9"/>
  </r>
  <r>
    <n v="13380"/>
    <x v="243"/>
    <x v="1"/>
    <x v="19"/>
    <n v="2"/>
    <n v="99.99"/>
    <n v="199.98"/>
    <x v="0"/>
    <x v="2"/>
    <n v="24"/>
    <n v="48"/>
    <n v="1"/>
  </r>
  <r>
    <n v="13381"/>
    <x v="284"/>
    <x v="2"/>
    <x v="20"/>
    <n v="4"/>
    <n v="59.99"/>
    <n v="239.96"/>
    <x v="1"/>
    <x v="0"/>
    <n v="25.2"/>
    <n v="100.8"/>
    <n v="1"/>
  </r>
  <r>
    <n v="13382"/>
    <x v="198"/>
    <x v="3"/>
    <x v="21"/>
    <n v="4"/>
    <n v="22.99"/>
    <n v="91.96"/>
    <x v="2"/>
    <x v="1"/>
    <n v="10.81"/>
    <n v="43.24"/>
    <n v="10"/>
  </r>
  <r>
    <n v="13383"/>
    <x v="120"/>
    <x v="4"/>
    <x v="22"/>
    <n v="2"/>
    <n v="49.99"/>
    <n v="99.98"/>
    <x v="0"/>
    <x v="1"/>
    <n v="24"/>
    <n v="48"/>
    <n v="12"/>
  </r>
  <r>
    <n v="13384"/>
    <x v="540"/>
    <x v="5"/>
    <x v="23"/>
    <n v="1"/>
    <n v="29.99"/>
    <n v="29.99"/>
    <x v="1"/>
    <x v="1"/>
    <n v="14.4"/>
    <n v="14.4"/>
    <n v="8"/>
  </r>
  <r>
    <n v="13385"/>
    <x v="430"/>
    <x v="0"/>
    <x v="24"/>
    <n v="5"/>
    <n v="299.99"/>
    <n v="1499.95"/>
    <x v="0"/>
    <x v="0"/>
    <n v="150"/>
    <n v="750"/>
    <n v="12"/>
  </r>
  <r>
    <n v="13386"/>
    <x v="458"/>
    <x v="1"/>
    <x v="25"/>
    <n v="1"/>
    <n v="179.99"/>
    <n v="179.99"/>
    <x v="0"/>
    <x v="1"/>
    <n v="55.8"/>
    <n v="55.8"/>
    <n v="5"/>
  </r>
  <r>
    <n v="13387"/>
    <x v="26"/>
    <x v="2"/>
    <x v="26"/>
    <n v="4"/>
    <n v="179.99"/>
    <n v="719.96"/>
    <x v="0"/>
    <x v="2"/>
    <n v="37.799999999999997"/>
    <n v="151.19999999999999"/>
    <n v="4"/>
  </r>
  <r>
    <n v="13388"/>
    <x v="200"/>
    <x v="3"/>
    <x v="27"/>
    <n v="4"/>
    <n v="12.99"/>
    <n v="51.96"/>
    <x v="0"/>
    <x v="2"/>
    <n v="1.56"/>
    <n v="6.24"/>
    <n v="10"/>
  </r>
  <r>
    <n v="13389"/>
    <x v="582"/>
    <x v="4"/>
    <x v="28"/>
    <n v="2"/>
    <n v="29.99"/>
    <n v="59.98"/>
    <x v="0"/>
    <x v="1"/>
    <n v="10.199999999999999"/>
    <n v="20.399999999999999"/>
    <n v="2"/>
  </r>
  <r>
    <n v="13390"/>
    <x v="197"/>
    <x v="5"/>
    <x v="29"/>
    <n v="2"/>
    <n v="129.99"/>
    <n v="259.98"/>
    <x v="1"/>
    <x v="2"/>
    <n v="20.8"/>
    <n v="41.6"/>
    <n v="11"/>
  </r>
  <r>
    <n v="13391"/>
    <x v="407"/>
    <x v="0"/>
    <x v="30"/>
    <n v="4"/>
    <n v="349.99"/>
    <n v="1399.96"/>
    <x v="1"/>
    <x v="0"/>
    <n v="164.5"/>
    <n v="658"/>
    <n v="12"/>
  </r>
  <r>
    <n v="13392"/>
    <x v="325"/>
    <x v="1"/>
    <x v="31"/>
    <n v="1"/>
    <n v="89.99"/>
    <n v="89.99"/>
    <x v="0"/>
    <x v="1"/>
    <n v="45"/>
    <n v="45"/>
    <n v="4"/>
  </r>
  <r>
    <n v="13393"/>
    <x v="402"/>
    <x v="2"/>
    <x v="32"/>
    <n v="2"/>
    <n v="29.99"/>
    <n v="59.98"/>
    <x v="0"/>
    <x v="1"/>
    <n v="7.8"/>
    <n v="15.6"/>
    <n v="9"/>
  </r>
  <r>
    <n v="13394"/>
    <x v="157"/>
    <x v="3"/>
    <x v="33"/>
    <n v="1"/>
    <n v="19.989999999999998"/>
    <n v="19.989999999999998"/>
    <x v="0"/>
    <x v="0"/>
    <n v="2.8"/>
    <n v="2.8"/>
    <n v="11"/>
  </r>
  <r>
    <n v="13396"/>
    <x v="525"/>
    <x v="5"/>
    <x v="35"/>
    <n v="5"/>
    <n v="1895"/>
    <n v="9475"/>
    <x v="0"/>
    <x v="0"/>
    <n v="227.4"/>
    <n v="1137"/>
    <n v="11"/>
  </r>
  <r>
    <n v="13397"/>
    <x v="155"/>
    <x v="0"/>
    <x v="36"/>
    <n v="3"/>
    <n v="399.99"/>
    <n v="1199.97"/>
    <x v="1"/>
    <x v="0"/>
    <n v="96"/>
    <n v="288"/>
    <n v="7"/>
  </r>
  <r>
    <n v="13398"/>
    <x v="89"/>
    <x v="1"/>
    <x v="37"/>
    <n v="2"/>
    <n v="799.99"/>
    <n v="1599.98"/>
    <x v="0"/>
    <x v="0"/>
    <n v="208"/>
    <n v="416"/>
    <n v="3"/>
  </r>
  <r>
    <n v="13399"/>
    <x v="285"/>
    <x v="2"/>
    <x v="38"/>
    <n v="3"/>
    <n v="59.99"/>
    <n v="179.97"/>
    <x v="0"/>
    <x v="2"/>
    <n v="21"/>
    <n v="63"/>
    <n v="5"/>
  </r>
  <r>
    <n v="13400"/>
    <x v="464"/>
    <x v="3"/>
    <x v="39"/>
    <n v="4"/>
    <n v="24.99"/>
    <n v="99.96"/>
    <x v="0"/>
    <x v="0"/>
    <n v="2.5"/>
    <n v="10"/>
    <n v="8"/>
  </r>
  <r>
    <n v="13401"/>
    <x v="406"/>
    <x v="4"/>
    <x v="40"/>
    <n v="4"/>
    <n v="105"/>
    <n v="420"/>
    <x v="1"/>
    <x v="0"/>
    <n v="21"/>
    <n v="84"/>
    <n v="9"/>
  </r>
  <r>
    <n v="13402"/>
    <x v="214"/>
    <x v="5"/>
    <x v="41"/>
    <n v="4"/>
    <n v="129.99"/>
    <n v="519.96"/>
    <x v="2"/>
    <x v="1"/>
    <n v="16.899999999999999"/>
    <n v="67.599999999999994"/>
    <n v="4"/>
  </r>
  <r>
    <n v="13403"/>
    <x v="379"/>
    <x v="0"/>
    <x v="42"/>
    <n v="5"/>
    <n v="399.99"/>
    <n v="1999.95"/>
    <x v="0"/>
    <x v="1"/>
    <n v="176"/>
    <n v="880"/>
    <n v="1"/>
  </r>
  <r>
    <n v="13404"/>
    <x v="640"/>
    <x v="1"/>
    <x v="43"/>
    <n v="5"/>
    <n v="199.99"/>
    <n v="999.95"/>
    <x v="2"/>
    <x v="1"/>
    <n v="46"/>
    <n v="230"/>
    <n v="12"/>
  </r>
  <r>
    <n v="13405"/>
    <x v="264"/>
    <x v="2"/>
    <x v="44"/>
    <n v="1"/>
    <n v="139.99"/>
    <n v="139.99"/>
    <x v="1"/>
    <x v="2"/>
    <n v="56"/>
    <n v="56"/>
    <n v="7"/>
  </r>
  <r>
    <n v="13406"/>
    <x v="78"/>
    <x v="3"/>
    <x v="45"/>
    <n v="3"/>
    <n v="32.5"/>
    <n v="97.5"/>
    <x v="0"/>
    <x v="0"/>
    <n v="15.28"/>
    <n v="45.839999999999996"/>
    <n v="2"/>
  </r>
  <r>
    <n v="13407"/>
    <x v="542"/>
    <x v="4"/>
    <x v="46"/>
    <n v="4"/>
    <n v="52"/>
    <n v="208"/>
    <x v="2"/>
    <x v="0"/>
    <n v="5.72"/>
    <n v="22.88"/>
    <n v="3"/>
  </r>
  <r>
    <n v="13408"/>
    <x v="180"/>
    <x v="5"/>
    <x v="47"/>
    <n v="4"/>
    <n v="39.99"/>
    <n v="159.96"/>
    <x v="2"/>
    <x v="1"/>
    <n v="12"/>
    <n v="48"/>
    <n v="11"/>
  </r>
  <r>
    <n v="13409"/>
    <x v="103"/>
    <x v="0"/>
    <x v="48"/>
    <n v="2"/>
    <n v="129.99"/>
    <n v="259.98"/>
    <x v="2"/>
    <x v="0"/>
    <n v="52"/>
    <n v="104"/>
    <n v="10"/>
  </r>
  <r>
    <n v="13410"/>
    <x v="628"/>
    <x v="1"/>
    <x v="49"/>
    <n v="1"/>
    <n v="299.99"/>
    <n v="299.99"/>
    <x v="2"/>
    <x v="1"/>
    <n v="81"/>
    <n v="81"/>
    <n v="8"/>
  </r>
  <r>
    <n v="13411"/>
    <x v="206"/>
    <x v="2"/>
    <x v="50"/>
    <n v="2"/>
    <n v="154.99"/>
    <n v="309.98"/>
    <x v="1"/>
    <x v="1"/>
    <n v="44.95"/>
    <n v="89.9"/>
    <n v="1"/>
  </r>
  <r>
    <n v="13412"/>
    <x v="283"/>
    <x v="3"/>
    <x v="51"/>
    <n v="5"/>
    <n v="26.99"/>
    <n v="134.94999999999999"/>
    <x v="2"/>
    <x v="1"/>
    <n v="8.3699999999999992"/>
    <n v="41.849999999999994"/>
    <n v="4"/>
  </r>
  <r>
    <n v="13413"/>
    <x v="3"/>
    <x v="4"/>
    <x v="52"/>
    <n v="3"/>
    <n v="49"/>
    <n v="147"/>
    <x v="0"/>
    <x v="0"/>
    <n v="8.33"/>
    <n v="24.990000000000002"/>
    <n v="10"/>
  </r>
  <r>
    <n v="13414"/>
    <x v="23"/>
    <x v="5"/>
    <x v="53"/>
    <n v="2"/>
    <n v="49.99"/>
    <n v="99.98"/>
    <x v="1"/>
    <x v="0"/>
    <n v="19.5"/>
    <n v="39"/>
    <n v="10"/>
  </r>
  <r>
    <n v="13415"/>
    <x v="115"/>
    <x v="0"/>
    <x v="54"/>
    <n v="3"/>
    <n v="59.99"/>
    <n v="179.97"/>
    <x v="0"/>
    <x v="2"/>
    <n v="13.8"/>
    <n v="41.400000000000006"/>
    <n v="10"/>
  </r>
  <r>
    <n v="13416"/>
    <x v="582"/>
    <x v="1"/>
    <x v="55"/>
    <n v="5"/>
    <n v="499.99"/>
    <n v="2499.9499999999998"/>
    <x v="1"/>
    <x v="2"/>
    <n v="100"/>
    <n v="500"/>
    <n v="2"/>
  </r>
  <r>
    <n v="13417"/>
    <x v="477"/>
    <x v="2"/>
    <x v="227"/>
    <n v="3"/>
    <n v="29.99"/>
    <n v="89.97"/>
    <x v="0"/>
    <x v="0"/>
    <n v="8.4"/>
    <n v="25.200000000000003"/>
    <n v="1"/>
  </r>
  <r>
    <n v="13418"/>
    <x v="580"/>
    <x v="3"/>
    <x v="56"/>
    <n v="3"/>
    <n v="28"/>
    <n v="84"/>
    <x v="0"/>
    <x v="0"/>
    <n v="8.1199999999999992"/>
    <n v="24.36"/>
    <n v="11"/>
  </r>
  <r>
    <n v="13419"/>
    <x v="712"/>
    <x v="4"/>
    <x v="57"/>
    <n v="4"/>
    <n v="23"/>
    <n v="92"/>
    <x v="0"/>
    <x v="0"/>
    <n v="3.68"/>
    <n v="14.72"/>
    <n v="2"/>
  </r>
  <r>
    <n v="13420"/>
    <x v="661"/>
    <x v="5"/>
    <x v="58"/>
    <n v="1"/>
    <n v="349"/>
    <n v="349"/>
    <x v="1"/>
    <x v="0"/>
    <n v="87.25"/>
    <n v="87.25"/>
    <n v="1"/>
  </r>
  <r>
    <n v="13421"/>
    <x v="435"/>
    <x v="0"/>
    <x v="59"/>
    <n v="2"/>
    <n v="299.99"/>
    <n v="599.98"/>
    <x v="0"/>
    <x v="0"/>
    <n v="30"/>
    <n v="60"/>
    <n v="1"/>
  </r>
  <r>
    <n v="13422"/>
    <x v="372"/>
    <x v="1"/>
    <x v="60"/>
    <n v="1"/>
    <n v="199.99"/>
    <n v="199.99"/>
    <x v="0"/>
    <x v="0"/>
    <n v="68"/>
    <n v="68"/>
    <n v="10"/>
  </r>
  <r>
    <n v="13423"/>
    <x v="631"/>
    <x v="2"/>
    <x v="61"/>
    <n v="4"/>
    <n v="9.99"/>
    <n v="39.96"/>
    <x v="0"/>
    <x v="1"/>
    <n v="3.6"/>
    <n v="14.4"/>
    <n v="7"/>
  </r>
  <r>
    <n v="13424"/>
    <x v="19"/>
    <x v="3"/>
    <x v="62"/>
    <n v="4"/>
    <n v="18.989999999999998"/>
    <n v="75.959999999999994"/>
    <x v="0"/>
    <x v="0"/>
    <n v="6.84"/>
    <n v="27.36"/>
    <n v="6"/>
  </r>
  <r>
    <n v="13425"/>
    <x v="628"/>
    <x v="4"/>
    <x v="63"/>
    <n v="1"/>
    <n v="102"/>
    <n v="102"/>
    <x v="0"/>
    <x v="1"/>
    <n v="51"/>
    <n v="51"/>
    <n v="8"/>
  </r>
  <r>
    <n v="13426"/>
    <x v="472"/>
    <x v="5"/>
    <x v="64"/>
    <n v="1"/>
    <n v="299.99"/>
    <n v="299.99"/>
    <x v="1"/>
    <x v="1"/>
    <n v="57"/>
    <n v="57"/>
    <n v="1"/>
  </r>
  <r>
    <n v="13427"/>
    <x v="81"/>
    <x v="0"/>
    <x v="65"/>
    <n v="3"/>
    <n v="1199.99"/>
    <n v="3599.9700000000003"/>
    <x v="0"/>
    <x v="1"/>
    <n v="528"/>
    <n v="1584"/>
    <n v="10"/>
  </r>
  <r>
    <n v="13428"/>
    <x v="331"/>
    <x v="1"/>
    <x v="66"/>
    <n v="1"/>
    <n v="219.99"/>
    <n v="219.99"/>
    <x v="0"/>
    <x v="2"/>
    <n v="39.6"/>
    <n v="39.6"/>
    <n v="10"/>
  </r>
  <r>
    <n v="13429"/>
    <x v="458"/>
    <x v="2"/>
    <x v="67"/>
    <n v="4"/>
    <n v="59.99"/>
    <n v="239.96"/>
    <x v="0"/>
    <x v="1"/>
    <n v="6"/>
    <n v="24"/>
    <n v="5"/>
  </r>
  <r>
    <n v="13430"/>
    <x v="225"/>
    <x v="3"/>
    <x v="68"/>
    <n v="1"/>
    <n v="10.99"/>
    <n v="10.99"/>
    <x v="2"/>
    <x v="1"/>
    <n v="1.21"/>
    <n v="1.21"/>
    <n v="2"/>
  </r>
  <r>
    <n v="13431"/>
    <x v="482"/>
    <x v="4"/>
    <x v="69"/>
    <n v="4"/>
    <n v="78"/>
    <n v="312"/>
    <x v="0"/>
    <x v="1"/>
    <n v="19.5"/>
    <n v="78"/>
    <n v="11"/>
  </r>
  <r>
    <n v="13432"/>
    <x v="187"/>
    <x v="5"/>
    <x v="70"/>
    <n v="4"/>
    <n v="129.99"/>
    <n v="519.96"/>
    <x v="2"/>
    <x v="1"/>
    <n v="20.8"/>
    <n v="83.2"/>
    <n v="1"/>
  </r>
  <r>
    <n v="13433"/>
    <x v="207"/>
    <x v="0"/>
    <x v="71"/>
    <n v="2"/>
    <n v="1599.99"/>
    <n v="3199.98"/>
    <x v="2"/>
    <x v="0"/>
    <n v="656"/>
    <n v="1312"/>
    <n v="7"/>
  </r>
  <r>
    <n v="13434"/>
    <x v="32"/>
    <x v="1"/>
    <x v="72"/>
    <n v="2"/>
    <n v="899.99"/>
    <n v="1799.98"/>
    <x v="2"/>
    <x v="0"/>
    <n v="207"/>
    <n v="414"/>
    <n v="4"/>
  </r>
  <r>
    <n v="13435"/>
    <x v="506"/>
    <x v="2"/>
    <x v="73"/>
    <n v="1"/>
    <n v="49.99"/>
    <n v="49.99"/>
    <x v="2"/>
    <x v="0"/>
    <n v="19.5"/>
    <n v="19.5"/>
    <n v="12"/>
  </r>
  <r>
    <n v="13436"/>
    <x v="52"/>
    <x v="3"/>
    <x v="74"/>
    <n v="5"/>
    <n v="14.99"/>
    <n v="74.95"/>
    <x v="2"/>
    <x v="2"/>
    <n v="3.6"/>
    <n v="18"/>
    <n v="3"/>
  </r>
  <r>
    <n v="13437"/>
    <x v="149"/>
    <x v="4"/>
    <x v="75"/>
    <n v="1"/>
    <n v="16"/>
    <n v="16"/>
    <x v="1"/>
    <x v="1"/>
    <n v="2.72"/>
    <n v="2.72"/>
    <n v="5"/>
  </r>
  <r>
    <n v="13438"/>
    <x v="239"/>
    <x v="5"/>
    <x v="76"/>
    <n v="4"/>
    <n v="69.989999999999995"/>
    <n v="279.95999999999998"/>
    <x v="2"/>
    <x v="1"/>
    <n v="34.299999999999997"/>
    <n v="137.19999999999999"/>
    <n v="9"/>
  </r>
  <r>
    <n v="13439"/>
    <x v="198"/>
    <x v="0"/>
    <x v="77"/>
    <n v="1"/>
    <n v="249.99"/>
    <n v="249.99"/>
    <x v="0"/>
    <x v="2"/>
    <n v="55"/>
    <n v="55"/>
    <n v="10"/>
  </r>
  <r>
    <n v="13440"/>
    <x v="93"/>
    <x v="1"/>
    <x v="78"/>
    <n v="1"/>
    <n v="499.99"/>
    <n v="499.99"/>
    <x v="0"/>
    <x v="0"/>
    <n v="190"/>
    <n v="190"/>
    <n v="2"/>
  </r>
  <r>
    <n v="13441"/>
    <x v="523"/>
    <x v="2"/>
    <x v="79"/>
    <n v="2"/>
    <n v="89.99"/>
    <n v="179.98"/>
    <x v="1"/>
    <x v="0"/>
    <n v="11.7"/>
    <n v="23.4"/>
    <n v="10"/>
  </r>
  <r>
    <n v="13442"/>
    <x v="48"/>
    <x v="3"/>
    <x v="80"/>
    <n v="5"/>
    <n v="12.99"/>
    <n v="64.95"/>
    <x v="2"/>
    <x v="1"/>
    <n v="1.3"/>
    <n v="6.5"/>
    <n v="2"/>
  </r>
  <r>
    <n v="13443"/>
    <x v="427"/>
    <x v="4"/>
    <x v="81"/>
    <n v="2"/>
    <n v="100"/>
    <n v="200"/>
    <x v="1"/>
    <x v="1"/>
    <n v="45"/>
    <n v="90"/>
    <n v="12"/>
  </r>
  <r>
    <n v="13444"/>
    <x v="105"/>
    <x v="5"/>
    <x v="82"/>
    <n v="1"/>
    <n v="24.99"/>
    <n v="24.99"/>
    <x v="1"/>
    <x v="2"/>
    <n v="11.75"/>
    <n v="11.75"/>
    <n v="8"/>
  </r>
  <r>
    <n v="13445"/>
    <x v="609"/>
    <x v="0"/>
    <x v="83"/>
    <n v="5"/>
    <n v="99.99"/>
    <n v="499.95"/>
    <x v="0"/>
    <x v="2"/>
    <n v="30"/>
    <n v="150"/>
    <n v="8"/>
  </r>
  <r>
    <n v="13446"/>
    <x v="193"/>
    <x v="1"/>
    <x v="84"/>
    <n v="2"/>
    <n v="1299.99"/>
    <n v="2599.98"/>
    <x v="1"/>
    <x v="2"/>
    <n v="260"/>
    <n v="520"/>
    <n v="1"/>
  </r>
  <r>
    <n v="13447"/>
    <x v="594"/>
    <x v="2"/>
    <x v="85"/>
    <n v="3"/>
    <n v="79.989999999999995"/>
    <n v="239.96999999999997"/>
    <x v="2"/>
    <x v="1"/>
    <n v="12.8"/>
    <n v="38.400000000000006"/>
    <n v="3"/>
  </r>
  <r>
    <n v="13448"/>
    <x v="662"/>
    <x v="3"/>
    <x v="86"/>
    <n v="4"/>
    <n v="13.99"/>
    <n v="55.96"/>
    <x v="2"/>
    <x v="0"/>
    <n v="4.34"/>
    <n v="17.36"/>
    <n v="4"/>
  </r>
  <r>
    <n v="13450"/>
    <x v="598"/>
    <x v="5"/>
    <x v="228"/>
    <n v="1"/>
    <n v="129.99"/>
    <n v="129.99"/>
    <x v="0"/>
    <x v="2"/>
    <n v="35.1"/>
    <n v="35.1"/>
    <n v="3"/>
  </r>
  <r>
    <n v="13451"/>
    <x v="676"/>
    <x v="0"/>
    <x v="88"/>
    <n v="2"/>
    <n v="99.99"/>
    <n v="199.98"/>
    <x v="0"/>
    <x v="1"/>
    <n v="34"/>
    <n v="68"/>
    <n v="3"/>
  </r>
  <r>
    <n v="13452"/>
    <x v="486"/>
    <x v="1"/>
    <x v="89"/>
    <n v="5"/>
    <n v="179.99"/>
    <n v="899.95"/>
    <x v="0"/>
    <x v="1"/>
    <n v="72"/>
    <n v="360"/>
    <n v="1"/>
  </r>
  <r>
    <n v="13453"/>
    <x v="216"/>
    <x v="2"/>
    <x v="90"/>
    <n v="2"/>
    <n v="79.989999999999995"/>
    <n v="159.97999999999999"/>
    <x v="0"/>
    <x v="1"/>
    <n v="9.6"/>
    <n v="19.2"/>
    <n v="10"/>
  </r>
  <r>
    <n v="13454"/>
    <x v="556"/>
    <x v="3"/>
    <x v="91"/>
    <n v="1"/>
    <n v="14.99"/>
    <n v="14.99"/>
    <x v="2"/>
    <x v="2"/>
    <n v="1.8"/>
    <n v="1.8"/>
    <n v="12"/>
  </r>
  <r>
    <n v="13455"/>
    <x v="131"/>
    <x v="4"/>
    <x v="92"/>
    <n v="1"/>
    <n v="68"/>
    <n v="68"/>
    <x v="2"/>
    <x v="0"/>
    <n v="10.88"/>
    <n v="10.88"/>
    <n v="2"/>
  </r>
  <r>
    <n v="13456"/>
    <x v="243"/>
    <x v="5"/>
    <x v="93"/>
    <n v="5"/>
    <n v="999.99"/>
    <n v="4999.95"/>
    <x v="1"/>
    <x v="0"/>
    <n v="100"/>
    <n v="500"/>
    <n v="1"/>
  </r>
  <r>
    <n v="13457"/>
    <x v="261"/>
    <x v="0"/>
    <x v="94"/>
    <n v="5"/>
    <n v="299.99"/>
    <n v="1499.95"/>
    <x v="1"/>
    <x v="2"/>
    <n v="81"/>
    <n v="405"/>
    <n v="5"/>
  </r>
  <r>
    <n v="13458"/>
    <x v="334"/>
    <x v="1"/>
    <x v="95"/>
    <n v="3"/>
    <n v="349.99"/>
    <n v="1049.97"/>
    <x v="1"/>
    <x v="0"/>
    <n v="115.5"/>
    <n v="346.5"/>
    <n v="5"/>
  </r>
  <r>
    <n v="13459"/>
    <x v="311"/>
    <x v="2"/>
    <x v="96"/>
    <n v="1"/>
    <n v="19.989999999999998"/>
    <n v="19.989999999999998"/>
    <x v="2"/>
    <x v="1"/>
    <n v="3.4"/>
    <n v="3.4"/>
    <n v="7"/>
  </r>
  <r>
    <n v="13460"/>
    <x v="619"/>
    <x v="3"/>
    <x v="97"/>
    <n v="4"/>
    <n v="12.99"/>
    <n v="51.96"/>
    <x v="0"/>
    <x v="1"/>
    <n v="4.68"/>
    <n v="18.72"/>
    <n v="4"/>
  </r>
  <r>
    <n v="13461"/>
    <x v="652"/>
    <x v="4"/>
    <x v="98"/>
    <n v="5"/>
    <n v="82"/>
    <n v="410"/>
    <x v="0"/>
    <x v="0"/>
    <n v="22.96"/>
    <n v="114.80000000000001"/>
    <n v="12"/>
  </r>
  <r>
    <n v="13462"/>
    <x v="402"/>
    <x v="5"/>
    <x v="99"/>
    <n v="5"/>
    <n v="109.99"/>
    <n v="549.94999999999993"/>
    <x v="2"/>
    <x v="0"/>
    <n v="28.6"/>
    <n v="143"/>
    <n v="9"/>
  </r>
  <r>
    <n v="13463"/>
    <x v="18"/>
    <x v="0"/>
    <x v="100"/>
    <n v="1"/>
    <n v="3899.99"/>
    <n v="3899.99"/>
    <x v="1"/>
    <x v="1"/>
    <n v="400"/>
    <n v="400"/>
    <n v="9"/>
  </r>
  <r>
    <n v="13464"/>
    <x v="409"/>
    <x v="1"/>
    <x v="101"/>
    <n v="1"/>
    <n v="349.99"/>
    <n v="349.99"/>
    <x v="2"/>
    <x v="0"/>
    <n v="161"/>
    <n v="161"/>
    <n v="10"/>
  </r>
  <r>
    <n v="13465"/>
    <x v="644"/>
    <x v="2"/>
    <x v="102"/>
    <n v="2"/>
    <n v="39.99"/>
    <n v="79.98"/>
    <x v="1"/>
    <x v="2"/>
    <n v="8"/>
    <n v="16"/>
    <n v="10"/>
  </r>
  <r>
    <n v="13466"/>
    <x v="116"/>
    <x v="3"/>
    <x v="103"/>
    <n v="3"/>
    <n v="10.99"/>
    <n v="32.97"/>
    <x v="2"/>
    <x v="2"/>
    <n v="3.85"/>
    <n v="11.55"/>
    <n v="9"/>
  </r>
  <r>
    <n v="13467"/>
    <x v="128"/>
    <x v="4"/>
    <x v="104"/>
    <n v="5"/>
    <n v="6.5"/>
    <n v="32.5"/>
    <x v="0"/>
    <x v="0"/>
    <n v="2.73"/>
    <n v="13.65"/>
    <n v="2"/>
  </r>
  <r>
    <n v="13468"/>
    <x v="470"/>
    <x v="5"/>
    <x v="105"/>
    <n v="4"/>
    <n v="399.99"/>
    <n v="1599.96"/>
    <x v="0"/>
    <x v="2"/>
    <n v="80"/>
    <n v="320"/>
    <n v="9"/>
  </r>
  <r>
    <n v="13469"/>
    <x v="209"/>
    <x v="0"/>
    <x v="106"/>
    <n v="5"/>
    <n v="229.99"/>
    <n v="1149.95"/>
    <x v="2"/>
    <x v="0"/>
    <n v="115"/>
    <n v="575"/>
    <n v="5"/>
  </r>
  <r>
    <n v="13470"/>
    <x v="28"/>
    <x v="1"/>
    <x v="229"/>
    <n v="5"/>
    <n v="159.99"/>
    <n v="799.95"/>
    <x v="2"/>
    <x v="0"/>
    <n v="46.4"/>
    <n v="232"/>
    <n v="6"/>
  </r>
  <r>
    <n v="13471"/>
    <x v="341"/>
    <x v="2"/>
    <x v="107"/>
    <n v="4"/>
    <n v="14.99"/>
    <n v="59.96"/>
    <x v="1"/>
    <x v="2"/>
    <n v="4.95"/>
    <n v="19.8"/>
    <n v="1"/>
  </r>
  <r>
    <n v="13472"/>
    <x v="278"/>
    <x v="3"/>
    <x v="108"/>
    <n v="5"/>
    <n v="18.989999999999998"/>
    <n v="94.949999999999989"/>
    <x v="2"/>
    <x v="0"/>
    <n v="5.51"/>
    <n v="27.549999999999997"/>
    <n v="4"/>
  </r>
  <r>
    <n v="13473"/>
    <x v="183"/>
    <x v="4"/>
    <x v="109"/>
    <n v="2"/>
    <n v="15"/>
    <n v="30"/>
    <x v="1"/>
    <x v="2"/>
    <n v="4.6500000000000004"/>
    <n v="9.3000000000000007"/>
    <n v="11"/>
  </r>
  <r>
    <n v="13474"/>
    <x v="467"/>
    <x v="5"/>
    <x v="110"/>
    <n v="4"/>
    <n v="229.95"/>
    <n v="919.8"/>
    <x v="1"/>
    <x v="0"/>
    <n v="62.09"/>
    <n v="248.36"/>
    <n v="11"/>
  </r>
  <r>
    <n v="13475"/>
    <x v="693"/>
    <x v="0"/>
    <x v="111"/>
    <n v="3"/>
    <n v="249.99"/>
    <n v="749.97"/>
    <x v="1"/>
    <x v="0"/>
    <n v="77.5"/>
    <n v="232.5"/>
    <n v="2"/>
  </r>
  <r>
    <n v="13476"/>
    <x v="713"/>
    <x v="1"/>
    <x v="112"/>
    <n v="2"/>
    <n v="299.95"/>
    <n v="599.9"/>
    <x v="2"/>
    <x v="0"/>
    <n v="140.97999999999999"/>
    <n v="281.95999999999998"/>
    <n v="7"/>
  </r>
  <r>
    <n v="13477"/>
    <x v="451"/>
    <x v="2"/>
    <x v="113"/>
    <n v="5"/>
    <n v="49.99"/>
    <n v="249.95000000000002"/>
    <x v="1"/>
    <x v="1"/>
    <n v="24"/>
    <n v="120"/>
    <n v="3"/>
  </r>
  <r>
    <n v="13478"/>
    <x v="255"/>
    <x v="3"/>
    <x v="230"/>
    <n v="2"/>
    <n v="16.989999999999998"/>
    <n v="33.979999999999997"/>
    <x v="0"/>
    <x v="0"/>
    <n v="2.89"/>
    <n v="5.78"/>
    <n v="1"/>
  </r>
  <r>
    <n v="13479"/>
    <x v="546"/>
    <x v="4"/>
    <x v="114"/>
    <n v="5"/>
    <n v="14.99"/>
    <n v="74.95"/>
    <x v="1"/>
    <x v="0"/>
    <n v="4.6500000000000004"/>
    <n v="23.25"/>
    <n v="4"/>
  </r>
  <r>
    <n v="13480"/>
    <x v="94"/>
    <x v="5"/>
    <x v="115"/>
    <n v="3"/>
    <n v="249.99"/>
    <n v="749.97"/>
    <x v="1"/>
    <x v="0"/>
    <n v="120"/>
    <n v="360"/>
    <n v="8"/>
  </r>
  <r>
    <n v="13481"/>
    <x v="699"/>
    <x v="0"/>
    <x v="116"/>
    <n v="3"/>
    <n v="599.99"/>
    <n v="1799.97"/>
    <x v="0"/>
    <x v="0"/>
    <n v="288"/>
    <n v="864"/>
    <n v="2"/>
  </r>
  <r>
    <n v="13482"/>
    <x v="556"/>
    <x v="1"/>
    <x v="117"/>
    <n v="4"/>
    <n v="89.99"/>
    <n v="359.96"/>
    <x v="2"/>
    <x v="1"/>
    <n v="14.4"/>
    <n v="57.6"/>
    <n v="12"/>
  </r>
  <r>
    <n v="13483"/>
    <x v="321"/>
    <x v="2"/>
    <x v="118"/>
    <n v="4"/>
    <n v="12.99"/>
    <n v="51.96"/>
    <x v="0"/>
    <x v="2"/>
    <n v="1.3"/>
    <n v="5.2"/>
    <n v="10"/>
  </r>
  <r>
    <n v="13484"/>
    <x v="439"/>
    <x v="3"/>
    <x v="119"/>
    <n v="5"/>
    <n v="14.99"/>
    <n v="74.95"/>
    <x v="1"/>
    <x v="2"/>
    <n v="3.15"/>
    <n v="15.75"/>
    <n v="9"/>
  </r>
  <r>
    <n v="13485"/>
    <x v="144"/>
    <x v="4"/>
    <x v="120"/>
    <n v="5"/>
    <n v="30"/>
    <n v="150"/>
    <x v="1"/>
    <x v="2"/>
    <n v="6.9"/>
    <n v="34.5"/>
    <n v="1"/>
  </r>
  <r>
    <n v="13486"/>
    <x v="472"/>
    <x v="5"/>
    <x v="121"/>
    <n v="3"/>
    <n v="199.99"/>
    <n v="599.97"/>
    <x v="2"/>
    <x v="0"/>
    <n v="60"/>
    <n v="180"/>
    <n v="1"/>
  </r>
  <r>
    <n v="13487"/>
    <x v="169"/>
    <x v="0"/>
    <x v="122"/>
    <n v="5"/>
    <n v="499.99"/>
    <n v="2499.9499999999998"/>
    <x v="2"/>
    <x v="2"/>
    <n v="90"/>
    <n v="450"/>
    <n v="7"/>
  </r>
  <r>
    <n v="13488"/>
    <x v="203"/>
    <x v="1"/>
    <x v="16"/>
    <n v="1"/>
    <n v="399.99"/>
    <n v="399.99"/>
    <x v="1"/>
    <x v="1"/>
    <n v="52"/>
    <n v="52"/>
    <n v="3"/>
  </r>
  <r>
    <n v="13489"/>
    <x v="378"/>
    <x v="2"/>
    <x v="123"/>
    <n v="1"/>
    <n v="98"/>
    <n v="98"/>
    <x v="0"/>
    <x v="2"/>
    <n v="35.28"/>
    <n v="35.28"/>
    <n v="7"/>
  </r>
  <r>
    <n v="13490"/>
    <x v="169"/>
    <x v="3"/>
    <x v="231"/>
    <n v="1"/>
    <n v="8.99"/>
    <n v="8.99"/>
    <x v="2"/>
    <x v="0"/>
    <n v="3.33"/>
    <n v="3.33"/>
    <n v="7"/>
  </r>
  <r>
    <n v="13491"/>
    <x v="162"/>
    <x v="4"/>
    <x v="124"/>
    <n v="3"/>
    <n v="36"/>
    <n v="108"/>
    <x v="1"/>
    <x v="0"/>
    <n v="5.4"/>
    <n v="16.200000000000003"/>
    <n v="8"/>
  </r>
  <r>
    <n v="13492"/>
    <x v="310"/>
    <x v="5"/>
    <x v="125"/>
    <n v="4"/>
    <n v="39.950000000000003"/>
    <n v="159.80000000000001"/>
    <x v="1"/>
    <x v="1"/>
    <n v="15.98"/>
    <n v="63.92"/>
    <n v="7"/>
  </r>
  <r>
    <n v="13493"/>
    <x v="538"/>
    <x v="0"/>
    <x v="126"/>
    <n v="5"/>
    <n v="1299.99"/>
    <n v="6499.95"/>
    <x v="0"/>
    <x v="2"/>
    <n v="143"/>
    <n v="715"/>
    <n v="1"/>
  </r>
  <r>
    <n v="13494"/>
    <x v="649"/>
    <x v="1"/>
    <x v="127"/>
    <n v="2"/>
    <n v="79.989999999999995"/>
    <n v="159.97999999999999"/>
    <x v="1"/>
    <x v="2"/>
    <n v="20.8"/>
    <n v="41.6"/>
    <n v="3"/>
  </r>
  <r>
    <n v="13495"/>
    <x v="293"/>
    <x v="2"/>
    <x v="128"/>
    <n v="4"/>
    <n v="34.99"/>
    <n v="139.96"/>
    <x v="2"/>
    <x v="2"/>
    <n v="14"/>
    <n v="56"/>
    <n v="5"/>
  </r>
  <r>
    <n v="13496"/>
    <x v="237"/>
    <x v="3"/>
    <x v="129"/>
    <n v="3"/>
    <n v="9.99"/>
    <n v="29.97"/>
    <x v="0"/>
    <x v="2"/>
    <n v="3"/>
    <n v="9"/>
    <n v="7"/>
  </r>
  <r>
    <n v="13497"/>
    <x v="362"/>
    <x v="4"/>
    <x v="130"/>
    <n v="5"/>
    <n v="6.8"/>
    <n v="34"/>
    <x v="2"/>
    <x v="0"/>
    <n v="1.77"/>
    <n v="8.85"/>
    <n v="11"/>
  </r>
  <r>
    <n v="13498"/>
    <x v="63"/>
    <x v="5"/>
    <x v="131"/>
    <n v="4"/>
    <n v="99.95"/>
    <n v="399.8"/>
    <x v="2"/>
    <x v="2"/>
    <n v="10"/>
    <n v="40"/>
    <n v="8"/>
  </r>
  <r>
    <n v="13500"/>
    <x v="144"/>
    <x v="1"/>
    <x v="133"/>
    <n v="1"/>
    <n v="139.99"/>
    <n v="139.99"/>
    <x v="1"/>
    <x v="0"/>
    <n v="21"/>
    <n v="21"/>
    <n v="1"/>
  </r>
  <r>
    <n v="13501"/>
    <x v="396"/>
    <x v="2"/>
    <x v="134"/>
    <n v="3"/>
    <n v="44.99"/>
    <n v="134.97"/>
    <x v="2"/>
    <x v="2"/>
    <n v="11.7"/>
    <n v="35.099999999999994"/>
    <n v="4"/>
  </r>
  <r>
    <n v="13502"/>
    <x v="15"/>
    <x v="3"/>
    <x v="135"/>
    <n v="2"/>
    <n v="11.99"/>
    <n v="23.98"/>
    <x v="1"/>
    <x v="2"/>
    <n v="5.28"/>
    <n v="10.56"/>
    <n v="7"/>
  </r>
  <r>
    <n v="13503"/>
    <x v="381"/>
    <x v="4"/>
    <x v="136"/>
    <n v="3"/>
    <n v="29.5"/>
    <n v="88.5"/>
    <x v="2"/>
    <x v="1"/>
    <n v="11.21"/>
    <n v="33.630000000000003"/>
    <n v="2"/>
  </r>
  <r>
    <n v="13504"/>
    <x v="553"/>
    <x v="5"/>
    <x v="137"/>
    <n v="3"/>
    <n v="299.99"/>
    <n v="899.97"/>
    <x v="0"/>
    <x v="1"/>
    <n v="105"/>
    <n v="315"/>
    <n v="8"/>
  </r>
  <r>
    <n v="13505"/>
    <x v="136"/>
    <x v="0"/>
    <x v="138"/>
    <n v="1"/>
    <n v="549"/>
    <n v="549"/>
    <x v="1"/>
    <x v="2"/>
    <n v="65.88"/>
    <n v="65.88"/>
    <n v="5"/>
  </r>
  <r>
    <n v="13506"/>
    <x v="333"/>
    <x v="1"/>
    <x v="139"/>
    <n v="5"/>
    <n v="199.95"/>
    <n v="999.75"/>
    <x v="2"/>
    <x v="0"/>
    <n v="73.98"/>
    <n v="369.90000000000003"/>
    <n v="11"/>
  </r>
  <r>
    <n v="13507"/>
    <x v="610"/>
    <x v="2"/>
    <x v="140"/>
    <n v="4"/>
    <n v="98"/>
    <n v="392"/>
    <x v="1"/>
    <x v="0"/>
    <n v="11.76"/>
    <n v="47.04"/>
    <n v="1"/>
  </r>
  <r>
    <n v="13508"/>
    <x v="249"/>
    <x v="3"/>
    <x v="141"/>
    <n v="4"/>
    <n v="10.99"/>
    <n v="43.96"/>
    <x v="2"/>
    <x v="0"/>
    <n v="1.21"/>
    <n v="4.84"/>
    <n v="7"/>
  </r>
  <r>
    <n v="13509"/>
    <x v="265"/>
    <x v="4"/>
    <x v="142"/>
    <n v="2"/>
    <n v="25"/>
    <n v="50"/>
    <x v="0"/>
    <x v="0"/>
    <n v="11.5"/>
    <n v="23"/>
    <n v="3"/>
  </r>
  <r>
    <n v="13510"/>
    <x v="294"/>
    <x v="5"/>
    <x v="143"/>
    <n v="3"/>
    <n v="149.99"/>
    <n v="449.97"/>
    <x v="1"/>
    <x v="1"/>
    <n v="19.5"/>
    <n v="58.5"/>
    <n v="10"/>
  </r>
  <r>
    <n v="13511"/>
    <x v="688"/>
    <x v="0"/>
    <x v="30"/>
    <n v="5"/>
    <n v="349.99"/>
    <n v="1749.95"/>
    <x v="2"/>
    <x v="0"/>
    <n v="164.5"/>
    <n v="822.5"/>
    <n v="4"/>
  </r>
  <r>
    <n v="13512"/>
    <x v="207"/>
    <x v="1"/>
    <x v="144"/>
    <n v="2"/>
    <n v="199.99"/>
    <n v="399.98"/>
    <x v="0"/>
    <x v="0"/>
    <n v="44"/>
    <n v="88"/>
    <n v="7"/>
  </r>
  <r>
    <n v="13513"/>
    <x v="161"/>
    <x v="2"/>
    <x v="145"/>
    <n v="4"/>
    <n v="54.99"/>
    <n v="219.96"/>
    <x v="2"/>
    <x v="0"/>
    <n v="16.5"/>
    <n v="66"/>
    <n v="11"/>
  </r>
  <r>
    <n v="13514"/>
    <x v="445"/>
    <x v="3"/>
    <x v="146"/>
    <n v="5"/>
    <n v="16.989999999999998"/>
    <n v="84.949999999999989"/>
    <x v="0"/>
    <x v="2"/>
    <n v="4.59"/>
    <n v="22.95"/>
    <n v="4"/>
  </r>
  <r>
    <n v="13515"/>
    <x v="25"/>
    <x v="4"/>
    <x v="147"/>
    <n v="4"/>
    <n v="59"/>
    <n v="236"/>
    <x v="0"/>
    <x v="0"/>
    <n v="14.16"/>
    <n v="56.64"/>
    <n v="8"/>
  </r>
  <r>
    <n v="13516"/>
    <x v="534"/>
    <x v="5"/>
    <x v="148"/>
    <n v="2"/>
    <n v="299.99"/>
    <n v="599.98"/>
    <x v="1"/>
    <x v="1"/>
    <n v="33"/>
    <n v="66"/>
    <n v="7"/>
  </r>
  <r>
    <n v="13517"/>
    <x v="336"/>
    <x v="0"/>
    <x v="149"/>
    <n v="5"/>
    <n v="899.99"/>
    <n v="4499.95"/>
    <x v="0"/>
    <x v="2"/>
    <n v="378"/>
    <n v="1890"/>
    <n v="5"/>
  </r>
  <r>
    <n v="13518"/>
    <x v="311"/>
    <x v="1"/>
    <x v="150"/>
    <n v="5"/>
    <n v="499.95"/>
    <n v="2499.75"/>
    <x v="2"/>
    <x v="1"/>
    <n v="89.99"/>
    <n v="449.95"/>
    <n v="7"/>
  </r>
  <r>
    <n v="13519"/>
    <x v="33"/>
    <x v="2"/>
    <x v="151"/>
    <n v="5"/>
    <n v="24.99"/>
    <n v="124.94999999999999"/>
    <x v="2"/>
    <x v="0"/>
    <n v="5"/>
    <n v="25"/>
    <n v="12"/>
  </r>
  <r>
    <n v="13520"/>
    <x v="409"/>
    <x v="3"/>
    <x v="152"/>
    <n v="1"/>
    <n v="7.99"/>
    <n v="7.99"/>
    <x v="0"/>
    <x v="1"/>
    <n v="1.84"/>
    <n v="1.84"/>
    <n v="10"/>
  </r>
  <r>
    <n v="13521"/>
    <x v="603"/>
    <x v="4"/>
    <x v="153"/>
    <n v="4"/>
    <n v="36"/>
    <n v="144"/>
    <x v="2"/>
    <x v="2"/>
    <n v="9.36"/>
    <n v="37.44"/>
    <n v="12"/>
  </r>
  <r>
    <n v="13522"/>
    <x v="339"/>
    <x v="5"/>
    <x v="154"/>
    <n v="1"/>
    <n v="34.99"/>
    <n v="34.99"/>
    <x v="2"/>
    <x v="1"/>
    <n v="12.25"/>
    <n v="12.25"/>
    <n v="2"/>
  </r>
  <r>
    <n v="13523"/>
    <x v="198"/>
    <x v="0"/>
    <x v="155"/>
    <n v="5"/>
    <n v="1199.99"/>
    <n v="5999.95"/>
    <x v="1"/>
    <x v="1"/>
    <n v="600"/>
    <n v="3000"/>
    <n v="10"/>
  </r>
  <r>
    <n v="13524"/>
    <x v="446"/>
    <x v="1"/>
    <x v="156"/>
    <n v="4"/>
    <n v="199.99"/>
    <n v="799.96"/>
    <x v="1"/>
    <x v="1"/>
    <n v="34"/>
    <n v="136"/>
    <n v="9"/>
  </r>
  <r>
    <n v="13525"/>
    <x v="114"/>
    <x v="2"/>
    <x v="157"/>
    <n v="2"/>
    <n v="29.99"/>
    <n v="59.98"/>
    <x v="1"/>
    <x v="2"/>
    <n v="3"/>
    <n v="6"/>
    <n v="3"/>
  </r>
  <r>
    <n v="13526"/>
    <x v="166"/>
    <x v="3"/>
    <x v="158"/>
    <n v="3"/>
    <n v="8.99"/>
    <n v="26.97"/>
    <x v="2"/>
    <x v="2"/>
    <n v="1.17"/>
    <n v="3.51"/>
    <n v="3"/>
  </r>
  <r>
    <n v="13527"/>
    <x v="602"/>
    <x v="4"/>
    <x v="159"/>
    <n v="4"/>
    <n v="16.989999999999998"/>
    <n v="67.959999999999994"/>
    <x v="2"/>
    <x v="0"/>
    <n v="7.82"/>
    <n v="31.28"/>
    <n v="9"/>
  </r>
  <r>
    <n v="13528"/>
    <x v="285"/>
    <x v="5"/>
    <x v="160"/>
    <n v="4"/>
    <n v="49.99"/>
    <n v="199.96"/>
    <x v="0"/>
    <x v="2"/>
    <n v="12"/>
    <n v="48"/>
    <n v="5"/>
  </r>
  <r>
    <n v="13529"/>
    <x v="486"/>
    <x v="0"/>
    <x v="161"/>
    <n v="1"/>
    <n v="699.99"/>
    <n v="699.99"/>
    <x v="1"/>
    <x v="0"/>
    <n v="273"/>
    <n v="273"/>
    <n v="1"/>
  </r>
  <r>
    <n v="13530"/>
    <x v="569"/>
    <x v="1"/>
    <x v="162"/>
    <n v="1"/>
    <n v="139.99"/>
    <n v="139.99"/>
    <x v="1"/>
    <x v="2"/>
    <n v="25.2"/>
    <n v="25.2"/>
    <n v="5"/>
  </r>
  <r>
    <n v="13531"/>
    <x v="86"/>
    <x v="2"/>
    <x v="163"/>
    <n v="4"/>
    <n v="34.99"/>
    <n v="139.96"/>
    <x v="1"/>
    <x v="0"/>
    <n v="12.6"/>
    <n v="50.4"/>
    <n v="4"/>
  </r>
  <r>
    <n v="13532"/>
    <x v="345"/>
    <x v="3"/>
    <x v="164"/>
    <n v="5"/>
    <n v="9.99"/>
    <n v="49.95"/>
    <x v="1"/>
    <x v="1"/>
    <n v="1.5"/>
    <n v="7.5"/>
    <n v="5"/>
  </r>
  <r>
    <n v="13533"/>
    <x v="453"/>
    <x v="4"/>
    <x v="165"/>
    <n v="2"/>
    <n v="29.5"/>
    <n v="59"/>
    <x v="0"/>
    <x v="0"/>
    <n v="7.38"/>
    <n v="14.76"/>
    <n v="10"/>
  </r>
  <r>
    <n v="13534"/>
    <x v="164"/>
    <x v="5"/>
    <x v="166"/>
    <n v="4"/>
    <n v="699.99"/>
    <n v="2799.96"/>
    <x v="2"/>
    <x v="0"/>
    <n v="252"/>
    <n v="1008"/>
    <n v="1"/>
  </r>
  <r>
    <n v="13535"/>
    <x v="37"/>
    <x v="0"/>
    <x v="167"/>
    <n v="5"/>
    <n v="49.99"/>
    <n v="249.95000000000002"/>
    <x v="2"/>
    <x v="1"/>
    <n v="19.5"/>
    <n v="97.5"/>
    <n v="11"/>
  </r>
  <r>
    <n v="13536"/>
    <x v="3"/>
    <x v="1"/>
    <x v="168"/>
    <n v="5"/>
    <n v="49.99"/>
    <n v="249.95000000000002"/>
    <x v="2"/>
    <x v="2"/>
    <n v="15"/>
    <n v="75"/>
    <n v="10"/>
  </r>
  <r>
    <n v="13537"/>
    <x v="633"/>
    <x v="2"/>
    <x v="169"/>
    <n v="5"/>
    <n v="14.9"/>
    <n v="74.5"/>
    <x v="2"/>
    <x v="0"/>
    <n v="6.41"/>
    <n v="32.049999999999997"/>
    <n v="7"/>
  </r>
  <r>
    <n v="13538"/>
    <x v="1"/>
    <x v="3"/>
    <x v="170"/>
    <n v="3"/>
    <n v="11.99"/>
    <n v="35.97"/>
    <x v="0"/>
    <x v="1"/>
    <n v="3.72"/>
    <n v="11.16"/>
    <n v="5"/>
  </r>
  <r>
    <n v="13539"/>
    <x v="20"/>
    <x v="4"/>
    <x v="171"/>
    <n v="3"/>
    <n v="34"/>
    <n v="102"/>
    <x v="2"/>
    <x v="2"/>
    <n v="9.52"/>
    <n v="28.56"/>
    <n v="5"/>
  </r>
  <r>
    <n v="13540"/>
    <x v="34"/>
    <x v="5"/>
    <x v="172"/>
    <n v="2"/>
    <n v="146"/>
    <n v="292"/>
    <x v="2"/>
    <x v="2"/>
    <n v="71.540000000000006"/>
    <n v="143.08000000000001"/>
    <n v="7"/>
  </r>
  <r>
    <n v="13541"/>
    <x v="480"/>
    <x v="0"/>
    <x v="173"/>
    <n v="4"/>
    <n v="649.99"/>
    <n v="2599.96"/>
    <x v="1"/>
    <x v="1"/>
    <n v="65"/>
    <n v="260"/>
    <n v="11"/>
  </r>
  <r>
    <n v="13542"/>
    <x v="365"/>
    <x v="1"/>
    <x v="174"/>
    <n v="2"/>
    <n v="399.99"/>
    <n v="799.98"/>
    <x v="2"/>
    <x v="0"/>
    <n v="160"/>
    <n v="320"/>
    <n v="9"/>
  </r>
  <r>
    <n v="13543"/>
    <x v="714"/>
    <x v="2"/>
    <x v="175"/>
    <n v="1"/>
    <n v="59.99"/>
    <n v="59.99"/>
    <x v="2"/>
    <x v="1"/>
    <n v="28.8"/>
    <n v="28.8"/>
    <n v="2"/>
  </r>
  <r>
    <n v="13544"/>
    <x v="27"/>
    <x v="3"/>
    <x v="176"/>
    <n v="5"/>
    <n v="12.99"/>
    <n v="64.95"/>
    <x v="2"/>
    <x v="0"/>
    <n v="2.99"/>
    <n v="14.950000000000001"/>
    <n v="4"/>
  </r>
  <r>
    <n v="13545"/>
    <x v="372"/>
    <x v="4"/>
    <x v="177"/>
    <n v="2"/>
    <n v="190"/>
    <n v="380"/>
    <x v="1"/>
    <x v="0"/>
    <n v="55.1"/>
    <n v="110.2"/>
    <n v="10"/>
  </r>
  <r>
    <n v="13546"/>
    <x v="384"/>
    <x v="5"/>
    <x v="178"/>
    <n v="2"/>
    <n v="499.95"/>
    <n v="999.9"/>
    <x v="1"/>
    <x v="1"/>
    <n v="129.99"/>
    <n v="259.98"/>
    <n v="9"/>
  </r>
  <r>
    <n v="13547"/>
    <x v="269"/>
    <x v="0"/>
    <x v="179"/>
    <n v="5"/>
    <n v="399"/>
    <n v="1995"/>
    <x v="2"/>
    <x v="0"/>
    <n v="131.66999999999999"/>
    <n v="658.34999999999991"/>
    <n v="8"/>
  </r>
  <r>
    <n v="13548"/>
    <x v="491"/>
    <x v="1"/>
    <x v="180"/>
    <n v="2"/>
    <n v="199"/>
    <n v="398"/>
    <x v="0"/>
    <x v="1"/>
    <n v="27.86"/>
    <n v="55.72"/>
    <n v="7"/>
  </r>
  <r>
    <n v="13549"/>
    <x v="478"/>
    <x v="2"/>
    <x v="181"/>
    <n v="1"/>
    <n v="34.99"/>
    <n v="34.99"/>
    <x v="1"/>
    <x v="2"/>
    <n v="10.15"/>
    <n v="10.15"/>
    <n v="1"/>
  </r>
  <r>
    <n v="13550"/>
    <x v="677"/>
    <x v="3"/>
    <x v="86"/>
    <n v="3"/>
    <n v="10.99"/>
    <n v="32.97"/>
    <x v="1"/>
    <x v="1"/>
    <n v="4.34"/>
    <n v="13.02"/>
    <n v="10"/>
  </r>
  <r>
    <n v="13551"/>
    <x v="345"/>
    <x v="4"/>
    <x v="182"/>
    <n v="4"/>
    <n v="18"/>
    <n v="72"/>
    <x v="1"/>
    <x v="0"/>
    <n v="7.56"/>
    <n v="30.24"/>
    <n v="5"/>
  </r>
  <r>
    <n v="13552"/>
    <x v="54"/>
    <x v="5"/>
    <x v="183"/>
    <n v="2"/>
    <n v="169.95"/>
    <n v="339.9"/>
    <x v="2"/>
    <x v="2"/>
    <n v="59.48"/>
    <n v="118.96"/>
    <n v="12"/>
  </r>
  <r>
    <n v="13553"/>
    <x v="269"/>
    <x v="0"/>
    <x v="184"/>
    <n v="3"/>
    <n v="199.99"/>
    <n v="599.97"/>
    <x v="1"/>
    <x v="0"/>
    <n v="50"/>
    <n v="150"/>
    <n v="8"/>
  </r>
  <r>
    <n v="13554"/>
    <x v="490"/>
    <x v="1"/>
    <x v="185"/>
    <n v="3"/>
    <n v="199.95"/>
    <n v="599.84999999999991"/>
    <x v="0"/>
    <x v="1"/>
    <n v="35.99"/>
    <n v="107.97"/>
    <n v="5"/>
  </r>
  <r>
    <n v="13555"/>
    <x v="121"/>
    <x v="2"/>
    <x v="186"/>
    <n v="2"/>
    <n v="179.99"/>
    <n v="359.98"/>
    <x v="2"/>
    <x v="0"/>
    <n v="66.599999999999994"/>
    <n v="133.19999999999999"/>
    <n v="7"/>
  </r>
  <r>
    <n v="13556"/>
    <x v="637"/>
    <x v="3"/>
    <x v="187"/>
    <n v="3"/>
    <n v="11.99"/>
    <n v="35.97"/>
    <x v="1"/>
    <x v="1"/>
    <n v="3.96"/>
    <n v="11.879999999999999"/>
    <n v="3"/>
  </r>
  <r>
    <n v="13557"/>
    <x v="320"/>
    <x v="4"/>
    <x v="188"/>
    <n v="5"/>
    <n v="125"/>
    <n v="625"/>
    <x v="1"/>
    <x v="2"/>
    <n v="61.25"/>
    <n v="306.25"/>
    <n v="10"/>
  </r>
  <r>
    <n v="13558"/>
    <x v="274"/>
    <x v="5"/>
    <x v="189"/>
    <n v="5"/>
    <n v="449.99"/>
    <n v="2249.9499999999998"/>
    <x v="0"/>
    <x v="0"/>
    <n v="180"/>
    <n v="900"/>
    <n v="1"/>
  </r>
  <r>
    <n v="13559"/>
    <x v="412"/>
    <x v="0"/>
    <x v="190"/>
    <n v="5"/>
    <n v="179"/>
    <n v="895"/>
    <x v="2"/>
    <x v="1"/>
    <n v="71.599999999999994"/>
    <n v="358"/>
    <n v="1"/>
  </r>
  <r>
    <n v="13560"/>
    <x v="379"/>
    <x v="1"/>
    <x v="191"/>
    <n v="3"/>
    <n v="99.95"/>
    <n v="299.85000000000002"/>
    <x v="0"/>
    <x v="1"/>
    <n v="38.979999999999997"/>
    <n v="116.94"/>
    <n v="1"/>
  </r>
  <r>
    <n v="13561"/>
    <x v="681"/>
    <x v="2"/>
    <x v="192"/>
    <n v="4"/>
    <n v="59.99"/>
    <n v="239.96"/>
    <x v="2"/>
    <x v="2"/>
    <n v="21.6"/>
    <n v="86.4"/>
    <n v="10"/>
  </r>
  <r>
    <n v="13562"/>
    <x v="392"/>
    <x v="3"/>
    <x v="193"/>
    <n v="2"/>
    <n v="14.99"/>
    <n v="29.98"/>
    <x v="2"/>
    <x v="1"/>
    <n v="4.6500000000000004"/>
    <n v="9.3000000000000007"/>
    <n v="9"/>
  </r>
  <r>
    <n v="13563"/>
    <x v="236"/>
    <x v="4"/>
    <x v="194"/>
    <n v="4"/>
    <n v="52"/>
    <n v="208"/>
    <x v="2"/>
    <x v="0"/>
    <n v="20.28"/>
    <n v="81.12"/>
    <n v="7"/>
  </r>
  <r>
    <n v="13564"/>
    <x v="515"/>
    <x v="5"/>
    <x v="195"/>
    <n v="3"/>
    <n v="399.99"/>
    <n v="1199.97"/>
    <x v="1"/>
    <x v="1"/>
    <n v="180"/>
    <n v="540"/>
    <n v="6"/>
  </r>
  <r>
    <n v="13565"/>
    <x v="529"/>
    <x v="0"/>
    <x v="196"/>
    <n v="2"/>
    <n v="299.99"/>
    <n v="599.98"/>
    <x v="1"/>
    <x v="1"/>
    <n v="117"/>
    <n v="234"/>
    <n v="8"/>
  </r>
  <r>
    <n v="13566"/>
    <x v="715"/>
    <x v="1"/>
    <x v="197"/>
    <n v="3"/>
    <n v="379.99"/>
    <n v="1139.97"/>
    <x v="2"/>
    <x v="0"/>
    <n v="171"/>
    <n v="513"/>
    <n v="6"/>
  </r>
  <r>
    <n v="13567"/>
    <x v="346"/>
    <x v="2"/>
    <x v="198"/>
    <n v="2"/>
    <n v="98"/>
    <n v="196"/>
    <x v="1"/>
    <x v="1"/>
    <n v="35.28"/>
    <n v="70.56"/>
    <n v="3"/>
  </r>
  <r>
    <n v="13568"/>
    <x v="199"/>
    <x v="3"/>
    <x v="199"/>
    <n v="5"/>
    <n v="16.989999999999998"/>
    <n v="84.949999999999989"/>
    <x v="1"/>
    <x v="0"/>
    <n v="2.04"/>
    <n v="10.199999999999999"/>
    <n v="2"/>
  </r>
  <r>
    <n v="13569"/>
    <x v="190"/>
    <x v="4"/>
    <x v="200"/>
    <n v="5"/>
    <n v="79"/>
    <n v="395"/>
    <x v="2"/>
    <x v="0"/>
    <n v="22.12"/>
    <n v="110.60000000000001"/>
    <n v="7"/>
  </r>
  <r>
    <n v="13570"/>
    <x v="675"/>
    <x v="5"/>
    <x v="201"/>
    <n v="5"/>
    <n v="129"/>
    <n v="645"/>
    <x v="1"/>
    <x v="2"/>
    <n v="37.409999999999997"/>
    <n v="187.04999999999998"/>
    <n v="2"/>
  </r>
  <r>
    <n v="13571"/>
    <x v="648"/>
    <x v="0"/>
    <x v="202"/>
    <n v="3"/>
    <n v="749.99"/>
    <n v="2249.9700000000003"/>
    <x v="2"/>
    <x v="0"/>
    <n v="187.5"/>
    <n v="562.5"/>
    <n v="5"/>
  </r>
  <r>
    <n v="13572"/>
    <x v="452"/>
    <x v="1"/>
    <x v="13"/>
    <n v="4"/>
    <n v="169.99"/>
    <n v="679.96"/>
    <x v="0"/>
    <x v="1"/>
    <n v="19"/>
    <n v="76"/>
    <n v="9"/>
  </r>
  <r>
    <n v="13573"/>
    <x v="168"/>
    <x v="2"/>
    <x v="203"/>
    <n v="3"/>
    <n v="9.9"/>
    <n v="29.700000000000003"/>
    <x v="2"/>
    <x v="2"/>
    <n v="2.2799999999999998"/>
    <n v="6.84"/>
    <n v="7"/>
  </r>
  <r>
    <n v="13574"/>
    <x v="106"/>
    <x v="3"/>
    <x v="164"/>
    <n v="3"/>
    <n v="10.99"/>
    <n v="32.97"/>
    <x v="1"/>
    <x v="1"/>
    <n v="1.5"/>
    <n v="4.5"/>
    <n v="8"/>
  </r>
  <r>
    <n v="13575"/>
    <x v="529"/>
    <x v="4"/>
    <x v="204"/>
    <n v="2"/>
    <n v="29"/>
    <n v="58"/>
    <x v="2"/>
    <x v="2"/>
    <n v="3.48"/>
    <n v="6.96"/>
    <n v="8"/>
  </r>
  <r>
    <n v="13576"/>
    <x v="519"/>
    <x v="5"/>
    <x v="205"/>
    <n v="5"/>
    <n v="349.99"/>
    <n v="1749.95"/>
    <x v="0"/>
    <x v="0"/>
    <n v="136.5"/>
    <n v="682.5"/>
    <n v="5"/>
  </r>
  <r>
    <n v="13577"/>
    <x v="607"/>
    <x v="0"/>
    <x v="206"/>
    <n v="1"/>
    <n v="2399"/>
    <n v="2399"/>
    <x v="1"/>
    <x v="0"/>
    <n v="1127.53"/>
    <n v="1127.53"/>
    <n v="11"/>
  </r>
  <r>
    <n v="13578"/>
    <x v="307"/>
    <x v="1"/>
    <x v="207"/>
    <n v="2"/>
    <n v="449.99"/>
    <n v="899.98"/>
    <x v="2"/>
    <x v="0"/>
    <n v="135"/>
    <n v="270"/>
    <n v="5"/>
  </r>
  <r>
    <n v="13579"/>
    <x v="212"/>
    <x v="2"/>
    <x v="208"/>
    <n v="5"/>
    <n v="49.99"/>
    <n v="249.95000000000002"/>
    <x v="0"/>
    <x v="0"/>
    <n v="16"/>
    <n v="80"/>
    <n v="4"/>
  </r>
  <r>
    <n v="13580"/>
    <x v="265"/>
    <x v="3"/>
    <x v="209"/>
    <n v="1"/>
    <n v="12.99"/>
    <n v="12.99"/>
    <x v="0"/>
    <x v="0"/>
    <n v="5.46"/>
    <n v="5.46"/>
    <n v="3"/>
  </r>
  <r>
    <n v="13581"/>
    <x v="280"/>
    <x v="4"/>
    <x v="210"/>
    <n v="3"/>
    <n v="27"/>
    <n v="81"/>
    <x v="0"/>
    <x v="0"/>
    <n v="5.67"/>
    <n v="17.009999999999998"/>
    <n v="6"/>
  </r>
  <r>
    <n v="13582"/>
    <x v="548"/>
    <x v="5"/>
    <x v="18"/>
    <n v="1"/>
    <n v="599.99"/>
    <n v="599.99"/>
    <x v="1"/>
    <x v="2"/>
    <n v="210"/>
    <n v="210"/>
    <n v="9"/>
  </r>
  <r>
    <n v="13583"/>
    <x v="711"/>
    <x v="0"/>
    <x v="211"/>
    <n v="5"/>
    <n v="49.99"/>
    <n v="249.95000000000002"/>
    <x v="1"/>
    <x v="2"/>
    <n v="6"/>
    <n v="30"/>
    <n v="7"/>
  </r>
  <r>
    <n v="13584"/>
    <x v="595"/>
    <x v="1"/>
    <x v="212"/>
    <n v="1"/>
    <n v="229.99"/>
    <n v="229.99"/>
    <x v="2"/>
    <x v="0"/>
    <n v="112.7"/>
    <n v="112.7"/>
    <n v="4"/>
  </r>
  <r>
    <n v="13585"/>
    <x v="257"/>
    <x v="2"/>
    <x v="213"/>
    <n v="5"/>
    <n v="44.99"/>
    <n v="224.95000000000002"/>
    <x v="2"/>
    <x v="0"/>
    <n v="15.3"/>
    <n v="76.5"/>
    <n v="9"/>
  </r>
  <r>
    <n v="13586"/>
    <x v="436"/>
    <x v="3"/>
    <x v="51"/>
    <n v="1"/>
    <n v="26.99"/>
    <n v="26.99"/>
    <x v="1"/>
    <x v="2"/>
    <n v="8.3699999999999992"/>
    <n v="8.3699999999999992"/>
    <n v="4"/>
  </r>
  <r>
    <n v="13587"/>
    <x v="592"/>
    <x v="4"/>
    <x v="214"/>
    <n v="2"/>
    <n v="6.7"/>
    <n v="13.4"/>
    <x v="2"/>
    <x v="1"/>
    <n v="0.87"/>
    <n v="1.74"/>
    <n v="1"/>
  </r>
  <r>
    <n v="13588"/>
    <x v="685"/>
    <x v="5"/>
    <x v="215"/>
    <n v="3"/>
    <n v="149.94999999999999"/>
    <n v="449.84999999999997"/>
    <x v="1"/>
    <x v="2"/>
    <n v="73.48"/>
    <n v="220.44"/>
    <n v="8"/>
  </r>
  <r>
    <n v="13589"/>
    <x v="576"/>
    <x v="0"/>
    <x v="216"/>
    <n v="5"/>
    <n v="169"/>
    <n v="845"/>
    <x v="2"/>
    <x v="0"/>
    <n v="67.599999999999994"/>
    <n v="338"/>
    <n v="2"/>
  </r>
  <r>
    <n v="13590"/>
    <x v="89"/>
    <x v="1"/>
    <x v="217"/>
    <n v="1"/>
    <n v="599"/>
    <n v="599"/>
    <x v="0"/>
    <x v="0"/>
    <n v="203.66"/>
    <n v="203.66"/>
    <n v="3"/>
  </r>
  <r>
    <n v="13592"/>
    <x v="504"/>
    <x v="3"/>
    <x v="9"/>
    <n v="3"/>
    <n v="9.99"/>
    <n v="29.97"/>
    <x v="1"/>
    <x v="2"/>
    <n v="12.74"/>
    <n v="38.22"/>
    <n v="2"/>
  </r>
  <r>
    <n v="13593"/>
    <x v="247"/>
    <x v="4"/>
    <x v="219"/>
    <n v="5"/>
    <n v="24"/>
    <n v="120"/>
    <x v="1"/>
    <x v="2"/>
    <n v="11.04"/>
    <n v="55.199999999999996"/>
    <n v="10"/>
  </r>
  <r>
    <n v="13594"/>
    <x v="375"/>
    <x v="5"/>
    <x v="220"/>
    <n v="5"/>
    <n v="32.950000000000003"/>
    <n v="164.75"/>
    <x v="1"/>
    <x v="0"/>
    <n v="7.25"/>
    <n v="36.25"/>
    <n v="4"/>
  </r>
  <r>
    <n v="13595"/>
    <x v="698"/>
    <x v="0"/>
    <x v="221"/>
    <n v="5"/>
    <n v="299"/>
    <n v="1495"/>
    <x v="0"/>
    <x v="1"/>
    <n v="98.67"/>
    <n v="493.35"/>
    <n v="8"/>
  </r>
  <r>
    <n v="13596"/>
    <x v="716"/>
    <x v="1"/>
    <x v="222"/>
    <n v="3"/>
    <n v="159.99"/>
    <n v="479.97"/>
    <x v="0"/>
    <x v="1"/>
    <n v="35.200000000000003"/>
    <n v="105.60000000000001"/>
    <n v="9"/>
  </r>
  <r>
    <n v="13597"/>
    <x v="699"/>
    <x v="2"/>
    <x v="223"/>
    <n v="4"/>
    <n v="90"/>
    <n v="360"/>
    <x v="0"/>
    <x v="2"/>
    <n v="31.5"/>
    <n v="126"/>
    <n v="2"/>
  </r>
  <r>
    <n v="13598"/>
    <x v="293"/>
    <x v="3"/>
    <x v="224"/>
    <n v="5"/>
    <n v="10.99"/>
    <n v="54.95"/>
    <x v="2"/>
    <x v="2"/>
    <n v="3.41"/>
    <n v="17.05"/>
    <n v="5"/>
  </r>
  <r>
    <n v="13599"/>
    <x v="556"/>
    <x v="4"/>
    <x v="225"/>
    <n v="2"/>
    <n v="55"/>
    <n v="110"/>
    <x v="1"/>
    <x v="2"/>
    <n v="12.1"/>
    <n v="24.2"/>
    <n v="12"/>
  </r>
  <r>
    <n v="13600"/>
    <x v="34"/>
    <x v="5"/>
    <x v="226"/>
    <n v="4"/>
    <n v="29.99"/>
    <n v="119.96"/>
    <x v="2"/>
    <x v="1"/>
    <n v="13.2"/>
    <n v="52.8"/>
    <n v="7"/>
  </r>
  <r>
    <n v="13601"/>
    <x v="211"/>
    <x v="0"/>
    <x v="0"/>
    <n v="5"/>
    <n v="999.99"/>
    <n v="4999.95"/>
    <x v="0"/>
    <x v="2"/>
    <n v="280"/>
    <n v="1400"/>
    <n v="12"/>
  </r>
  <r>
    <n v="13602"/>
    <x v="480"/>
    <x v="1"/>
    <x v="1"/>
    <n v="1"/>
    <n v="499.99"/>
    <n v="499.99"/>
    <x v="0"/>
    <x v="0"/>
    <n v="160"/>
    <n v="160"/>
    <n v="11"/>
  </r>
  <r>
    <n v="13603"/>
    <x v="149"/>
    <x v="2"/>
    <x v="2"/>
    <n v="3"/>
    <n v="69.989999999999995"/>
    <n v="209.96999999999997"/>
    <x v="0"/>
    <x v="2"/>
    <n v="18.899999999999999"/>
    <n v="56.699999999999996"/>
    <n v="5"/>
  </r>
  <r>
    <n v="13604"/>
    <x v="115"/>
    <x v="3"/>
    <x v="3"/>
    <n v="5"/>
    <n v="15.99"/>
    <n v="79.95"/>
    <x v="2"/>
    <x v="2"/>
    <n v="8"/>
    <n v="40"/>
    <n v="10"/>
  </r>
  <r>
    <n v="13605"/>
    <x v="84"/>
    <x v="4"/>
    <x v="4"/>
    <n v="4"/>
    <n v="89.99"/>
    <n v="359.96"/>
    <x v="1"/>
    <x v="0"/>
    <n v="38.700000000000003"/>
    <n v="154.80000000000001"/>
    <n v="7"/>
  </r>
  <r>
    <n v="13606"/>
    <x v="572"/>
    <x v="5"/>
    <x v="5"/>
    <n v="2"/>
    <n v="29.99"/>
    <n v="59.98"/>
    <x v="0"/>
    <x v="0"/>
    <n v="7.8"/>
    <n v="15.6"/>
    <n v="5"/>
  </r>
  <r>
    <n v="13607"/>
    <x v="623"/>
    <x v="0"/>
    <x v="6"/>
    <n v="1"/>
    <n v="2499.9899999999998"/>
    <n v="2499.9899999999998"/>
    <x v="1"/>
    <x v="2"/>
    <n v="1225"/>
    <n v="1225"/>
    <n v="7"/>
  </r>
  <r>
    <n v="13608"/>
    <x v="506"/>
    <x v="1"/>
    <x v="7"/>
    <n v="2"/>
    <n v="599.99"/>
    <n v="1199.98"/>
    <x v="2"/>
    <x v="0"/>
    <n v="180"/>
    <n v="360"/>
    <n v="12"/>
  </r>
  <r>
    <n v="13609"/>
    <x v="205"/>
    <x v="2"/>
    <x v="8"/>
    <n v="2"/>
    <n v="89.99"/>
    <n v="179.98"/>
    <x v="1"/>
    <x v="0"/>
    <n v="45"/>
    <n v="90"/>
    <n v="3"/>
  </r>
  <r>
    <n v="13610"/>
    <x v="25"/>
    <x v="3"/>
    <x v="9"/>
    <n v="5"/>
    <n v="25.99"/>
    <n v="129.94999999999999"/>
    <x v="2"/>
    <x v="0"/>
    <n v="12.74"/>
    <n v="63.7"/>
    <n v="8"/>
  </r>
  <r>
    <n v="13611"/>
    <x v="287"/>
    <x v="4"/>
    <x v="10"/>
    <n v="5"/>
    <n v="129.99"/>
    <n v="649.95000000000005"/>
    <x v="2"/>
    <x v="2"/>
    <n v="26"/>
    <n v="130"/>
    <n v="3"/>
  </r>
  <r>
    <n v="13612"/>
    <x v="231"/>
    <x v="5"/>
    <x v="11"/>
    <n v="3"/>
    <n v="199.99"/>
    <n v="599.97"/>
    <x v="2"/>
    <x v="1"/>
    <n v="66"/>
    <n v="198"/>
    <n v="1"/>
  </r>
  <r>
    <n v="13613"/>
    <x v="158"/>
    <x v="0"/>
    <x v="12"/>
    <n v="2"/>
    <n v="749.99"/>
    <n v="1499.98"/>
    <x v="2"/>
    <x v="1"/>
    <n v="240"/>
    <n v="480"/>
    <n v="10"/>
  </r>
  <r>
    <n v="13614"/>
    <x v="65"/>
    <x v="1"/>
    <x v="13"/>
    <n v="4"/>
    <n v="189.99"/>
    <n v="759.96"/>
    <x v="1"/>
    <x v="2"/>
    <n v="19"/>
    <n v="76"/>
    <n v="4"/>
  </r>
  <r>
    <n v="13615"/>
    <x v="189"/>
    <x v="2"/>
    <x v="14"/>
    <n v="3"/>
    <n v="249.99"/>
    <n v="749.97"/>
    <x v="2"/>
    <x v="2"/>
    <n v="47.5"/>
    <n v="142.5"/>
    <n v="8"/>
  </r>
  <r>
    <n v="13616"/>
    <x v="680"/>
    <x v="3"/>
    <x v="15"/>
    <n v="5"/>
    <n v="35.99"/>
    <n v="179.95000000000002"/>
    <x v="2"/>
    <x v="2"/>
    <n v="14.4"/>
    <n v="72"/>
    <n v="12"/>
  </r>
  <r>
    <n v="13617"/>
    <x v="581"/>
    <x v="4"/>
    <x v="16"/>
    <n v="2"/>
    <n v="399.99"/>
    <n v="799.98"/>
    <x v="1"/>
    <x v="1"/>
    <n v="52"/>
    <n v="104"/>
    <n v="12"/>
  </r>
  <r>
    <n v="13618"/>
    <x v="640"/>
    <x v="5"/>
    <x v="17"/>
    <n v="2"/>
    <n v="119.99"/>
    <n v="239.98"/>
    <x v="2"/>
    <x v="1"/>
    <n v="40.799999999999997"/>
    <n v="81.599999999999994"/>
    <n v="12"/>
  </r>
  <r>
    <n v="13619"/>
    <x v="282"/>
    <x v="0"/>
    <x v="18"/>
    <n v="4"/>
    <n v="499.99"/>
    <n v="1999.96"/>
    <x v="0"/>
    <x v="0"/>
    <n v="210"/>
    <n v="840"/>
    <n v="2"/>
  </r>
  <r>
    <n v="13620"/>
    <x v="183"/>
    <x v="1"/>
    <x v="19"/>
    <n v="3"/>
    <n v="99.99"/>
    <n v="299.96999999999997"/>
    <x v="2"/>
    <x v="0"/>
    <n v="24"/>
    <n v="72"/>
    <n v="11"/>
  </r>
  <r>
    <n v="13621"/>
    <x v="98"/>
    <x v="2"/>
    <x v="20"/>
    <n v="3"/>
    <n v="59.99"/>
    <n v="179.97"/>
    <x v="1"/>
    <x v="1"/>
    <n v="25.2"/>
    <n v="75.599999999999994"/>
    <n v="1"/>
  </r>
  <r>
    <n v="13622"/>
    <x v="128"/>
    <x v="3"/>
    <x v="21"/>
    <n v="1"/>
    <n v="22.99"/>
    <n v="22.99"/>
    <x v="1"/>
    <x v="1"/>
    <n v="10.81"/>
    <n v="10.81"/>
    <n v="2"/>
  </r>
  <r>
    <n v="13623"/>
    <x v="204"/>
    <x v="4"/>
    <x v="22"/>
    <n v="5"/>
    <n v="49.99"/>
    <n v="249.95000000000002"/>
    <x v="1"/>
    <x v="0"/>
    <n v="24"/>
    <n v="120"/>
    <n v="12"/>
  </r>
  <r>
    <n v="13624"/>
    <x v="508"/>
    <x v="5"/>
    <x v="23"/>
    <n v="1"/>
    <n v="29.99"/>
    <n v="29.99"/>
    <x v="1"/>
    <x v="0"/>
    <n v="14.4"/>
    <n v="14.4"/>
    <n v="2"/>
  </r>
  <r>
    <n v="13625"/>
    <x v="378"/>
    <x v="0"/>
    <x v="24"/>
    <n v="1"/>
    <n v="299.99"/>
    <n v="299.99"/>
    <x v="1"/>
    <x v="2"/>
    <n v="150"/>
    <n v="150"/>
    <n v="7"/>
  </r>
  <r>
    <n v="13626"/>
    <x v="421"/>
    <x v="1"/>
    <x v="25"/>
    <n v="5"/>
    <n v="179.99"/>
    <n v="899.95"/>
    <x v="0"/>
    <x v="1"/>
    <n v="55.8"/>
    <n v="279"/>
    <n v="7"/>
  </r>
  <r>
    <n v="13627"/>
    <x v="47"/>
    <x v="2"/>
    <x v="26"/>
    <n v="1"/>
    <n v="179.99"/>
    <n v="179.99"/>
    <x v="2"/>
    <x v="1"/>
    <n v="37.799999999999997"/>
    <n v="37.799999999999997"/>
    <n v="9"/>
  </r>
  <r>
    <n v="13628"/>
    <x v="395"/>
    <x v="3"/>
    <x v="27"/>
    <n v="1"/>
    <n v="12.99"/>
    <n v="12.99"/>
    <x v="2"/>
    <x v="0"/>
    <n v="1.56"/>
    <n v="1.56"/>
    <n v="6"/>
  </r>
  <r>
    <n v="13629"/>
    <x v="210"/>
    <x v="4"/>
    <x v="28"/>
    <n v="3"/>
    <n v="29.99"/>
    <n v="89.97"/>
    <x v="1"/>
    <x v="0"/>
    <n v="10.199999999999999"/>
    <n v="30.599999999999998"/>
    <n v="2"/>
  </r>
  <r>
    <n v="13630"/>
    <x v="244"/>
    <x v="5"/>
    <x v="29"/>
    <n v="3"/>
    <n v="129.99"/>
    <n v="389.97"/>
    <x v="0"/>
    <x v="1"/>
    <n v="20.8"/>
    <n v="62.400000000000006"/>
    <n v="7"/>
  </r>
  <r>
    <n v="13631"/>
    <x v="717"/>
    <x v="0"/>
    <x v="30"/>
    <n v="1"/>
    <n v="349.99"/>
    <n v="349.99"/>
    <x v="2"/>
    <x v="1"/>
    <n v="164.5"/>
    <n v="164.5"/>
    <n v="3"/>
  </r>
  <r>
    <n v="13633"/>
    <x v="619"/>
    <x v="2"/>
    <x v="32"/>
    <n v="5"/>
    <n v="29.99"/>
    <n v="149.94999999999999"/>
    <x v="0"/>
    <x v="1"/>
    <n v="7.8"/>
    <n v="39"/>
    <n v="4"/>
  </r>
  <r>
    <n v="13634"/>
    <x v="180"/>
    <x v="3"/>
    <x v="33"/>
    <n v="1"/>
    <n v="19.989999999999998"/>
    <n v="19.989999999999998"/>
    <x v="1"/>
    <x v="1"/>
    <n v="2.8"/>
    <n v="2.8"/>
    <n v="11"/>
  </r>
  <r>
    <n v="13635"/>
    <x v="313"/>
    <x v="4"/>
    <x v="34"/>
    <n v="3"/>
    <n v="39.99"/>
    <n v="119.97"/>
    <x v="1"/>
    <x v="1"/>
    <n v="9.1999999999999993"/>
    <n v="27.599999999999998"/>
    <n v="5"/>
  </r>
  <r>
    <n v="13636"/>
    <x v="542"/>
    <x v="5"/>
    <x v="35"/>
    <n v="2"/>
    <n v="1895"/>
    <n v="3790"/>
    <x v="0"/>
    <x v="1"/>
    <n v="227.4"/>
    <n v="454.8"/>
    <n v="3"/>
  </r>
  <r>
    <n v="13637"/>
    <x v="166"/>
    <x v="0"/>
    <x v="36"/>
    <n v="3"/>
    <n v="399.99"/>
    <n v="1199.97"/>
    <x v="1"/>
    <x v="1"/>
    <n v="96"/>
    <n v="288"/>
    <n v="3"/>
  </r>
  <r>
    <n v="13638"/>
    <x v="553"/>
    <x v="1"/>
    <x v="37"/>
    <n v="4"/>
    <n v="799.99"/>
    <n v="3199.96"/>
    <x v="0"/>
    <x v="0"/>
    <n v="208"/>
    <n v="832"/>
    <n v="8"/>
  </r>
  <r>
    <n v="13639"/>
    <x v="657"/>
    <x v="2"/>
    <x v="38"/>
    <n v="1"/>
    <n v="59.99"/>
    <n v="59.99"/>
    <x v="2"/>
    <x v="1"/>
    <n v="21"/>
    <n v="21"/>
    <n v="1"/>
  </r>
  <r>
    <n v="13640"/>
    <x v="328"/>
    <x v="3"/>
    <x v="39"/>
    <n v="4"/>
    <n v="24.99"/>
    <n v="99.96"/>
    <x v="0"/>
    <x v="1"/>
    <n v="2.5"/>
    <n v="10"/>
    <n v="6"/>
  </r>
  <r>
    <n v="13641"/>
    <x v="507"/>
    <x v="4"/>
    <x v="40"/>
    <n v="5"/>
    <n v="105"/>
    <n v="525"/>
    <x v="2"/>
    <x v="1"/>
    <n v="21"/>
    <n v="105"/>
    <n v="4"/>
  </r>
  <r>
    <n v="13642"/>
    <x v="699"/>
    <x v="5"/>
    <x v="41"/>
    <n v="4"/>
    <n v="129.99"/>
    <n v="519.96"/>
    <x v="1"/>
    <x v="0"/>
    <n v="16.899999999999999"/>
    <n v="67.599999999999994"/>
    <n v="2"/>
  </r>
  <r>
    <n v="13643"/>
    <x v="61"/>
    <x v="0"/>
    <x v="42"/>
    <n v="5"/>
    <n v="399.99"/>
    <n v="1999.95"/>
    <x v="0"/>
    <x v="2"/>
    <n v="176"/>
    <n v="880"/>
    <n v="6"/>
  </r>
  <r>
    <n v="13644"/>
    <x v="306"/>
    <x v="1"/>
    <x v="43"/>
    <n v="5"/>
    <n v="199.99"/>
    <n v="999.95"/>
    <x v="1"/>
    <x v="0"/>
    <n v="46"/>
    <n v="230"/>
    <n v="5"/>
  </r>
  <r>
    <n v="13645"/>
    <x v="15"/>
    <x v="2"/>
    <x v="44"/>
    <n v="2"/>
    <n v="139.99"/>
    <n v="279.98"/>
    <x v="2"/>
    <x v="2"/>
    <n v="56"/>
    <n v="112"/>
    <n v="7"/>
  </r>
  <r>
    <n v="13646"/>
    <x v="630"/>
    <x v="3"/>
    <x v="45"/>
    <n v="2"/>
    <n v="32.5"/>
    <n v="65"/>
    <x v="0"/>
    <x v="2"/>
    <n v="15.28"/>
    <n v="30.56"/>
    <n v="4"/>
  </r>
  <r>
    <n v="13647"/>
    <x v="186"/>
    <x v="4"/>
    <x v="46"/>
    <n v="3"/>
    <n v="52"/>
    <n v="156"/>
    <x v="0"/>
    <x v="2"/>
    <n v="5.72"/>
    <n v="17.16"/>
    <n v="9"/>
  </r>
  <r>
    <n v="13648"/>
    <x v="202"/>
    <x v="5"/>
    <x v="47"/>
    <n v="2"/>
    <n v="39.99"/>
    <n v="79.98"/>
    <x v="2"/>
    <x v="2"/>
    <n v="12"/>
    <n v="24"/>
    <n v="12"/>
  </r>
  <r>
    <n v="13649"/>
    <x v="529"/>
    <x v="0"/>
    <x v="48"/>
    <n v="3"/>
    <n v="129.99"/>
    <n v="389.97"/>
    <x v="2"/>
    <x v="2"/>
    <n v="52"/>
    <n v="156"/>
    <n v="8"/>
  </r>
  <r>
    <n v="13650"/>
    <x v="521"/>
    <x v="1"/>
    <x v="49"/>
    <n v="2"/>
    <n v="299.99"/>
    <n v="599.98"/>
    <x v="0"/>
    <x v="2"/>
    <n v="81"/>
    <n v="162"/>
    <n v="9"/>
  </r>
  <r>
    <n v="13651"/>
    <x v="48"/>
    <x v="2"/>
    <x v="50"/>
    <n v="3"/>
    <n v="154.99"/>
    <n v="464.97"/>
    <x v="2"/>
    <x v="0"/>
    <n v="44.95"/>
    <n v="134.85000000000002"/>
    <n v="2"/>
  </r>
  <r>
    <n v="13652"/>
    <x v="30"/>
    <x v="3"/>
    <x v="51"/>
    <n v="3"/>
    <n v="26.99"/>
    <n v="80.97"/>
    <x v="2"/>
    <x v="2"/>
    <n v="8.3699999999999992"/>
    <n v="25.11"/>
    <n v="11"/>
  </r>
  <r>
    <n v="13653"/>
    <x v="396"/>
    <x v="4"/>
    <x v="52"/>
    <n v="3"/>
    <n v="49"/>
    <n v="147"/>
    <x v="0"/>
    <x v="1"/>
    <n v="8.33"/>
    <n v="24.990000000000002"/>
    <n v="4"/>
  </r>
  <r>
    <n v="13654"/>
    <x v="634"/>
    <x v="5"/>
    <x v="53"/>
    <n v="2"/>
    <n v="49.99"/>
    <n v="99.98"/>
    <x v="1"/>
    <x v="1"/>
    <n v="19.5"/>
    <n v="39"/>
    <n v="8"/>
  </r>
  <r>
    <n v="13655"/>
    <x v="380"/>
    <x v="0"/>
    <x v="54"/>
    <n v="3"/>
    <n v="59.99"/>
    <n v="179.97"/>
    <x v="0"/>
    <x v="2"/>
    <n v="13.8"/>
    <n v="41.400000000000006"/>
    <n v="7"/>
  </r>
  <r>
    <n v="13656"/>
    <x v="620"/>
    <x v="1"/>
    <x v="55"/>
    <n v="3"/>
    <n v="499.99"/>
    <n v="1499.97"/>
    <x v="2"/>
    <x v="1"/>
    <n v="100"/>
    <n v="300"/>
    <n v="2"/>
  </r>
  <r>
    <n v="13657"/>
    <x v="459"/>
    <x v="2"/>
    <x v="227"/>
    <n v="4"/>
    <n v="29.99"/>
    <n v="119.96"/>
    <x v="0"/>
    <x v="1"/>
    <n v="8.4"/>
    <n v="33.6"/>
    <n v="11"/>
  </r>
  <r>
    <n v="13658"/>
    <x v="490"/>
    <x v="3"/>
    <x v="56"/>
    <n v="1"/>
    <n v="28"/>
    <n v="28"/>
    <x v="2"/>
    <x v="2"/>
    <n v="8.1199999999999992"/>
    <n v="8.1199999999999992"/>
    <n v="5"/>
  </r>
  <r>
    <n v="13659"/>
    <x v="66"/>
    <x v="4"/>
    <x v="57"/>
    <n v="3"/>
    <n v="23"/>
    <n v="69"/>
    <x v="1"/>
    <x v="0"/>
    <n v="3.68"/>
    <n v="11.040000000000001"/>
    <n v="5"/>
  </r>
  <r>
    <n v="13660"/>
    <x v="378"/>
    <x v="5"/>
    <x v="58"/>
    <n v="5"/>
    <n v="349"/>
    <n v="1745"/>
    <x v="1"/>
    <x v="0"/>
    <n v="87.25"/>
    <n v="436.25"/>
    <n v="7"/>
  </r>
  <r>
    <n v="13662"/>
    <x v="169"/>
    <x v="1"/>
    <x v="60"/>
    <n v="2"/>
    <n v="199.99"/>
    <n v="399.98"/>
    <x v="2"/>
    <x v="0"/>
    <n v="68"/>
    <n v="136"/>
    <n v="7"/>
  </r>
  <r>
    <n v="13663"/>
    <x v="418"/>
    <x v="2"/>
    <x v="61"/>
    <n v="3"/>
    <n v="9.99"/>
    <n v="29.97"/>
    <x v="2"/>
    <x v="0"/>
    <n v="3.6"/>
    <n v="10.8"/>
    <n v="7"/>
  </r>
  <r>
    <n v="13664"/>
    <x v="449"/>
    <x v="3"/>
    <x v="62"/>
    <n v="3"/>
    <n v="18.989999999999998"/>
    <n v="56.97"/>
    <x v="1"/>
    <x v="2"/>
    <n v="6.84"/>
    <n v="20.52"/>
    <n v="1"/>
  </r>
  <r>
    <n v="13665"/>
    <x v="294"/>
    <x v="4"/>
    <x v="63"/>
    <n v="2"/>
    <n v="102"/>
    <n v="204"/>
    <x v="1"/>
    <x v="2"/>
    <n v="51"/>
    <n v="102"/>
    <n v="10"/>
  </r>
  <r>
    <n v="13666"/>
    <x v="285"/>
    <x v="5"/>
    <x v="64"/>
    <n v="2"/>
    <n v="299.99"/>
    <n v="599.98"/>
    <x v="0"/>
    <x v="0"/>
    <n v="57"/>
    <n v="114"/>
    <n v="5"/>
  </r>
  <r>
    <n v="13667"/>
    <x v="393"/>
    <x v="0"/>
    <x v="65"/>
    <n v="4"/>
    <n v="1199.99"/>
    <n v="4799.96"/>
    <x v="0"/>
    <x v="0"/>
    <n v="528"/>
    <n v="2112"/>
    <n v="2"/>
  </r>
  <r>
    <n v="13668"/>
    <x v="300"/>
    <x v="1"/>
    <x v="66"/>
    <n v="1"/>
    <n v="219.99"/>
    <n v="219.99"/>
    <x v="0"/>
    <x v="1"/>
    <n v="39.6"/>
    <n v="39.6"/>
    <n v="3"/>
  </r>
  <r>
    <n v="13669"/>
    <x v="571"/>
    <x v="2"/>
    <x v="67"/>
    <n v="5"/>
    <n v="59.99"/>
    <n v="299.95"/>
    <x v="2"/>
    <x v="1"/>
    <n v="6"/>
    <n v="30"/>
    <n v="2"/>
  </r>
  <r>
    <n v="13670"/>
    <x v="629"/>
    <x v="3"/>
    <x v="68"/>
    <n v="4"/>
    <n v="10.99"/>
    <n v="43.96"/>
    <x v="1"/>
    <x v="1"/>
    <n v="1.21"/>
    <n v="4.84"/>
    <n v="10"/>
  </r>
  <r>
    <n v="13671"/>
    <x v="691"/>
    <x v="4"/>
    <x v="69"/>
    <n v="3"/>
    <n v="78"/>
    <n v="234"/>
    <x v="2"/>
    <x v="2"/>
    <n v="19.5"/>
    <n v="58.5"/>
    <n v="9"/>
  </r>
  <r>
    <n v="13672"/>
    <x v="374"/>
    <x v="5"/>
    <x v="70"/>
    <n v="3"/>
    <n v="129.99"/>
    <n v="389.97"/>
    <x v="2"/>
    <x v="0"/>
    <n v="20.8"/>
    <n v="62.400000000000006"/>
    <n v="3"/>
  </r>
  <r>
    <n v="13674"/>
    <x v="657"/>
    <x v="1"/>
    <x v="72"/>
    <n v="2"/>
    <n v="899.99"/>
    <n v="1799.98"/>
    <x v="1"/>
    <x v="2"/>
    <n v="207"/>
    <n v="414"/>
    <n v="1"/>
  </r>
  <r>
    <n v="13675"/>
    <x v="253"/>
    <x v="2"/>
    <x v="73"/>
    <n v="2"/>
    <n v="49.99"/>
    <n v="99.98"/>
    <x v="0"/>
    <x v="0"/>
    <n v="19.5"/>
    <n v="39"/>
    <n v="3"/>
  </r>
  <r>
    <n v="13676"/>
    <x v="140"/>
    <x v="3"/>
    <x v="74"/>
    <n v="1"/>
    <n v="14.99"/>
    <n v="14.99"/>
    <x v="0"/>
    <x v="0"/>
    <n v="3.6"/>
    <n v="3.6"/>
    <n v="12"/>
  </r>
  <r>
    <n v="13677"/>
    <x v="631"/>
    <x v="4"/>
    <x v="75"/>
    <n v="2"/>
    <n v="16"/>
    <n v="32"/>
    <x v="2"/>
    <x v="0"/>
    <n v="2.72"/>
    <n v="5.44"/>
    <n v="7"/>
  </r>
  <r>
    <n v="13678"/>
    <x v="56"/>
    <x v="5"/>
    <x v="76"/>
    <n v="1"/>
    <n v="69.989999999999995"/>
    <n v="69.989999999999995"/>
    <x v="1"/>
    <x v="0"/>
    <n v="34.299999999999997"/>
    <n v="34.299999999999997"/>
    <n v="1"/>
  </r>
  <r>
    <n v="13679"/>
    <x v="203"/>
    <x v="0"/>
    <x v="77"/>
    <n v="2"/>
    <n v="249.99"/>
    <n v="499.98"/>
    <x v="0"/>
    <x v="2"/>
    <n v="55"/>
    <n v="110"/>
    <n v="3"/>
  </r>
  <r>
    <n v="13680"/>
    <x v="538"/>
    <x v="1"/>
    <x v="78"/>
    <n v="5"/>
    <n v="499.99"/>
    <n v="2499.9499999999998"/>
    <x v="1"/>
    <x v="0"/>
    <n v="190"/>
    <n v="950"/>
    <n v="1"/>
  </r>
  <r>
    <n v="13681"/>
    <x v="433"/>
    <x v="2"/>
    <x v="79"/>
    <n v="5"/>
    <n v="89.99"/>
    <n v="449.95"/>
    <x v="0"/>
    <x v="1"/>
    <n v="11.7"/>
    <n v="58.5"/>
    <n v="12"/>
  </r>
  <r>
    <n v="13682"/>
    <x v="19"/>
    <x v="3"/>
    <x v="80"/>
    <n v="3"/>
    <n v="12.99"/>
    <n v="38.97"/>
    <x v="2"/>
    <x v="2"/>
    <n v="1.3"/>
    <n v="3.9000000000000004"/>
    <n v="6"/>
  </r>
  <r>
    <n v="13683"/>
    <x v="182"/>
    <x v="4"/>
    <x v="81"/>
    <n v="5"/>
    <n v="100"/>
    <n v="500"/>
    <x v="2"/>
    <x v="0"/>
    <n v="45"/>
    <n v="225"/>
    <n v="10"/>
  </r>
  <r>
    <n v="13684"/>
    <x v="148"/>
    <x v="5"/>
    <x v="82"/>
    <n v="1"/>
    <n v="24.99"/>
    <n v="24.99"/>
    <x v="0"/>
    <x v="2"/>
    <n v="11.75"/>
    <n v="11.75"/>
    <n v="1"/>
  </r>
  <r>
    <n v="13685"/>
    <x v="570"/>
    <x v="0"/>
    <x v="83"/>
    <n v="2"/>
    <n v="99.99"/>
    <n v="199.98"/>
    <x v="1"/>
    <x v="0"/>
    <n v="30"/>
    <n v="60"/>
    <n v="9"/>
  </r>
  <r>
    <n v="13686"/>
    <x v="479"/>
    <x v="1"/>
    <x v="84"/>
    <n v="1"/>
    <n v="1299.99"/>
    <n v="1299.99"/>
    <x v="0"/>
    <x v="0"/>
    <n v="260"/>
    <n v="260"/>
    <n v="10"/>
  </r>
  <r>
    <n v="13687"/>
    <x v="259"/>
    <x v="2"/>
    <x v="85"/>
    <n v="2"/>
    <n v="79.989999999999995"/>
    <n v="159.97999999999999"/>
    <x v="0"/>
    <x v="2"/>
    <n v="12.8"/>
    <n v="25.6"/>
    <n v="1"/>
  </r>
  <r>
    <n v="13688"/>
    <x v="273"/>
    <x v="3"/>
    <x v="86"/>
    <n v="4"/>
    <n v="13.99"/>
    <n v="55.96"/>
    <x v="2"/>
    <x v="0"/>
    <n v="4.34"/>
    <n v="17.36"/>
    <n v="11"/>
  </r>
  <r>
    <n v="13689"/>
    <x v="265"/>
    <x v="4"/>
    <x v="87"/>
    <n v="5"/>
    <n v="105"/>
    <n v="525"/>
    <x v="0"/>
    <x v="2"/>
    <n v="39.9"/>
    <n v="199.5"/>
    <n v="3"/>
  </r>
  <r>
    <n v="13690"/>
    <x v="257"/>
    <x v="5"/>
    <x v="228"/>
    <n v="1"/>
    <n v="129.99"/>
    <n v="129.99"/>
    <x v="2"/>
    <x v="2"/>
    <n v="35.1"/>
    <n v="35.1"/>
    <n v="9"/>
  </r>
  <r>
    <n v="13692"/>
    <x v="147"/>
    <x v="1"/>
    <x v="89"/>
    <n v="2"/>
    <n v="179.99"/>
    <n v="359.98"/>
    <x v="1"/>
    <x v="1"/>
    <n v="72"/>
    <n v="144"/>
    <n v="11"/>
  </r>
  <r>
    <n v="13693"/>
    <x v="125"/>
    <x v="2"/>
    <x v="90"/>
    <n v="4"/>
    <n v="79.989999999999995"/>
    <n v="319.95999999999998"/>
    <x v="1"/>
    <x v="1"/>
    <n v="9.6"/>
    <n v="38.4"/>
    <n v="11"/>
  </r>
  <r>
    <n v="13694"/>
    <x v="169"/>
    <x v="3"/>
    <x v="91"/>
    <n v="5"/>
    <n v="14.99"/>
    <n v="74.95"/>
    <x v="1"/>
    <x v="2"/>
    <n v="1.8"/>
    <n v="9"/>
    <n v="7"/>
  </r>
  <r>
    <n v="13695"/>
    <x v="685"/>
    <x v="4"/>
    <x v="92"/>
    <n v="5"/>
    <n v="68"/>
    <n v="340"/>
    <x v="2"/>
    <x v="1"/>
    <n v="10.88"/>
    <n v="54.400000000000006"/>
    <n v="8"/>
  </r>
  <r>
    <n v="13696"/>
    <x v="215"/>
    <x v="5"/>
    <x v="93"/>
    <n v="1"/>
    <n v="999.99"/>
    <n v="999.99"/>
    <x v="2"/>
    <x v="0"/>
    <n v="100"/>
    <n v="100"/>
    <n v="10"/>
  </r>
  <r>
    <n v="13697"/>
    <x v="198"/>
    <x v="0"/>
    <x v="94"/>
    <n v="5"/>
    <n v="299.99"/>
    <n v="1499.95"/>
    <x v="0"/>
    <x v="2"/>
    <n v="81"/>
    <n v="405"/>
    <n v="10"/>
  </r>
  <r>
    <n v="13698"/>
    <x v="53"/>
    <x v="1"/>
    <x v="95"/>
    <n v="1"/>
    <n v="349.99"/>
    <n v="349.99"/>
    <x v="2"/>
    <x v="0"/>
    <n v="115.5"/>
    <n v="115.5"/>
    <n v="9"/>
  </r>
  <r>
    <n v="13699"/>
    <x v="359"/>
    <x v="2"/>
    <x v="96"/>
    <n v="2"/>
    <n v="19.989999999999998"/>
    <n v="39.979999999999997"/>
    <x v="0"/>
    <x v="2"/>
    <n v="3.4"/>
    <n v="6.8"/>
    <n v="10"/>
  </r>
  <r>
    <n v="13700"/>
    <x v="470"/>
    <x v="3"/>
    <x v="97"/>
    <n v="4"/>
    <n v="12.99"/>
    <n v="51.96"/>
    <x v="0"/>
    <x v="0"/>
    <n v="4.68"/>
    <n v="18.72"/>
    <n v="9"/>
  </r>
  <r>
    <n v="13701"/>
    <x v="229"/>
    <x v="4"/>
    <x v="98"/>
    <n v="2"/>
    <n v="82"/>
    <n v="164"/>
    <x v="1"/>
    <x v="1"/>
    <n v="22.96"/>
    <n v="45.92"/>
    <n v="11"/>
  </r>
  <r>
    <n v="13702"/>
    <x v="354"/>
    <x v="5"/>
    <x v="99"/>
    <n v="1"/>
    <n v="109.99"/>
    <n v="109.99"/>
    <x v="2"/>
    <x v="0"/>
    <n v="28.6"/>
    <n v="28.6"/>
    <n v="7"/>
  </r>
  <r>
    <n v="13703"/>
    <x v="27"/>
    <x v="0"/>
    <x v="100"/>
    <n v="4"/>
    <n v="3899.99"/>
    <n v="15599.96"/>
    <x v="2"/>
    <x v="0"/>
    <n v="400"/>
    <n v="1600"/>
    <n v="4"/>
  </r>
  <r>
    <n v="13704"/>
    <x v="33"/>
    <x v="1"/>
    <x v="101"/>
    <n v="5"/>
    <n v="349.99"/>
    <n v="1749.95"/>
    <x v="2"/>
    <x v="1"/>
    <n v="161"/>
    <n v="805"/>
    <n v="12"/>
  </r>
  <r>
    <n v="13705"/>
    <x v="346"/>
    <x v="2"/>
    <x v="102"/>
    <n v="2"/>
    <n v="39.99"/>
    <n v="79.98"/>
    <x v="2"/>
    <x v="0"/>
    <n v="8"/>
    <n v="16"/>
    <n v="3"/>
  </r>
  <r>
    <n v="13706"/>
    <x v="715"/>
    <x v="3"/>
    <x v="103"/>
    <n v="4"/>
    <n v="10.99"/>
    <n v="43.96"/>
    <x v="0"/>
    <x v="0"/>
    <n v="3.85"/>
    <n v="15.4"/>
    <n v="6"/>
  </r>
  <r>
    <n v="13707"/>
    <x v="233"/>
    <x v="4"/>
    <x v="104"/>
    <n v="4"/>
    <n v="6.5"/>
    <n v="26"/>
    <x v="2"/>
    <x v="0"/>
    <n v="2.73"/>
    <n v="10.92"/>
    <n v="4"/>
  </r>
  <r>
    <n v="13708"/>
    <x v="353"/>
    <x v="5"/>
    <x v="105"/>
    <n v="5"/>
    <n v="399.99"/>
    <n v="1999.95"/>
    <x v="1"/>
    <x v="0"/>
    <n v="80"/>
    <n v="400"/>
    <n v="10"/>
  </r>
  <r>
    <n v="13709"/>
    <x v="718"/>
    <x v="0"/>
    <x v="106"/>
    <n v="5"/>
    <n v="229.99"/>
    <n v="1149.95"/>
    <x v="0"/>
    <x v="0"/>
    <n v="115"/>
    <n v="575"/>
    <n v="7"/>
  </r>
  <r>
    <n v="13710"/>
    <x v="9"/>
    <x v="1"/>
    <x v="229"/>
    <n v="1"/>
    <n v="159.99"/>
    <n v="159.99"/>
    <x v="1"/>
    <x v="0"/>
    <n v="46.4"/>
    <n v="46.4"/>
    <n v="2"/>
  </r>
  <r>
    <n v="13711"/>
    <x v="365"/>
    <x v="2"/>
    <x v="107"/>
    <n v="1"/>
    <n v="14.99"/>
    <n v="14.99"/>
    <x v="1"/>
    <x v="0"/>
    <n v="4.95"/>
    <n v="4.95"/>
    <n v="9"/>
  </r>
  <r>
    <n v="13712"/>
    <x v="458"/>
    <x v="3"/>
    <x v="108"/>
    <n v="1"/>
    <n v="18.989999999999998"/>
    <n v="18.989999999999998"/>
    <x v="2"/>
    <x v="0"/>
    <n v="5.51"/>
    <n v="5.51"/>
    <n v="5"/>
  </r>
  <r>
    <n v="13713"/>
    <x v="242"/>
    <x v="4"/>
    <x v="109"/>
    <n v="5"/>
    <n v="15"/>
    <n v="75"/>
    <x v="0"/>
    <x v="2"/>
    <n v="4.6500000000000004"/>
    <n v="23.25"/>
    <n v="8"/>
  </r>
  <r>
    <n v="13714"/>
    <x v="358"/>
    <x v="5"/>
    <x v="110"/>
    <n v="5"/>
    <n v="229.95"/>
    <n v="1149.75"/>
    <x v="1"/>
    <x v="1"/>
    <n v="62.09"/>
    <n v="310.45000000000005"/>
    <n v="1"/>
  </r>
  <r>
    <n v="13715"/>
    <x v="156"/>
    <x v="0"/>
    <x v="111"/>
    <n v="5"/>
    <n v="249.99"/>
    <n v="1249.95"/>
    <x v="0"/>
    <x v="1"/>
    <n v="77.5"/>
    <n v="387.5"/>
    <n v="8"/>
  </r>
  <r>
    <n v="13717"/>
    <x v="76"/>
    <x v="2"/>
    <x v="113"/>
    <n v="3"/>
    <n v="49.99"/>
    <n v="149.97"/>
    <x v="1"/>
    <x v="1"/>
    <n v="24"/>
    <n v="72"/>
    <n v="12"/>
  </r>
  <r>
    <n v="13718"/>
    <x v="644"/>
    <x v="3"/>
    <x v="230"/>
    <n v="3"/>
    <n v="16.989999999999998"/>
    <n v="50.97"/>
    <x v="0"/>
    <x v="0"/>
    <n v="2.89"/>
    <n v="8.67"/>
    <n v="10"/>
  </r>
  <r>
    <n v="13719"/>
    <x v="648"/>
    <x v="4"/>
    <x v="114"/>
    <n v="3"/>
    <n v="14.99"/>
    <n v="44.97"/>
    <x v="2"/>
    <x v="1"/>
    <n v="4.6500000000000004"/>
    <n v="13.950000000000001"/>
    <n v="5"/>
  </r>
  <r>
    <n v="13720"/>
    <x v="547"/>
    <x v="5"/>
    <x v="115"/>
    <n v="5"/>
    <n v="249.99"/>
    <n v="1249.95"/>
    <x v="2"/>
    <x v="1"/>
    <n v="120"/>
    <n v="600"/>
    <n v="5"/>
  </r>
  <r>
    <n v="13721"/>
    <x v="217"/>
    <x v="0"/>
    <x v="116"/>
    <n v="2"/>
    <n v="599.99"/>
    <n v="1199.98"/>
    <x v="1"/>
    <x v="0"/>
    <n v="288"/>
    <n v="576"/>
    <n v="12"/>
  </r>
  <r>
    <n v="13722"/>
    <x v="415"/>
    <x v="1"/>
    <x v="117"/>
    <n v="1"/>
    <n v="89.99"/>
    <n v="89.99"/>
    <x v="0"/>
    <x v="0"/>
    <n v="14.4"/>
    <n v="14.4"/>
    <n v="4"/>
  </r>
  <r>
    <n v="13723"/>
    <x v="356"/>
    <x v="2"/>
    <x v="118"/>
    <n v="5"/>
    <n v="12.99"/>
    <n v="64.95"/>
    <x v="1"/>
    <x v="0"/>
    <n v="1.3"/>
    <n v="6.5"/>
    <n v="11"/>
  </r>
  <r>
    <n v="13724"/>
    <x v="610"/>
    <x v="3"/>
    <x v="119"/>
    <n v="1"/>
    <n v="14.99"/>
    <n v="14.99"/>
    <x v="1"/>
    <x v="1"/>
    <n v="3.15"/>
    <n v="3.15"/>
    <n v="1"/>
  </r>
  <r>
    <n v="13725"/>
    <x v="592"/>
    <x v="4"/>
    <x v="120"/>
    <n v="2"/>
    <n v="30"/>
    <n v="60"/>
    <x v="1"/>
    <x v="0"/>
    <n v="6.9"/>
    <n v="13.8"/>
    <n v="1"/>
  </r>
  <r>
    <n v="13726"/>
    <x v="272"/>
    <x v="5"/>
    <x v="121"/>
    <n v="5"/>
    <n v="199.99"/>
    <n v="999.95"/>
    <x v="2"/>
    <x v="2"/>
    <n v="60"/>
    <n v="300"/>
    <n v="6"/>
  </r>
  <r>
    <n v="13727"/>
    <x v="194"/>
    <x v="0"/>
    <x v="122"/>
    <n v="1"/>
    <n v="499.99"/>
    <n v="499.99"/>
    <x v="0"/>
    <x v="0"/>
    <n v="90"/>
    <n v="90"/>
    <n v="2"/>
  </r>
  <r>
    <n v="13728"/>
    <x v="445"/>
    <x v="1"/>
    <x v="16"/>
    <n v="4"/>
    <n v="399.99"/>
    <n v="1599.96"/>
    <x v="2"/>
    <x v="0"/>
    <n v="52"/>
    <n v="208"/>
    <n v="4"/>
  </r>
  <r>
    <n v="13729"/>
    <x v="366"/>
    <x v="2"/>
    <x v="123"/>
    <n v="4"/>
    <n v="98"/>
    <n v="392"/>
    <x v="0"/>
    <x v="2"/>
    <n v="35.28"/>
    <n v="141.12"/>
    <n v="5"/>
  </r>
  <r>
    <n v="13730"/>
    <x v="317"/>
    <x v="3"/>
    <x v="231"/>
    <n v="1"/>
    <n v="8.99"/>
    <n v="8.99"/>
    <x v="1"/>
    <x v="1"/>
    <n v="3.33"/>
    <n v="3.33"/>
    <n v="4"/>
  </r>
  <r>
    <n v="13731"/>
    <x v="273"/>
    <x v="4"/>
    <x v="124"/>
    <n v="5"/>
    <n v="36"/>
    <n v="180"/>
    <x v="1"/>
    <x v="2"/>
    <n v="5.4"/>
    <n v="27"/>
    <n v="11"/>
  </r>
  <r>
    <n v="13732"/>
    <x v="300"/>
    <x v="5"/>
    <x v="125"/>
    <n v="2"/>
    <n v="39.950000000000003"/>
    <n v="79.900000000000006"/>
    <x v="1"/>
    <x v="0"/>
    <n v="15.98"/>
    <n v="31.96"/>
    <n v="3"/>
  </r>
  <r>
    <n v="13733"/>
    <x v="420"/>
    <x v="0"/>
    <x v="126"/>
    <n v="5"/>
    <n v="1299.99"/>
    <n v="6499.95"/>
    <x v="1"/>
    <x v="2"/>
    <n v="143"/>
    <n v="715"/>
    <n v="6"/>
  </r>
  <r>
    <n v="13734"/>
    <x v="82"/>
    <x v="1"/>
    <x v="127"/>
    <n v="5"/>
    <n v="79.989999999999995"/>
    <n v="399.95"/>
    <x v="1"/>
    <x v="2"/>
    <n v="20.8"/>
    <n v="104"/>
    <n v="6"/>
  </r>
  <r>
    <n v="13735"/>
    <x v="54"/>
    <x v="2"/>
    <x v="128"/>
    <n v="2"/>
    <n v="34.99"/>
    <n v="69.98"/>
    <x v="1"/>
    <x v="0"/>
    <n v="14"/>
    <n v="28"/>
    <n v="12"/>
  </r>
  <r>
    <n v="13736"/>
    <x v="168"/>
    <x v="3"/>
    <x v="129"/>
    <n v="3"/>
    <n v="9.99"/>
    <n v="29.97"/>
    <x v="2"/>
    <x v="1"/>
    <n v="3"/>
    <n v="9"/>
    <n v="7"/>
  </r>
  <r>
    <n v="13737"/>
    <x v="526"/>
    <x v="4"/>
    <x v="130"/>
    <n v="2"/>
    <n v="6.8"/>
    <n v="13.6"/>
    <x v="1"/>
    <x v="1"/>
    <n v="1.77"/>
    <n v="3.54"/>
    <n v="9"/>
  </r>
  <r>
    <n v="13738"/>
    <x v="448"/>
    <x v="5"/>
    <x v="131"/>
    <n v="3"/>
    <n v="99.95"/>
    <n v="299.85000000000002"/>
    <x v="2"/>
    <x v="0"/>
    <n v="10"/>
    <n v="30"/>
    <n v="8"/>
  </r>
  <r>
    <n v="13739"/>
    <x v="448"/>
    <x v="0"/>
    <x v="132"/>
    <n v="1"/>
    <n v="1499.99"/>
    <n v="1499.99"/>
    <x v="1"/>
    <x v="2"/>
    <n v="285"/>
    <n v="285"/>
    <n v="8"/>
  </r>
  <r>
    <n v="13740"/>
    <x v="588"/>
    <x v="1"/>
    <x v="133"/>
    <n v="5"/>
    <n v="139.99"/>
    <n v="699.95"/>
    <x v="1"/>
    <x v="1"/>
    <n v="21"/>
    <n v="105"/>
    <n v="4"/>
  </r>
  <r>
    <n v="13741"/>
    <x v="562"/>
    <x v="2"/>
    <x v="134"/>
    <n v="1"/>
    <n v="44.99"/>
    <n v="44.99"/>
    <x v="0"/>
    <x v="1"/>
    <n v="11.7"/>
    <n v="11.7"/>
    <n v="10"/>
  </r>
  <r>
    <n v="13742"/>
    <x v="263"/>
    <x v="3"/>
    <x v="135"/>
    <n v="4"/>
    <n v="11.99"/>
    <n v="47.96"/>
    <x v="2"/>
    <x v="2"/>
    <n v="5.28"/>
    <n v="21.12"/>
    <n v="6"/>
  </r>
  <r>
    <n v="13743"/>
    <x v="615"/>
    <x v="4"/>
    <x v="136"/>
    <n v="4"/>
    <n v="29.5"/>
    <n v="118"/>
    <x v="2"/>
    <x v="0"/>
    <n v="11.21"/>
    <n v="44.84"/>
    <n v="5"/>
  </r>
  <r>
    <n v="13744"/>
    <x v="276"/>
    <x v="5"/>
    <x v="137"/>
    <n v="3"/>
    <n v="299.99"/>
    <n v="899.97"/>
    <x v="0"/>
    <x v="2"/>
    <n v="105"/>
    <n v="315"/>
    <n v="5"/>
  </r>
  <r>
    <n v="13745"/>
    <x v="312"/>
    <x v="0"/>
    <x v="138"/>
    <n v="5"/>
    <n v="549"/>
    <n v="2745"/>
    <x v="1"/>
    <x v="1"/>
    <n v="65.88"/>
    <n v="329.4"/>
    <n v="1"/>
  </r>
  <r>
    <n v="13746"/>
    <x v="385"/>
    <x v="1"/>
    <x v="139"/>
    <n v="4"/>
    <n v="199.95"/>
    <n v="799.8"/>
    <x v="0"/>
    <x v="0"/>
    <n v="73.98"/>
    <n v="295.92"/>
    <n v="9"/>
  </r>
  <r>
    <n v="13747"/>
    <x v="656"/>
    <x v="2"/>
    <x v="140"/>
    <n v="4"/>
    <n v="98"/>
    <n v="392"/>
    <x v="1"/>
    <x v="0"/>
    <n v="11.76"/>
    <n v="47.04"/>
    <n v="1"/>
  </r>
  <r>
    <n v="13748"/>
    <x v="111"/>
    <x v="3"/>
    <x v="141"/>
    <n v="4"/>
    <n v="10.99"/>
    <n v="43.96"/>
    <x v="0"/>
    <x v="0"/>
    <n v="1.21"/>
    <n v="4.84"/>
    <n v="12"/>
  </r>
  <r>
    <n v="13749"/>
    <x v="192"/>
    <x v="4"/>
    <x v="142"/>
    <n v="5"/>
    <n v="25"/>
    <n v="125"/>
    <x v="0"/>
    <x v="1"/>
    <n v="11.5"/>
    <n v="57.5"/>
    <n v="11"/>
  </r>
  <r>
    <n v="13750"/>
    <x v="191"/>
    <x v="5"/>
    <x v="143"/>
    <n v="2"/>
    <n v="149.99"/>
    <n v="299.98"/>
    <x v="2"/>
    <x v="0"/>
    <n v="19.5"/>
    <n v="39"/>
    <n v="6"/>
  </r>
  <r>
    <n v="13751"/>
    <x v="79"/>
    <x v="0"/>
    <x v="30"/>
    <n v="5"/>
    <n v="349.99"/>
    <n v="1749.95"/>
    <x v="0"/>
    <x v="0"/>
    <n v="164.5"/>
    <n v="822.5"/>
    <n v="11"/>
  </r>
  <r>
    <n v="13752"/>
    <x v="500"/>
    <x v="1"/>
    <x v="144"/>
    <n v="5"/>
    <n v="199.99"/>
    <n v="999.95"/>
    <x v="0"/>
    <x v="0"/>
    <n v="44"/>
    <n v="220"/>
    <n v="10"/>
  </r>
  <r>
    <n v="13753"/>
    <x v="653"/>
    <x v="2"/>
    <x v="145"/>
    <n v="1"/>
    <n v="54.99"/>
    <n v="54.99"/>
    <x v="1"/>
    <x v="0"/>
    <n v="16.5"/>
    <n v="16.5"/>
    <n v="8"/>
  </r>
  <r>
    <n v="13754"/>
    <x v="669"/>
    <x v="3"/>
    <x v="146"/>
    <n v="4"/>
    <n v="16.989999999999998"/>
    <n v="67.959999999999994"/>
    <x v="2"/>
    <x v="1"/>
    <n v="4.59"/>
    <n v="18.36"/>
    <n v="7"/>
  </r>
  <r>
    <n v="13755"/>
    <x v="566"/>
    <x v="4"/>
    <x v="147"/>
    <n v="1"/>
    <n v="59"/>
    <n v="59"/>
    <x v="1"/>
    <x v="1"/>
    <n v="14.16"/>
    <n v="14.16"/>
    <n v="7"/>
  </r>
  <r>
    <n v="13756"/>
    <x v="130"/>
    <x v="5"/>
    <x v="148"/>
    <n v="4"/>
    <n v="299.99"/>
    <n v="1199.96"/>
    <x v="1"/>
    <x v="1"/>
    <n v="33"/>
    <n v="132"/>
    <n v="12"/>
  </r>
  <r>
    <n v="13757"/>
    <x v="384"/>
    <x v="0"/>
    <x v="149"/>
    <n v="5"/>
    <n v="899.99"/>
    <n v="4499.95"/>
    <x v="1"/>
    <x v="2"/>
    <n v="378"/>
    <n v="1890"/>
    <n v="9"/>
  </r>
  <r>
    <n v="13758"/>
    <x v="283"/>
    <x v="1"/>
    <x v="150"/>
    <n v="5"/>
    <n v="499.95"/>
    <n v="2499.75"/>
    <x v="1"/>
    <x v="0"/>
    <n v="89.99"/>
    <n v="449.95"/>
    <n v="4"/>
  </r>
  <r>
    <n v="13759"/>
    <x v="605"/>
    <x v="2"/>
    <x v="151"/>
    <n v="1"/>
    <n v="24.99"/>
    <n v="24.99"/>
    <x v="1"/>
    <x v="1"/>
    <n v="5"/>
    <n v="5"/>
    <n v="10"/>
  </r>
  <r>
    <n v="13761"/>
    <x v="347"/>
    <x v="4"/>
    <x v="153"/>
    <n v="4"/>
    <n v="36"/>
    <n v="144"/>
    <x v="0"/>
    <x v="0"/>
    <n v="9.36"/>
    <n v="37.44"/>
    <n v="12"/>
  </r>
  <r>
    <n v="13762"/>
    <x v="154"/>
    <x v="5"/>
    <x v="154"/>
    <n v="3"/>
    <n v="34.99"/>
    <n v="104.97"/>
    <x v="2"/>
    <x v="1"/>
    <n v="12.25"/>
    <n v="36.75"/>
    <n v="2"/>
  </r>
  <r>
    <n v="13763"/>
    <x v="402"/>
    <x v="0"/>
    <x v="155"/>
    <n v="3"/>
    <n v="1199.99"/>
    <n v="3599.9700000000003"/>
    <x v="0"/>
    <x v="0"/>
    <n v="600"/>
    <n v="1800"/>
    <n v="9"/>
  </r>
  <r>
    <n v="13764"/>
    <x v="653"/>
    <x v="1"/>
    <x v="156"/>
    <n v="2"/>
    <n v="199.99"/>
    <n v="399.98"/>
    <x v="1"/>
    <x v="1"/>
    <n v="34"/>
    <n v="68"/>
    <n v="8"/>
  </r>
  <r>
    <n v="13765"/>
    <x v="375"/>
    <x v="2"/>
    <x v="157"/>
    <n v="2"/>
    <n v="29.99"/>
    <n v="59.98"/>
    <x v="0"/>
    <x v="0"/>
    <n v="3"/>
    <n v="6"/>
    <n v="4"/>
  </r>
  <r>
    <n v="13766"/>
    <x v="657"/>
    <x v="3"/>
    <x v="158"/>
    <n v="1"/>
    <n v="8.99"/>
    <n v="8.99"/>
    <x v="2"/>
    <x v="1"/>
    <n v="1.17"/>
    <n v="1.17"/>
    <n v="1"/>
  </r>
  <r>
    <n v="13767"/>
    <x v="344"/>
    <x v="4"/>
    <x v="159"/>
    <n v="2"/>
    <n v="16.989999999999998"/>
    <n v="33.979999999999997"/>
    <x v="2"/>
    <x v="2"/>
    <n v="7.82"/>
    <n v="15.64"/>
    <n v="3"/>
  </r>
  <r>
    <n v="13768"/>
    <x v="695"/>
    <x v="5"/>
    <x v="160"/>
    <n v="5"/>
    <n v="49.99"/>
    <n v="249.95000000000002"/>
    <x v="1"/>
    <x v="2"/>
    <n v="12"/>
    <n v="60"/>
    <n v="9"/>
  </r>
  <r>
    <n v="13769"/>
    <x v="460"/>
    <x v="0"/>
    <x v="161"/>
    <n v="1"/>
    <n v="699.99"/>
    <n v="699.99"/>
    <x v="0"/>
    <x v="0"/>
    <n v="273"/>
    <n v="273"/>
    <n v="1"/>
  </r>
  <r>
    <n v="13770"/>
    <x v="302"/>
    <x v="1"/>
    <x v="162"/>
    <n v="4"/>
    <n v="139.99"/>
    <n v="559.96"/>
    <x v="0"/>
    <x v="1"/>
    <n v="25.2"/>
    <n v="100.8"/>
    <n v="2"/>
  </r>
  <r>
    <n v="13771"/>
    <x v="597"/>
    <x v="2"/>
    <x v="163"/>
    <n v="5"/>
    <n v="34.99"/>
    <n v="174.95000000000002"/>
    <x v="0"/>
    <x v="2"/>
    <n v="12.6"/>
    <n v="63"/>
    <n v="10"/>
  </r>
  <r>
    <n v="13772"/>
    <x v="286"/>
    <x v="3"/>
    <x v="164"/>
    <n v="2"/>
    <n v="9.99"/>
    <n v="19.98"/>
    <x v="1"/>
    <x v="2"/>
    <n v="1.5"/>
    <n v="3"/>
    <n v="8"/>
  </r>
  <r>
    <n v="13773"/>
    <x v="60"/>
    <x v="4"/>
    <x v="165"/>
    <n v="4"/>
    <n v="29.5"/>
    <n v="118"/>
    <x v="1"/>
    <x v="0"/>
    <n v="7.38"/>
    <n v="29.52"/>
    <n v="4"/>
  </r>
  <r>
    <n v="13774"/>
    <x v="633"/>
    <x v="5"/>
    <x v="166"/>
    <n v="3"/>
    <n v="699.99"/>
    <n v="2099.9700000000003"/>
    <x v="0"/>
    <x v="1"/>
    <n v="252"/>
    <n v="756"/>
    <n v="7"/>
  </r>
  <r>
    <n v="13775"/>
    <x v="230"/>
    <x v="0"/>
    <x v="167"/>
    <n v="3"/>
    <n v="49.99"/>
    <n v="149.97"/>
    <x v="2"/>
    <x v="2"/>
    <n v="19.5"/>
    <n v="58.5"/>
    <n v="12"/>
  </r>
  <r>
    <n v="13776"/>
    <x v="394"/>
    <x v="1"/>
    <x v="168"/>
    <n v="1"/>
    <n v="49.99"/>
    <n v="49.99"/>
    <x v="1"/>
    <x v="1"/>
    <n v="15"/>
    <n v="15"/>
    <n v="2"/>
  </r>
  <r>
    <n v="13777"/>
    <x v="76"/>
    <x v="2"/>
    <x v="169"/>
    <n v="4"/>
    <n v="14.9"/>
    <n v="59.6"/>
    <x v="0"/>
    <x v="1"/>
    <n v="6.41"/>
    <n v="25.64"/>
    <n v="12"/>
  </r>
  <r>
    <n v="13778"/>
    <x v="408"/>
    <x v="3"/>
    <x v="170"/>
    <n v="1"/>
    <n v="11.99"/>
    <n v="11.99"/>
    <x v="1"/>
    <x v="0"/>
    <n v="3.72"/>
    <n v="3.72"/>
    <n v="4"/>
  </r>
  <r>
    <n v="13779"/>
    <x v="165"/>
    <x v="4"/>
    <x v="171"/>
    <n v="1"/>
    <n v="34"/>
    <n v="34"/>
    <x v="0"/>
    <x v="0"/>
    <n v="9.52"/>
    <n v="9.52"/>
    <n v="7"/>
  </r>
  <r>
    <n v="13780"/>
    <x v="596"/>
    <x v="5"/>
    <x v="172"/>
    <n v="4"/>
    <n v="146"/>
    <n v="584"/>
    <x v="2"/>
    <x v="1"/>
    <n v="71.540000000000006"/>
    <n v="286.16000000000003"/>
    <n v="3"/>
  </r>
  <r>
    <n v="13781"/>
    <x v="498"/>
    <x v="0"/>
    <x v="173"/>
    <n v="3"/>
    <n v="649.99"/>
    <n v="1949.97"/>
    <x v="1"/>
    <x v="2"/>
    <n v="65"/>
    <n v="195"/>
    <n v="1"/>
  </r>
  <r>
    <n v="13782"/>
    <x v="254"/>
    <x v="1"/>
    <x v="174"/>
    <n v="5"/>
    <n v="399.99"/>
    <n v="1999.95"/>
    <x v="1"/>
    <x v="0"/>
    <n v="160"/>
    <n v="800"/>
    <n v="11"/>
  </r>
  <r>
    <n v="13783"/>
    <x v="60"/>
    <x v="2"/>
    <x v="175"/>
    <n v="1"/>
    <n v="59.99"/>
    <n v="59.99"/>
    <x v="2"/>
    <x v="1"/>
    <n v="28.8"/>
    <n v="28.8"/>
    <n v="4"/>
  </r>
  <r>
    <n v="13784"/>
    <x v="535"/>
    <x v="3"/>
    <x v="176"/>
    <n v="1"/>
    <n v="12.99"/>
    <n v="12.99"/>
    <x v="2"/>
    <x v="1"/>
    <n v="2.99"/>
    <n v="2.99"/>
    <n v="3"/>
  </r>
  <r>
    <n v="13785"/>
    <x v="567"/>
    <x v="4"/>
    <x v="177"/>
    <n v="2"/>
    <n v="190"/>
    <n v="380"/>
    <x v="1"/>
    <x v="1"/>
    <n v="55.1"/>
    <n v="110.2"/>
    <n v="8"/>
  </r>
  <r>
    <n v="13786"/>
    <x v="97"/>
    <x v="5"/>
    <x v="178"/>
    <n v="4"/>
    <n v="499.95"/>
    <n v="1999.8"/>
    <x v="0"/>
    <x v="2"/>
    <n v="129.99"/>
    <n v="519.96"/>
    <n v="7"/>
  </r>
  <r>
    <n v="13787"/>
    <x v="428"/>
    <x v="0"/>
    <x v="179"/>
    <n v="2"/>
    <n v="399"/>
    <n v="798"/>
    <x v="1"/>
    <x v="0"/>
    <n v="131.66999999999999"/>
    <n v="263.33999999999997"/>
    <n v="7"/>
  </r>
  <r>
    <n v="13788"/>
    <x v="0"/>
    <x v="1"/>
    <x v="180"/>
    <n v="4"/>
    <n v="199"/>
    <n v="796"/>
    <x v="2"/>
    <x v="2"/>
    <n v="27.86"/>
    <n v="111.44"/>
    <n v="8"/>
  </r>
  <r>
    <n v="13789"/>
    <x v="701"/>
    <x v="2"/>
    <x v="181"/>
    <n v="2"/>
    <n v="34.99"/>
    <n v="69.98"/>
    <x v="0"/>
    <x v="2"/>
    <n v="10.15"/>
    <n v="20.3"/>
    <n v="1"/>
  </r>
  <r>
    <n v="13790"/>
    <x v="429"/>
    <x v="3"/>
    <x v="86"/>
    <n v="3"/>
    <n v="10.99"/>
    <n v="32.97"/>
    <x v="1"/>
    <x v="2"/>
    <n v="4.34"/>
    <n v="13.02"/>
    <n v="11"/>
  </r>
  <r>
    <n v="13791"/>
    <x v="50"/>
    <x v="4"/>
    <x v="182"/>
    <n v="3"/>
    <n v="18"/>
    <n v="54"/>
    <x v="0"/>
    <x v="1"/>
    <n v="7.56"/>
    <n v="22.68"/>
    <n v="9"/>
  </r>
  <r>
    <n v="13792"/>
    <x v="444"/>
    <x v="5"/>
    <x v="183"/>
    <n v="1"/>
    <n v="169.95"/>
    <n v="169.95"/>
    <x v="0"/>
    <x v="2"/>
    <n v="59.48"/>
    <n v="59.48"/>
    <n v="5"/>
  </r>
  <r>
    <n v="13793"/>
    <x v="178"/>
    <x v="0"/>
    <x v="184"/>
    <n v="5"/>
    <n v="199.99"/>
    <n v="999.95"/>
    <x v="1"/>
    <x v="2"/>
    <n v="50"/>
    <n v="250"/>
    <n v="5"/>
  </r>
  <r>
    <n v="13794"/>
    <x v="710"/>
    <x v="1"/>
    <x v="185"/>
    <n v="5"/>
    <n v="199.95"/>
    <n v="999.75"/>
    <x v="2"/>
    <x v="0"/>
    <n v="35.99"/>
    <n v="179.95000000000002"/>
    <n v="10"/>
  </r>
  <r>
    <n v="13795"/>
    <x v="474"/>
    <x v="2"/>
    <x v="186"/>
    <n v="4"/>
    <n v="179.99"/>
    <n v="719.96"/>
    <x v="2"/>
    <x v="2"/>
    <n v="66.599999999999994"/>
    <n v="266.39999999999998"/>
    <n v="5"/>
  </r>
  <r>
    <n v="13796"/>
    <x v="466"/>
    <x v="3"/>
    <x v="187"/>
    <n v="4"/>
    <n v="11.99"/>
    <n v="47.96"/>
    <x v="0"/>
    <x v="1"/>
    <n v="3.96"/>
    <n v="15.84"/>
    <n v="2"/>
  </r>
  <r>
    <n v="13797"/>
    <x v="507"/>
    <x v="4"/>
    <x v="188"/>
    <n v="1"/>
    <n v="125"/>
    <n v="125"/>
    <x v="0"/>
    <x v="0"/>
    <n v="61.25"/>
    <n v="61.25"/>
    <n v="4"/>
  </r>
  <r>
    <n v="13798"/>
    <x v="136"/>
    <x v="5"/>
    <x v="189"/>
    <n v="2"/>
    <n v="449.99"/>
    <n v="899.98"/>
    <x v="1"/>
    <x v="0"/>
    <n v="180"/>
    <n v="360"/>
    <n v="5"/>
  </r>
  <r>
    <n v="13799"/>
    <x v="458"/>
    <x v="0"/>
    <x v="190"/>
    <n v="4"/>
    <n v="179"/>
    <n v="716"/>
    <x v="1"/>
    <x v="1"/>
    <n v="71.599999999999994"/>
    <n v="286.39999999999998"/>
    <n v="5"/>
  </r>
  <r>
    <n v="13800"/>
    <x v="308"/>
    <x v="1"/>
    <x v="191"/>
    <n v="4"/>
    <n v="99.95"/>
    <n v="399.8"/>
    <x v="0"/>
    <x v="1"/>
    <n v="38.979999999999997"/>
    <n v="155.91999999999999"/>
    <n v="1"/>
  </r>
  <r>
    <n v="13801"/>
    <x v="626"/>
    <x v="2"/>
    <x v="192"/>
    <n v="5"/>
    <n v="59.99"/>
    <n v="299.95"/>
    <x v="1"/>
    <x v="0"/>
    <n v="21.6"/>
    <n v="108"/>
    <n v="12"/>
  </r>
  <r>
    <n v="13802"/>
    <x v="118"/>
    <x v="3"/>
    <x v="193"/>
    <n v="4"/>
    <n v="14.99"/>
    <n v="59.96"/>
    <x v="2"/>
    <x v="0"/>
    <n v="4.6500000000000004"/>
    <n v="18.600000000000001"/>
    <n v="8"/>
  </r>
  <r>
    <n v="13803"/>
    <x v="367"/>
    <x v="4"/>
    <x v="194"/>
    <n v="2"/>
    <n v="52"/>
    <n v="104"/>
    <x v="0"/>
    <x v="2"/>
    <n v="20.28"/>
    <n v="40.56"/>
    <n v="9"/>
  </r>
  <r>
    <n v="13804"/>
    <x v="395"/>
    <x v="5"/>
    <x v="195"/>
    <n v="1"/>
    <n v="399.99"/>
    <n v="399.99"/>
    <x v="0"/>
    <x v="1"/>
    <n v="180"/>
    <n v="180"/>
    <n v="6"/>
  </r>
  <r>
    <n v="13805"/>
    <x v="649"/>
    <x v="0"/>
    <x v="196"/>
    <n v="5"/>
    <n v="299.99"/>
    <n v="1499.95"/>
    <x v="2"/>
    <x v="1"/>
    <n v="117"/>
    <n v="585"/>
    <n v="3"/>
  </r>
  <r>
    <n v="13806"/>
    <x v="108"/>
    <x v="1"/>
    <x v="197"/>
    <n v="5"/>
    <n v="379.99"/>
    <n v="1899.95"/>
    <x v="2"/>
    <x v="0"/>
    <n v="171"/>
    <n v="855"/>
    <n v="3"/>
  </r>
  <r>
    <n v="13807"/>
    <x v="397"/>
    <x v="2"/>
    <x v="198"/>
    <n v="3"/>
    <n v="98"/>
    <n v="294"/>
    <x v="0"/>
    <x v="2"/>
    <n v="35.28"/>
    <n v="105.84"/>
    <n v="12"/>
  </r>
  <r>
    <n v="13808"/>
    <x v="590"/>
    <x v="3"/>
    <x v="199"/>
    <n v="2"/>
    <n v="16.989999999999998"/>
    <n v="33.979999999999997"/>
    <x v="0"/>
    <x v="2"/>
    <n v="2.04"/>
    <n v="4.08"/>
    <n v="5"/>
  </r>
  <r>
    <n v="13809"/>
    <x v="697"/>
    <x v="4"/>
    <x v="200"/>
    <n v="5"/>
    <n v="79"/>
    <n v="395"/>
    <x v="2"/>
    <x v="2"/>
    <n v="22.12"/>
    <n v="110.60000000000001"/>
    <n v="8"/>
  </r>
  <r>
    <n v="13810"/>
    <x v="343"/>
    <x v="5"/>
    <x v="201"/>
    <n v="2"/>
    <n v="129"/>
    <n v="258"/>
    <x v="1"/>
    <x v="1"/>
    <n v="37.409999999999997"/>
    <n v="74.819999999999993"/>
    <n v="11"/>
  </r>
  <r>
    <n v="13811"/>
    <x v="256"/>
    <x v="0"/>
    <x v="202"/>
    <n v="2"/>
    <n v="749.99"/>
    <n v="1499.98"/>
    <x v="0"/>
    <x v="2"/>
    <n v="187.5"/>
    <n v="375"/>
    <n v="10"/>
  </r>
  <r>
    <n v="13812"/>
    <x v="12"/>
    <x v="1"/>
    <x v="13"/>
    <n v="3"/>
    <n v="169.99"/>
    <n v="509.97"/>
    <x v="0"/>
    <x v="2"/>
    <n v="19"/>
    <n v="57"/>
    <n v="10"/>
  </r>
  <r>
    <n v="13813"/>
    <x v="546"/>
    <x v="2"/>
    <x v="203"/>
    <n v="2"/>
    <n v="9.9"/>
    <n v="19.8"/>
    <x v="2"/>
    <x v="1"/>
    <n v="2.2799999999999998"/>
    <n v="4.5599999999999996"/>
    <n v="4"/>
  </r>
  <r>
    <n v="13814"/>
    <x v="64"/>
    <x v="3"/>
    <x v="164"/>
    <n v="2"/>
    <n v="10.99"/>
    <n v="21.98"/>
    <x v="2"/>
    <x v="1"/>
    <n v="1.5"/>
    <n v="3"/>
    <n v="4"/>
  </r>
  <r>
    <n v="13815"/>
    <x v="440"/>
    <x v="4"/>
    <x v="204"/>
    <n v="3"/>
    <n v="29"/>
    <n v="87"/>
    <x v="0"/>
    <x v="0"/>
    <n v="3.48"/>
    <n v="10.44"/>
    <n v="1"/>
  </r>
  <r>
    <n v="13816"/>
    <x v="257"/>
    <x v="5"/>
    <x v="205"/>
    <n v="4"/>
    <n v="349.99"/>
    <n v="1399.96"/>
    <x v="0"/>
    <x v="2"/>
    <n v="136.5"/>
    <n v="546"/>
    <n v="9"/>
  </r>
  <r>
    <n v="13817"/>
    <x v="401"/>
    <x v="0"/>
    <x v="206"/>
    <n v="3"/>
    <n v="2399"/>
    <n v="7197"/>
    <x v="2"/>
    <x v="1"/>
    <n v="1127.53"/>
    <n v="3382.59"/>
    <n v="4"/>
  </r>
  <r>
    <n v="13818"/>
    <x v="58"/>
    <x v="1"/>
    <x v="207"/>
    <n v="5"/>
    <n v="449.99"/>
    <n v="2249.9499999999998"/>
    <x v="0"/>
    <x v="2"/>
    <n v="135"/>
    <n v="675"/>
    <n v="4"/>
  </r>
  <r>
    <n v="13819"/>
    <x v="624"/>
    <x v="2"/>
    <x v="208"/>
    <n v="2"/>
    <n v="49.99"/>
    <n v="99.98"/>
    <x v="2"/>
    <x v="2"/>
    <n v="16"/>
    <n v="32"/>
    <n v="8"/>
  </r>
  <r>
    <n v="13820"/>
    <x v="616"/>
    <x v="3"/>
    <x v="209"/>
    <n v="2"/>
    <n v="12.99"/>
    <n v="25.98"/>
    <x v="0"/>
    <x v="2"/>
    <n v="5.46"/>
    <n v="10.92"/>
    <n v="9"/>
  </r>
  <r>
    <n v="13821"/>
    <x v="303"/>
    <x v="4"/>
    <x v="210"/>
    <n v="1"/>
    <n v="27"/>
    <n v="27"/>
    <x v="2"/>
    <x v="1"/>
    <n v="5.67"/>
    <n v="5.67"/>
    <n v="10"/>
  </r>
  <r>
    <n v="13822"/>
    <x v="253"/>
    <x v="5"/>
    <x v="18"/>
    <n v="2"/>
    <n v="599.99"/>
    <n v="1199.98"/>
    <x v="2"/>
    <x v="0"/>
    <n v="210"/>
    <n v="420"/>
    <n v="3"/>
  </r>
  <r>
    <n v="13823"/>
    <x v="294"/>
    <x v="0"/>
    <x v="211"/>
    <n v="2"/>
    <n v="49.99"/>
    <n v="99.98"/>
    <x v="0"/>
    <x v="0"/>
    <n v="6"/>
    <n v="12"/>
    <n v="10"/>
  </r>
  <r>
    <n v="13824"/>
    <x v="178"/>
    <x v="1"/>
    <x v="212"/>
    <n v="5"/>
    <n v="229.99"/>
    <n v="1149.95"/>
    <x v="0"/>
    <x v="1"/>
    <n v="112.7"/>
    <n v="563.5"/>
    <n v="5"/>
  </r>
  <r>
    <n v="13825"/>
    <x v="36"/>
    <x v="2"/>
    <x v="213"/>
    <n v="5"/>
    <n v="44.99"/>
    <n v="224.95000000000002"/>
    <x v="0"/>
    <x v="2"/>
    <n v="15.3"/>
    <n v="76.5"/>
    <n v="2"/>
  </r>
  <r>
    <n v="13826"/>
    <x v="633"/>
    <x v="3"/>
    <x v="51"/>
    <n v="2"/>
    <n v="26.99"/>
    <n v="53.98"/>
    <x v="0"/>
    <x v="0"/>
    <n v="8.3699999999999992"/>
    <n v="16.739999999999998"/>
    <n v="7"/>
  </r>
  <r>
    <n v="13827"/>
    <x v="714"/>
    <x v="4"/>
    <x v="214"/>
    <n v="4"/>
    <n v="6.7"/>
    <n v="26.8"/>
    <x v="1"/>
    <x v="2"/>
    <n v="0.87"/>
    <n v="3.48"/>
    <n v="2"/>
  </r>
  <r>
    <n v="13828"/>
    <x v="678"/>
    <x v="5"/>
    <x v="215"/>
    <n v="1"/>
    <n v="149.94999999999999"/>
    <n v="149.94999999999999"/>
    <x v="1"/>
    <x v="0"/>
    <n v="73.48"/>
    <n v="73.48"/>
    <n v="9"/>
  </r>
  <r>
    <n v="13829"/>
    <x v="176"/>
    <x v="0"/>
    <x v="216"/>
    <n v="1"/>
    <n v="169"/>
    <n v="169"/>
    <x v="0"/>
    <x v="2"/>
    <n v="67.599999999999994"/>
    <n v="67.599999999999994"/>
    <n v="7"/>
  </r>
  <r>
    <n v="13830"/>
    <x v="577"/>
    <x v="1"/>
    <x v="217"/>
    <n v="1"/>
    <n v="599"/>
    <n v="599"/>
    <x v="1"/>
    <x v="2"/>
    <n v="203.66"/>
    <n v="203.66"/>
    <n v="7"/>
  </r>
  <r>
    <n v="13831"/>
    <x v="49"/>
    <x v="2"/>
    <x v="218"/>
    <n v="3"/>
    <n v="64.989999999999995"/>
    <n v="194.96999999999997"/>
    <x v="1"/>
    <x v="0"/>
    <n v="22.75"/>
    <n v="68.25"/>
    <n v="1"/>
  </r>
  <r>
    <n v="13832"/>
    <x v="418"/>
    <x v="3"/>
    <x v="9"/>
    <n v="5"/>
    <n v="9.99"/>
    <n v="49.95"/>
    <x v="1"/>
    <x v="0"/>
    <n v="12.74"/>
    <n v="63.7"/>
    <n v="7"/>
  </r>
  <r>
    <n v="13833"/>
    <x v="542"/>
    <x v="4"/>
    <x v="219"/>
    <n v="4"/>
    <n v="24"/>
    <n v="96"/>
    <x v="0"/>
    <x v="0"/>
    <n v="11.04"/>
    <n v="44.16"/>
    <n v="3"/>
  </r>
  <r>
    <n v="13834"/>
    <x v="637"/>
    <x v="5"/>
    <x v="220"/>
    <n v="1"/>
    <n v="32.950000000000003"/>
    <n v="32.950000000000003"/>
    <x v="0"/>
    <x v="2"/>
    <n v="7.25"/>
    <n v="7.25"/>
    <n v="3"/>
  </r>
  <r>
    <n v="13835"/>
    <x v="313"/>
    <x v="0"/>
    <x v="221"/>
    <n v="3"/>
    <n v="299"/>
    <n v="897"/>
    <x v="1"/>
    <x v="1"/>
    <n v="98.67"/>
    <n v="296.01"/>
    <n v="5"/>
  </r>
  <r>
    <n v="13836"/>
    <x v="39"/>
    <x v="1"/>
    <x v="222"/>
    <n v="4"/>
    <n v="159.99"/>
    <n v="639.96"/>
    <x v="1"/>
    <x v="0"/>
    <n v="35.200000000000003"/>
    <n v="140.80000000000001"/>
    <n v="10"/>
  </r>
  <r>
    <n v="13837"/>
    <x v="540"/>
    <x v="2"/>
    <x v="223"/>
    <n v="1"/>
    <n v="90"/>
    <n v="90"/>
    <x v="0"/>
    <x v="1"/>
    <n v="31.5"/>
    <n v="31.5"/>
    <n v="8"/>
  </r>
  <r>
    <n v="13838"/>
    <x v="101"/>
    <x v="3"/>
    <x v="224"/>
    <n v="2"/>
    <n v="10.99"/>
    <n v="21.98"/>
    <x v="0"/>
    <x v="2"/>
    <n v="3.41"/>
    <n v="6.82"/>
    <n v="4"/>
  </r>
  <r>
    <n v="13839"/>
    <x v="537"/>
    <x v="4"/>
    <x v="225"/>
    <n v="2"/>
    <n v="55"/>
    <n v="110"/>
    <x v="0"/>
    <x v="2"/>
    <n v="12.1"/>
    <n v="24.2"/>
    <n v="4"/>
  </r>
  <r>
    <n v="13840"/>
    <x v="126"/>
    <x v="5"/>
    <x v="226"/>
    <n v="1"/>
    <n v="29.99"/>
    <n v="29.99"/>
    <x v="1"/>
    <x v="1"/>
    <n v="13.2"/>
    <n v="13.2"/>
    <n v="11"/>
  </r>
  <r>
    <n v="13841"/>
    <x v="306"/>
    <x v="0"/>
    <x v="0"/>
    <n v="4"/>
    <n v="999.99"/>
    <n v="3999.96"/>
    <x v="2"/>
    <x v="1"/>
    <n v="280"/>
    <n v="1120"/>
    <n v="5"/>
  </r>
  <r>
    <n v="13842"/>
    <x v="15"/>
    <x v="1"/>
    <x v="1"/>
    <n v="2"/>
    <n v="499.99"/>
    <n v="999.98"/>
    <x v="0"/>
    <x v="1"/>
    <n v="160"/>
    <n v="320"/>
    <n v="7"/>
  </r>
  <r>
    <n v="13843"/>
    <x v="273"/>
    <x v="2"/>
    <x v="2"/>
    <n v="2"/>
    <n v="69.989999999999995"/>
    <n v="139.97999999999999"/>
    <x v="0"/>
    <x v="0"/>
    <n v="18.899999999999999"/>
    <n v="37.799999999999997"/>
    <n v="11"/>
  </r>
  <r>
    <n v="13844"/>
    <x v="683"/>
    <x v="3"/>
    <x v="3"/>
    <n v="1"/>
    <n v="15.99"/>
    <n v="15.99"/>
    <x v="0"/>
    <x v="2"/>
    <n v="8"/>
    <n v="8"/>
    <n v="1"/>
  </r>
  <r>
    <n v="13845"/>
    <x v="192"/>
    <x v="4"/>
    <x v="4"/>
    <n v="4"/>
    <n v="89.99"/>
    <n v="359.96"/>
    <x v="1"/>
    <x v="1"/>
    <n v="38.700000000000003"/>
    <n v="154.80000000000001"/>
    <n v="11"/>
  </r>
  <r>
    <n v="13846"/>
    <x v="55"/>
    <x v="5"/>
    <x v="5"/>
    <n v="3"/>
    <n v="29.99"/>
    <n v="89.97"/>
    <x v="0"/>
    <x v="0"/>
    <n v="7.8"/>
    <n v="23.4"/>
    <n v="10"/>
  </r>
  <r>
    <n v="13847"/>
    <x v="513"/>
    <x v="0"/>
    <x v="6"/>
    <n v="2"/>
    <n v="2499.9899999999998"/>
    <n v="4999.9799999999996"/>
    <x v="1"/>
    <x v="1"/>
    <n v="1225"/>
    <n v="2450"/>
    <n v="9"/>
  </r>
  <r>
    <n v="13848"/>
    <x v="603"/>
    <x v="1"/>
    <x v="7"/>
    <n v="2"/>
    <n v="599.99"/>
    <n v="1199.98"/>
    <x v="2"/>
    <x v="0"/>
    <n v="180"/>
    <n v="360"/>
    <n v="12"/>
  </r>
  <r>
    <n v="13849"/>
    <x v="329"/>
    <x v="2"/>
    <x v="8"/>
    <n v="4"/>
    <n v="89.99"/>
    <n v="359.96"/>
    <x v="2"/>
    <x v="2"/>
    <n v="45"/>
    <n v="180"/>
    <n v="11"/>
  </r>
  <r>
    <n v="13850"/>
    <x v="443"/>
    <x v="3"/>
    <x v="9"/>
    <n v="3"/>
    <n v="25.99"/>
    <n v="77.97"/>
    <x v="1"/>
    <x v="1"/>
    <n v="12.74"/>
    <n v="38.22"/>
    <n v="6"/>
  </r>
  <r>
    <n v="13851"/>
    <x v="44"/>
    <x v="4"/>
    <x v="10"/>
    <n v="2"/>
    <n v="129.99"/>
    <n v="259.98"/>
    <x v="0"/>
    <x v="1"/>
    <n v="26"/>
    <n v="52"/>
    <n v="3"/>
  </r>
  <r>
    <n v="13852"/>
    <x v="105"/>
    <x v="5"/>
    <x v="11"/>
    <n v="5"/>
    <n v="199.99"/>
    <n v="999.95"/>
    <x v="2"/>
    <x v="0"/>
    <n v="66"/>
    <n v="330"/>
    <n v="8"/>
  </r>
  <r>
    <n v="13853"/>
    <x v="455"/>
    <x v="0"/>
    <x v="12"/>
    <n v="2"/>
    <n v="749.99"/>
    <n v="1499.98"/>
    <x v="0"/>
    <x v="1"/>
    <n v="240"/>
    <n v="480"/>
    <n v="5"/>
  </r>
  <r>
    <n v="13854"/>
    <x v="135"/>
    <x v="1"/>
    <x v="13"/>
    <n v="5"/>
    <n v="189.99"/>
    <n v="949.95"/>
    <x v="0"/>
    <x v="0"/>
    <n v="19"/>
    <n v="95"/>
    <n v="8"/>
  </r>
  <r>
    <n v="13855"/>
    <x v="59"/>
    <x v="2"/>
    <x v="14"/>
    <n v="2"/>
    <n v="249.99"/>
    <n v="499.98"/>
    <x v="0"/>
    <x v="1"/>
    <n v="47.5"/>
    <n v="95"/>
    <n v="8"/>
  </r>
  <r>
    <n v="13856"/>
    <x v="530"/>
    <x v="3"/>
    <x v="15"/>
    <n v="3"/>
    <n v="35.99"/>
    <n v="107.97"/>
    <x v="1"/>
    <x v="0"/>
    <n v="14.4"/>
    <n v="43.2"/>
    <n v="7"/>
  </r>
  <r>
    <n v="13857"/>
    <x v="104"/>
    <x v="4"/>
    <x v="16"/>
    <n v="3"/>
    <n v="399.99"/>
    <n v="1199.97"/>
    <x v="1"/>
    <x v="1"/>
    <n v="52"/>
    <n v="156"/>
    <n v="11"/>
  </r>
  <r>
    <n v="13858"/>
    <x v="346"/>
    <x v="5"/>
    <x v="17"/>
    <n v="2"/>
    <n v="119.99"/>
    <n v="239.98"/>
    <x v="2"/>
    <x v="1"/>
    <n v="40.799999999999997"/>
    <n v="81.599999999999994"/>
    <n v="3"/>
  </r>
  <r>
    <n v="13859"/>
    <x v="417"/>
    <x v="0"/>
    <x v="18"/>
    <n v="1"/>
    <n v="499.99"/>
    <n v="499.99"/>
    <x v="0"/>
    <x v="2"/>
    <n v="210"/>
    <n v="210"/>
    <n v="11"/>
  </r>
  <r>
    <n v="13860"/>
    <x v="519"/>
    <x v="1"/>
    <x v="19"/>
    <n v="2"/>
    <n v="99.99"/>
    <n v="199.98"/>
    <x v="2"/>
    <x v="1"/>
    <n v="24"/>
    <n v="48"/>
    <n v="5"/>
  </r>
  <r>
    <n v="13861"/>
    <x v="640"/>
    <x v="2"/>
    <x v="20"/>
    <n v="2"/>
    <n v="59.99"/>
    <n v="119.98"/>
    <x v="1"/>
    <x v="0"/>
    <n v="25.2"/>
    <n v="50.4"/>
    <n v="12"/>
  </r>
  <r>
    <n v="13862"/>
    <x v="315"/>
    <x v="3"/>
    <x v="21"/>
    <n v="5"/>
    <n v="22.99"/>
    <n v="114.94999999999999"/>
    <x v="1"/>
    <x v="1"/>
    <n v="10.81"/>
    <n v="54.050000000000004"/>
    <n v="12"/>
  </r>
  <r>
    <n v="13863"/>
    <x v="511"/>
    <x v="4"/>
    <x v="22"/>
    <n v="3"/>
    <n v="49.99"/>
    <n v="149.97"/>
    <x v="2"/>
    <x v="0"/>
    <n v="24"/>
    <n v="72"/>
    <n v="9"/>
  </r>
  <r>
    <n v="13864"/>
    <x v="183"/>
    <x v="5"/>
    <x v="23"/>
    <n v="3"/>
    <n v="29.99"/>
    <n v="89.97"/>
    <x v="0"/>
    <x v="1"/>
    <n v="14.4"/>
    <n v="43.2"/>
    <n v="11"/>
  </r>
  <r>
    <n v="13865"/>
    <x v="54"/>
    <x v="0"/>
    <x v="24"/>
    <n v="2"/>
    <n v="299.99"/>
    <n v="599.98"/>
    <x v="0"/>
    <x v="2"/>
    <n v="150"/>
    <n v="300"/>
    <n v="12"/>
  </r>
  <r>
    <n v="13866"/>
    <x v="548"/>
    <x v="1"/>
    <x v="25"/>
    <n v="2"/>
    <n v="179.99"/>
    <n v="359.98"/>
    <x v="2"/>
    <x v="2"/>
    <n v="55.8"/>
    <n v="111.6"/>
    <n v="9"/>
  </r>
  <r>
    <n v="13867"/>
    <x v="507"/>
    <x v="2"/>
    <x v="26"/>
    <n v="2"/>
    <n v="179.99"/>
    <n v="359.98"/>
    <x v="2"/>
    <x v="1"/>
    <n v="37.799999999999997"/>
    <n v="75.599999999999994"/>
    <n v="4"/>
  </r>
  <r>
    <n v="13868"/>
    <x v="114"/>
    <x v="3"/>
    <x v="27"/>
    <n v="4"/>
    <n v="12.99"/>
    <n v="51.96"/>
    <x v="1"/>
    <x v="1"/>
    <n v="1.56"/>
    <n v="6.24"/>
    <n v="3"/>
  </r>
  <r>
    <n v="13869"/>
    <x v="222"/>
    <x v="4"/>
    <x v="28"/>
    <n v="3"/>
    <n v="29.99"/>
    <n v="89.97"/>
    <x v="2"/>
    <x v="0"/>
    <n v="10.199999999999999"/>
    <n v="30.599999999999998"/>
    <n v="6"/>
  </r>
  <r>
    <n v="13870"/>
    <x v="276"/>
    <x v="5"/>
    <x v="29"/>
    <n v="2"/>
    <n v="129.99"/>
    <n v="259.98"/>
    <x v="0"/>
    <x v="0"/>
    <n v="20.8"/>
    <n v="41.6"/>
    <n v="5"/>
  </r>
  <r>
    <n v="13871"/>
    <x v="358"/>
    <x v="0"/>
    <x v="30"/>
    <n v="5"/>
    <n v="349.99"/>
    <n v="1749.95"/>
    <x v="1"/>
    <x v="1"/>
    <n v="164.5"/>
    <n v="822.5"/>
    <n v="1"/>
  </r>
  <r>
    <n v="13872"/>
    <x v="347"/>
    <x v="1"/>
    <x v="31"/>
    <n v="3"/>
    <n v="89.99"/>
    <n v="269.96999999999997"/>
    <x v="2"/>
    <x v="0"/>
    <n v="45"/>
    <n v="135"/>
    <n v="12"/>
  </r>
  <r>
    <n v="13873"/>
    <x v="364"/>
    <x v="2"/>
    <x v="32"/>
    <n v="5"/>
    <n v="29.99"/>
    <n v="149.94999999999999"/>
    <x v="0"/>
    <x v="1"/>
    <n v="7.8"/>
    <n v="39"/>
    <n v="1"/>
  </r>
  <r>
    <n v="13874"/>
    <x v="387"/>
    <x v="3"/>
    <x v="33"/>
    <n v="3"/>
    <n v="19.989999999999998"/>
    <n v="59.97"/>
    <x v="2"/>
    <x v="0"/>
    <n v="2.8"/>
    <n v="8.3999999999999986"/>
    <n v="2"/>
  </r>
  <r>
    <n v="13875"/>
    <x v="517"/>
    <x v="4"/>
    <x v="34"/>
    <n v="3"/>
    <n v="39.99"/>
    <n v="119.97"/>
    <x v="2"/>
    <x v="1"/>
    <n v="9.1999999999999993"/>
    <n v="27.599999999999998"/>
    <n v="5"/>
  </r>
  <r>
    <n v="13876"/>
    <x v="337"/>
    <x v="5"/>
    <x v="35"/>
    <n v="3"/>
    <n v="1895"/>
    <n v="5685"/>
    <x v="2"/>
    <x v="1"/>
    <n v="227.4"/>
    <n v="682.2"/>
    <n v="6"/>
  </r>
  <r>
    <n v="13877"/>
    <x v="120"/>
    <x v="0"/>
    <x v="36"/>
    <n v="2"/>
    <n v="399.99"/>
    <n v="799.98"/>
    <x v="0"/>
    <x v="1"/>
    <n v="96"/>
    <n v="192"/>
    <n v="12"/>
  </r>
  <r>
    <n v="13878"/>
    <x v="231"/>
    <x v="1"/>
    <x v="37"/>
    <n v="4"/>
    <n v="799.99"/>
    <n v="3199.96"/>
    <x v="2"/>
    <x v="2"/>
    <n v="208"/>
    <n v="832"/>
    <n v="1"/>
  </r>
  <r>
    <n v="13879"/>
    <x v="524"/>
    <x v="2"/>
    <x v="38"/>
    <n v="2"/>
    <n v="59.99"/>
    <n v="119.98"/>
    <x v="0"/>
    <x v="2"/>
    <n v="21"/>
    <n v="42"/>
    <n v="9"/>
  </r>
  <r>
    <n v="13880"/>
    <x v="109"/>
    <x v="3"/>
    <x v="39"/>
    <n v="3"/>
    <n v="24.99"/>
    <n v="74.97"/>
    <x v="1"/>
    <x v="2"/>
    <n v="2.5"/>
    <n v="7.5"/>
    <n v="4"/>
  </r>
  <r>
    <n v="13881"/>
    <x v="574"/>
    <x v="4"/>
    <x v="40"/>
    <n v="3"/>
    <n v="105"/>
    <n v="315"/>
    <x v="2"/>
    <x v="1"/>
    <n v="21"/>
    <n v="63"/>
    <n v="6"/>
  </r>
  <r>
    <n v="13882"/>
    <x v="183"/>
    <x v="5"/>
    <x v="41"/>
    <n v="3"/>
    <n v="129.99"/>
    <n v="389.97"/>
    <x v="0"/>
    <x v="2"/>
    <n v="16.899999999999999"/>
    <n v="50.699999999999996"/>
    <n v="11"/>
  </r>
  <r>
    <n v="13883"/>
    <x v="45"/>
    <x v="0"/>
    <x v="42"/>
    <n v="3"/>
    <n v="399.99"/>
    <n v="1199.97"/>
    <x v="0"/>
    <x v="1"/>
    <n v="176"/>
    <n v="528"/>
    <n v="6"/>
  </r>
  <r>
    <n v="13884"/>
    <x v="189"/>
    <x v="1"/>
    <x v="43"/>
    <n v="2"/>
    <n v="199.99"/>
    <n v="399.98"/>
    <x v="0"/>
    <x v="2"/>
    <n v="46"/>
    <n v="92"/>
    <n v="8"/>
  </r>
  <r>
    <n v="13885"/>
    <x v="331"/>
    <x v="2"/>
    <x v="44"/>
    <n v="1"/>
    <n v="139.99"/>
    <n v="139.99"/>
    <x v="2"/>
    <x v="2"/>
    <n v="56"/>
    <n v="56"/>
    <n v="10"/>
  </r>
  <r>
    <n v="13886"/>
    <x v="26"/>
    <x v="3"/>
    <x v="45"/>
    <n v="3"/>
    <n v="32.5"/>
    <n v="97.5"/>
    <x v="1"/>
    <x v="1"/>
    <n v="15.28"/>
    <n v="45.839999999999996"/>
    <n v="4"/>
  </r>
  <r>
    <n v="13887"/>
    <x v="108"/>
    <x v="4"/>
    <x v="46"/>
    <n v="3"/>
    <n v="52"/>
    <n v="156"/>
    <x v="2"/>
    <x v="1"/>
    <n v="5.72"/>
    <n v="17.16"/>
    <n v="3"/>
  </r>
  <r>
    <n v="13888"/>
    <x v="151"/>
    <x v="5"/>
    <x v="47"/>
    <n v="3"/>
    <n v="39.99"/>
    <n v="119.97"/>
    <x v="1"/>
    <x v="1"/>
    <n v="12"/>
    <n v="36"/>
    <n v="3"/>
  </r>
  <r>
    <n v="13889"/>
    <x v="41"/>
    <x v="0"/>
    <x v="48"/>
    <n v="3"/>
    <n v="129.99"/>
    <n v="389.97"/>
    <x v="0"/>
    <x v="2"/>
    <n v="52"/>
    <n v="156"/>
    <n v="6"/>
  </r>
  <r>
    <n v="13890"/>
    <x v="77"/>
    <x v="1"/>
    <x v="49"/>
    <n v="5"/>
    <n v="299.99"/>
    <n v="1499.95"/>
    <x v="2"/>
    <x v="0"/>
    <n v="81"/>
    <n v="405"/>
    <n v="3"/>
  </r>
  <r>
    <n v="13891"/>
    <x v="603"/>
    <x v="2"/>
    <x v="50"/>
    <n v="3"/>
    <n v="154.99"/>
    <n v="464.97"/>
    <x v="0"/>
    <x v="0"/>
    <n v="44.95"/>
    <n v="134.85000000000002"/>
    <n v="12"/>
  </r>
  <r>
    <n v="13892"/>
    <x v="498"/>
    <x v="3"/>
    <x v="51"/>
    <n v="3"/>
    <n v="26.99"/>
    <n v="80.97"/>
    <x v="1"/>
    <x v="2"/>
    <n v="8.3699999999999992"/>
    <n v="25.11"/>
    <n v="1"/>
  </r>
  <r>
    <n v="13893"/>
    <x v="296"/>
    <x v="4"/>
    <x v="52"/>
    <n v="1"/>
    <n v="49"/>
    <n v="49"/>
    <x v="0"/>
    <x v="1"/>
    <n v="8.33"/>
    <n v="8.33"/>
    <n v="7"/>
  </r>
  <r>
    <n v="13894"/>
    <x v="487"/>
    <x v="5"/>
    <x v="53"/>
    <n v="4"/>
    <n v="49.99"/>
    <n v="199.96"/>
    <x v="2"/>
    <x v="1"/>
    <n v="19.5"/>
    <n v="78"/>
    <n v="1"/>
  </r>
  <r>
    <n v="13895"/>
    <x v="465"/>
    <x v="0"/>
    <x v="54"/>
    <n v="1"/>
    <n v="59.99"/>
    <n v="59.99"/>
    <x v="1"/>
    <x v="1"/>
    <n v="13.8"/>
    <n v="13.8"/>
    <n v="5"/>
  </r>
  <r>
    <n v="13896"/>
    <x v="394"/>
    <x v="1"/>
    <x v="55"/>
    <n v="4"/>
    <n v="499.99"/>
    <n v="1999.96"/>
    <x v="2"/>
    <x v="2"/>
    <n v="100"/>
    <n v="400"/>
    <n v="2"/>
  </r>
  <r>
    <n v="13897"/>
    <x v="168"/>
    <x v="2"/>
    <x v="227"/>
    <n v="1"/>
    <n v="29.99"/>
    <n v="29.99"/>
    <x v="0"/>
    <x v="1"/>
    <n v="8.4"/>
    <n v="8.4"/>
    <n v="7"/>
  </r>
  <r>
    <n v="13898"/>
    <x v="716"/>
    <x v="3"/>
    <x v="56"/>
    <n v="3"/>
    <n v="28"/>
    <n v="84"/>
    <x v="0"/>
    <x v="2"/>
    <n v="8.1199999999999992"/>
    <n v="24.36"/>
    <n v="9"/>
  </r>
  <r>
    <n v="13899"/>
    <x v="121"/>
    <x v="4"/>
    <x v="57"/>
    <n v="1"/>
    <n v="23"/>
    <n v="23"/>
    <x v="1"/>
    <x v="1"/>
    <n v="3.68"/>
    <n v="3.68"/>
    <n v="7"/>
  </r>
  <r>
    <n v="13900"/>
    <x v="247"/>
    <x v="5"/>
    <x v="58"/>
    <n v="5"/>
    <n v="349"/>
    <n v="1745"/>
    <x v="0"/>
    <x v="1"/>
    <n v="87.25"/>
    <n v="436.25"/>
    <n v="10"/>
  </r>
  <r>
    <n v="13901"/>
    <x v="270"/>
    <x v="0"/>
    <x v="59"/>
    <n v="1"/>
    <n v="299.99"/>
    <n v="299.99"/>
    <x v="0"/>
    <x v="0"/>
    <n v="30"/>
    <n v="30"/>
    <n v="3"/>
  </r>
  <r>
    <n v="13902"/>
    <x v="579"/>
    <x v="1"/>
    <x v="60"/>
    <n v="4"/>
    <n v="199.99"/>
    <n v="799.96"/>
    <x v="0"/>
    <x v="1"/>
    <n v="68"/>
    <n v="272"/>
    <n v="6"/>
  </r>
  <r>
    <n v="13903"/>
    <x v="135"/>
    <x v="2"/>
    <x v="61"/>
    <n v="5"/>
    <n v="9.99"/>
    <n v="49.95"/>
    <x v="1"/>
    <x v="0"/>
    <n v="3.6"/>
    <n v="18"/>
    <n v="8"/>
  </r>
  <r>
    <n v="13904"/>
    <x v="609"/>
    <x v="3"/>
    <x v="62"/>
    <n v="4"/>
    <n v="18.989999999999998"/>
    <n v="75.959999999999994"/>
    <x v="2"/>
    <x v="1"/>
    <n v="6.84"/>
    <n v="27.36"/>
    <n v="8"/>
  </r>
  <r>
    <n v="13905"/>
    <x v="217"/>
    <x v="4"/>
    <x v="63"/>
    <n v="2"/>
    <n v="102"/>
    <n v="204"/>
    <x v="1"/>
    <x v="1"/>
    <n v="51"/>
    <n v="102"/>
    <n v="12"/>
  </r>
  <r>
    <n v="13906"/>
    <x v="59"/>
    <x v="5"/>
    <x v="64"/>
    <n v="2"/>
    <n v="299.99"/>
    <n v="599.98"/>
    <x v="0"/>
    <x v="1"/>
    <n v="57"/>
    <n v="114"/>
    <n v="8"/>
  </r>
  <r>
    <n v="13907"/>
    <x v="582"/>
    <x v="0"/>
    <x v="65"/>
    <n v="1"/>
    <n v="1199.99"/>
    <n v="1199.99"/>
    <x v="0"/>
    <x v="2"/>
    <n v="528"/>
    <n v="528"/>
    <n v="2"/>
  </r>
  <r>
    <n v="13908"/>
    <x v="507"/>
    <x v="1"/>
    <x v="66"/>
    <n v="1"/>
    <n v="219.99"/>
    <n v="219.99"/>
    <x v="2"/>
    <x v="2"/>
    <n v="39.6"/>
    <n v="39.6"/>
    <n v="4"/>
  </r>
  <r>
    <n v="13909"/>
    <x v="467"/>
    <x v="2"/>
    <x v="67"/>
    <n v="4"/>
    <n v="59.99"/>
    <n v="239.96"/>
    <x v="0"/>
    <x v="2"/>
    <n v="6"/>
    <n v="24"/>
    <n v="11"/>
  </r>
  <r>
    <n v="13910"/>
    <x v="679"/>
    <x v="3"/>
    <x v="68"/>
    <n v="4"/>
    <n v="10.99"/>
    <n v="43.96"/>
    <x v="1"/>
    <x v="0"/>
    <n v="1.21"/>
    <n v="4.84"/>
    <n v="10"/>
  </r>
  <r>
    <n v="13911"/>
    <x v="307"/>
    <x v="4"/>
    <x v="69"/>
    <n v="2"/>
    <n v="78"/>
    <n v="156"/>
    <x v="2"/>
    <x v="2"/>
    <n v="19.5"/>
    <n v="39"/>
    <n v="5"/>
  </r>
  <r>
    <n v="13912"/>
    <x v="92"/>
    <x v="5"/>
    <x v="70"/>
    <n v="3"/>
    <n v="129.99"/>
    <n v="389.97"/>
    <x v="2"/>
    <x v="2"/>
    <n v="20.8"/>
    <n v="62.400000000000006"/>
    <n v="8"/>
  </r>
  <r>
    <n v="13913"/>
    <x v="468"/>
    <x v="0"/>
    <x v="71"/>
    <n v="4"/>
    <n v="1599.99"/>
    <n v="6399.96"/>
    <x v="0"/>
    <x v="0"/>
    <n v="656"/>
    <n v="2624"/>
    <n v="3"/>
  </r>
  <r>
    <n v="13914"/>
    <x v="430"/>
    <x v="1"/>
    <x v="72"/>
    <n v="4"/>
    <n v="899.99"/>
    <n v="3599.96"/>
    <x v="0"/>
    <x v="0"/>
    <n v="207"/>
    <n v="828"/>
    <n v="12"/>
  </r>
  <r>
    <n v="13915"/>
    <x v="260"/>
    <x v="2"/>
    <x v="73"/>
    <n v="1"/>
    <n v="49.99"/>
    <n v="49.99"/>
    <x v="0"/>
    <x v="1"/>
    <n v="19.5"/>
    <n v="19.5"/>
    <n v="5"/>
  </r>
  <r>
    <n v="13916"/>
    <x v="527"/>
    <x v="3"/>
    <x v="74"/>
    <n v="3"/>
    <n v="14.99"/>
    <n v="44.97"/>
    <x v="1"/>
    <x v="0"/>
    <n v="3.6"/>
    <n v="10.8"/>
    <n v="5"/>
  </r>
  <r>
    <n v="13917"/>
    <x v="599"/>
    <x v="4"/>
    <x v="75"/>
    <n v="4"/>
    <n v="16"/>
    <n v="64"/>
    <x v="0"/>
    <x v="0"/>
    <n v="2.72"/>
    <n v="10.88"/>
    <n v="3"/>
  </r>
  <r>
    <n v="13918"/>
    <x v="609"/>
    <x v="5"/>
    <x v="76"/>
    <n v="2"/>
    <n v="69.989999999999995"/>
    <n v="139.97999999999999"/>
    <x v="0"/>
    <x v="2"/>
    <n v="34.299999999999997"/>
    <n v="68.599999999999994"/>
    <n v="8"/>
  </r>
  <r>
    <n v="13919"/>
    <x v="636"/>
    <x v="0"/>
    <x v="77"/>
    <n v="3"/>
    <n v="249.99"/>
    <n v="749.97"/>
    <x v="1"/>
    <x v="0"/>
    <n v="55"/>
    <n v="165"/>
    <n v="11"/>
  </r>
  <r>
    <n v="13920"/>
    <x v="383"/>
    <x v="1"/>
    <x v="78"/>
    <n v="3"/>
    <n v="499.99"/>
    <n v="1499.97"/>
    <x v="1"/>
    <x v="2"/>
    <n v="190"/>
    <n v="570"/>
    <n v="1"/>
  </r>
  <r>
    <n v="13921"/>
    <x v="504"/>
    <x v="2"/>
    <x v="79"/>
    <n v="1"/>
    <n v="89.99"/>
    <n v="89.99"/>
    <x v="0"/>
    <x v="2"/>
    <n v="11.7"/>
    <n v="11.7"/>
    <n v="2"/>
  </r>
  <r>
    <n v="13922"/>
    <x v="534"/>
    <x v="3"/>
    <x v="80"/>
    <n v="4"/>
    <n v="12.99"/>
    <n v="51.96"/>
    <x v="1"/>
    <x v="2"/>
    <n v="1.3"/>
    <n v="5.2"/>
    <n v="7"/>
  </r>
  <r>
    <n v="13923"/>
    <x v="554"/>
    <x v="4"/>
    <x v="81"/>
    <n v="4"/>
    <n v="100"/>
    <n v="400"/>
    <x v="2"/>
    <x v="0"/>
    <n v="45"/>
    <n v="180"/>
    <n v="3"/>
  </r>
  <r>
    <n v="13924"/>
    <x v="179"/>
    <x v="5"/>
    <x v="82"/>
    <n v="3"/>
    <n v="24.99"/>
    <n v="74.97"/>
    <x v="2"/>
    <x v="1"/>
    <n v="11.75"/>
    <n v="35.25"/>
    <n v="8"/>
  </r>
  <r>
    <n v="13925"/>
    <x v="26"/>
    <x v="0"/>
    <x v="83"/>
    <n v="5"/>
    <n v="99.99"/>
    <n v="499.95"/>
    <x v="1"/>
    <x v="0"/>
    <n v="30"/>
    <n v="150"/>
    <n v="4"/>
  </r>
  <r>
    <n v="13926"/>
    <x v="505"/>
    <x v="1"/>
    <x v="84"/>
    <n v="5"/>
    <n v="1299.99"/>
    <n v="6499.95"/>
    <x v="0"/>
    <x v="0"/>
    <n v="260"/>
    <n v="1300"/>
    <n v="3"/>
  </r>
  <r>
    <n v="13927"/>
    <x v="570"/>
    <x v="2"/>
    <x v="85"/>
    <n v="2"/>
    <n v="79.989999999999995"/>
    <n v="159.97999999999999"/>
    <x v="2"/>
    <x v="0"/>
    <n v="12.8"/>
    <n v="25.6"/>
    <n v="9"/>
  </r>
  <r>
    <n v="13928"/>
    <x v="227"/>
    <x v="3"/>
    <x v="86"/>
    <n v="5"/>
    <n v="13.99"/>
    <n v="69.95"/>
    <x v="2"/>
    <x v="1"/>
    <n v="4.34"/>
    <n v="21.7"/>
    <n v="12"/>
  </r>
  <r>
    <n v="13929"/>
    <x v="146"/>
    <x v="4"/>
    <x v="87"/>
    <n v="5"/>
    <n v="105"/>
    <n v="525"/>
    <x v="1"/>
    <x v="0"/>
    <n v="39.9"/>
    <n v="199.5"/>
    <n v="12"/>
  </r>
  <r>
    <n v="13930"/>
    <x v="492"/>
    <x v="5"/>
    <x v="228"/>
    <n v="1"/>
    <n v="129.99"/>
    <n v="129.99"/>
    <x v="1"/>
    <x v="1"/>
    <n v="35.1"/>
    <n v="35.1"/>
    <n v="4"/>
  </r>
  <r>
    <n v="13931"/>
    <x v="352"/>
    <x v="0"/>
    <x v="88"/>
    <n v="3"/>
    <n v="99.99"/>
    <n v="299.96999999999997"/>
    <x v="2"/>
    <x v="0"/>
    <n v="34"/>
    <n v="102"/>
    <n v="1"/>
  </r>
  <r>
    <n v="13932"/>
    <x v="213"/>
    <x v="1"/>
    <x v="89"/>
    <n v="5"/>
    <n v="179.99"/>
    <n v="899.95"/>
    <x v="0"/>
    <x v="0"/>
    <n v="72"/>
    <n v="360"/>
    <n v="5"/>
  </r>
  <r>
    <n v="13933"/>
    <x v="429"/>
    <x v="2"/>
    <x v="90"/>
    <n v="4"/>
    <n v="79.989999999999995"/>
    <n v="319.95999999999998"/>
    <x v="1"/>
    <x v="1"/>
    <n v="9.6"/>
    <n v="38.4"/>
    <n v="11"/>
  </r>
  <r>
    <n v="13934"/>
    <x v="645"/>
    <x v="3"/>
    <x v="91"/>
    <n v="3"/>
    <n v="14.99"/>
    <n v="44.97"/>
    <x v="0"/>
    <x v="0"/>
    <n v="1.8"/>
    <n v="5.4"/>
    <n v="9"/>
  </r>
  <r>
    <n v="13935"/>
    <x v="103"/>
    <x v="4"/>
    <x v="92"/>
    <n v="1"/>
    <n v="68"/>
    <n v="68"/>
    <x v="0"/>
    <x v="0"/>
    <n v="10.88"/>
    <n v="10.88"/>
    <n v="10"/>
  </r>
  <r>
    <n v="13936"/>
    <x v="408"/>
    <x v="5"/>
    <x v="93"/>
    <n v="2"/>
    <n v="999.99"/>
    <n v="1999.98"/>
    <x v="2"/>
    <x v="2"/>
    <n v="100"/>
    <n v="200"/>
    <n v="4"/>
  </r>
  <r>
    <n v="13937"/>
    <x v="121"/>
    <x v="0"/>
    <x v="94"/>
    <n v="2"/>
    <n v="299.99"/>
    <n v="599.98"/>
    <x v="0"/>
    <x v="1"/>
    <n v="81"/>
    <n v="162"/>
    <n v="7"/>
  </r>
  <r>
    <n v="13938"/>
    <x v="70"/>
    <x v="1"/>
    <x v="95"/>
    <n v="1"/>
    <n v="349.99"/>
    <n v="349.99"/>
    <x v="1"/>
    <x v="0"/>
    <n v="115.5"/>
    <n v="115.5"/>
    <n v="4"/>
  </r>
  <r>
    <n v="13939"/>
    <x v="679"/>
    <x v="2"/>
    <x v="96"/>
    <n v="4"/>
    <n v="19.989999999999998"/>
    <n v="79.959999999999994"/>
    <x v="1"/>
    <x v="2"/>
    <n v="3.4"/>
    <n v="13.6"/>
    <n v="10"/>
  </r>
  <r>
    <n v="13940"/>
    <x v="12"/>
    <x v="3"/>
    <x v="97"/>
    <n v="2"/>
    <n v="12.99"/>
    <n v="25.98"/>
    <x v="2"/>
    <x v="2"/>
    <n v="4.68"/>
    <n v="9.36"/>
    <n v="10"/>
  </r>
  <r>
    <n v="13941"/>
    <x v="402"/>
    <x v="4"/>
    <x v="98"/>
    <n v="4"/>
    <n v="82"/>
    <n v="328"/>
    <x v="1"/>
    <x v="1"/>
    <n v="22.96"/>
    <n v="91.84"/>
    <n v="9"/>
  </r>
  <r>
    <n v="13942"/>
    <x v="615"/>
    <x v="5"/>
    <x v="99"/>
    <n v="4"/>
    <n v="109.99"/>
    <n v="439.96"/>
    <x v="0"/>
    <x v="1"/>
    <n v="28.6"/>
    <n v="114.4"/>
    <n v="5"/>
  </r>
  <r>
    <n v="13943"/>
    <x v="593"/>
    <x v="0"/>
    <x v="100"/>
    <n v="3"/>
    <n v="3899.99"/>
    <n v="11699.97"/>
    <x v="0"/>
    <x v="1"/>
    <n v="400"/>
    <n v="1200"/>
    <n v="8"/>
  </r>
  <r>
    <n v="13944"/>
    <x v="136"/>
    <x v="1"/>
    <x v="101"/>
    <n v="1"/>
    <n v="349.99"/>
    <n v="349.99"/>
    <x v="2"/>
    <x v="0"/>
    <n v="161"/>
    <n v="161"/>
    <n v="5"/>
  </r>
  <r>
    <n v="13946"/>
    <x v="710"/>
    <x v="3"/>
    <x v="103"/>
    <n v="3"/>
    <n v="10.99"/>
    <n v="32.97"/>
    <x v="2"/>
    <x v="0"/>
    <n v="3.85"/>
    <n v="11.55"/>
    <n v="10"/>
  </r>
  <r>
    <n v="13947"/>
    <x v="502"/>
    <x v="4"/>
    <x v="104"/>
    <n v="1"/>
    <n v="6.5"/>
    <n v="6.5"/>
    <x v="0"/>
    <x v="1"/>
    <n v="2.73"/>
    <n v="2.73"/>
    <n v="6"/>
  </r>
  <r>
    <n v="13948"/>
    <x v="359"/>
    <x v="5"/>
    <x v="105"/>
    <n v="5"/>
    <n v="399.99"/>
    <n v="1999.95"/>
    <x v="0"/>
    <x v="0"/>
    <n v="80"/>
    <n v="400"/>
    <n v="10"/>
  </r>
  <r>
    <n v="13949"/>
    <x v="584"/>
    <x v="0"/>
    <x v="106"/>
    <n v="2"/>
    <n v="229.99"/>
    <n v="459.98"/>
    <x v="0"/>
    <x v="0"/>
    <n v="115"/>
    <n v="230"/>
    <n v="6"/>
  </r>
  <r>
    <n v="13950"/>
    <x v="713"/>
    <x v="1"/>
    <x v="229"/>
    <n v="4"/>
    <n v="159.99"/>
    <n v="639.96"/>
    <x v="1"/>
    <x v="0"/>
    <n v="46.4"/>
    <n v="185.6"/>
    <n v="7"/>
  </r>
  <r>
    <n v="13951"/>
    <x v="378"/>
    <x v="2"/>
    <x v="107"/>
    <n v="1"/>
    <n v="14.99"/>
    <n v="14.99"/>
    <x v="0"/>
    <x v="0"/>
    <n v="4.95"/>
    <n v="4.95"/>
    <n v="7"/>
  </r>
  <r>
    <n v="13952"/>
    <x v="395"/>
    <x v="3"/>
    <x v="108"/>
    <n v="5"/>
    <n v="18.989999999999998"/>
    <n v="94.949999999999989"/>
    <x v="1"/>
    <x v="1"/>
    <n v="5.51"/>
    <n v="27.549999999999997"/>
    <n v="6"/>
  </r>
  <r>
    <n v="13953"/>
    <x v="149"/>
    <x v="4"/>
    <x v="109"/>
    <n v="2"/>
    <n v="15"/>
    <n v="30"/>
    <x v="2"/>
    <x v="0"/>
    <n v="4.6500000000000004"/>
    <n v="9.3000000000000007"/>
    <n v="5"/>
  </r>
  <r>
    <n v="13954"/>
    <x v="576"/>
    <x v="5"/>
    <x v="110"/>
    <n v="4"/>
    <n v="229.95"/>
    <n v="919.8"/>
    <x v="2"/>
    <x v="2"/>
    <n v="62.09"/>
    <n v="248.36"/>
    <n v="2"/>
  </r>
  <r>
    <n v="13955"/>
    <x v="378"/>
    <x v="0"/>
    <x v="111"/>
    <n v="5"/>
    <n v="249.99"/>
    <n v="1249.95"/>
    <x v="2"/>
    <x v="1"/>
    <n v="77.5"/>
    <n v="387.5"/>
    <n v="7"/>
  </r>
  <r>
    <n v="13956"/>
    <x v="175"/>
    <x v="1"/>
    <x v="112"/>
    <n v="4"/>
    <n v="299.95"/>
    <n v="1199.8"/>
    <x v="1"/>
    <x v="2"/>
    <n v="140.97999999999999"/>
    <n v="563.91999999999996"/>
    <n v="11"/>
  </r>
  <r>
    <n v="13957"/>
    <x v="339"/>
    <x v="2"/>
    <x v="113"/>
    <n v="1"/>
    <n v="49.99"/>
    <n v="49.99"/>
    <x v="0"/>
    <x v="1"/>
    <n v="24"/>
    <n v="24"/>
    <n v="2"/>
  </r>
  <r>
    <n v="13958"/>
    <x v="19"/>
    <x v="3"/>
    <x v="230"/>
    <n v="2"/>
    <n v="16.989999999999998"/>
    <n v="33.979999999999997"/>
    <x v="0"/>
    <x v="2"/>
    <n v="2.89"/>
    <n v="5.78"/>
    <n v="6"/>
  </r>
  <r>
    <n v="13959"/>
    <x v="656"/>
    <x v="4"/>
    <x v="114"/>
    <n v="1"/>
    <n v="14.99"/>
    <n v="14.99"/>
    <x v="0"/>
    <x v="2"/>
    <n v="4.6500000000000004"/>
    <n v="4.6500000000000004"/>
    <n v="1"/>
  </r>
  <r>
    <n v="13960"/>
    <x v="295"/>
    <x v="5"/>
    <x v="115"/>
    <n v="5"/>
    <n v="249.99"/>
    <n v="1249.95"/>
    <x v="1"/>
    <x v="0"/>
    <n v="120"/>
    <n v="600"/>
    <n v="2"/>
  </r>
  <r>
    <n v="13961"/>
    <x v="492"/>
    <x v="0"/>
    <x v="116"/>
    <n v="2"/>
    <n v="599.99"/>
    <n v="1199.98"/>
    <x v="2"/>
    <x v="1"/>
    <n v="288"/>
    <n v="576"/>
    <n v="4"/>
  </r>
  <r>
    <n v="13962"/>
    <x v="364"/>
    <x v="1"/>
    <x v="117"/>
    <n v="4"/>
    <n v="89.99"/>
    <n v="359.96"/>
    <x v="2"/>
    <x v="1"/>
    <n v="14.4"/>
    <n v="57.6"/>
    <n v="1"/>
  </r>
  <r>
    <n v="13963"/>
    <x v="129"/>
    <x v="2"/>
    <x v="118"/>
    <n v="3"/>
    <n v="12.99"/>
    <n v="38.97"/>
    <x v="2"/>
    <x v="1"/>
    <n v="1.3"/>
    <n v="3.9000000000000004"/>
    <n v="10"/>
  </r>
  <r>
    <n v="13964"/>
    <x v="612"/>
    <x v="3"/>
    <x v="119"/>
    <n v="2"/>
    <n v="14.99"/>
    <n v="29.98"/>
    <x v="2"/>
    <x v="1"/>
    <n v="3.15"/>
    <n v="6.3"/>
    <n v="2"/>
  </r>
  <r>
    <n v="13965"/>
    <x v="598"/>
    <x v="4"/>
    <x v="120"/>
    <n v="1"/>
    <n v="30"/>
    <n v="30"/>
    <x v="1"/>
    <x v="2"/>
    <n v="6.9"/>
    <n v="6.9"/>
    <n v="3"/>
  </r>
  <r>
    <n v="13966"/>
    <x v="19"/>
    <x v="5"/>
    <x v="121"/>
    <n v="4"/>
    <n v="199.99"/>
    <n v="799.96"/>
    <x v="1"/>
    <x v="2"/>
    <n v="60"/>
    <n v="240"/>
    <n v="6"/>
  </r>
  <r>
    <n v="13967"/>
    <x v="335"/>
    <x v="0"/>
    <x v="122"/>
    <n v="5"/>
    <n v="499.99"/>
    <n v="2499.9499999999998"/>
    <x v="1"/>
    <x v="2"/>
    <n v="90"/>
    <n v="450"/>
    <n v="8"/>
  </r>
  <r>
    <n v="13968"/>
    <x v="462"/>
    <x v="1"/>
    <x v="16"/>
    <n v="4"/>
    <n v="399.99"/>
    <n v="1599.96"/>
    <x v="0"/>
    <x v="0"/>
    <n v="52"/>
    <n v="208"/>
    <n v="11"/>
  </r>
  <r>
    <n v="13969"/>
    <x v="168"/>
    <x v="2"/>
    <x v="123"/>
    <n v="1"/>
    <n v="98"/>
    <n v="98"/>
    <x v="2"/>
    <x v="2"/>
    <n v="35.28"/>
    <n v="35.28"/>
    <n v="7"/>
  </r>
  <r>
    <n v="13970"/>
    <x v="418"/>
    <x v="3"/>
    <x v="231"/>
    <n v="3"/>
    <n v="8.99"/>
    <n v="26.97"/>
    <x v="0"/>
    <x v="1"/>
    <n v="3.33"/>
    <n v="9.99"/>
    <n v="7"/>
  </r>
  <r>
    <n v="13971"/>
    <x v="98"/>
    <x v="4"/>
    <x v="124"/>
    <n v="2"/>
    <n v="36"/>
    <n v="72"/>
    <x v="2"/>
    <x v="2"/>
    <n v="5.4"/>
    <n v="10.8"/>
    <n v="1"/>
  </r>
  <r>
    <n v="13972"/>
    <x v="315"/>
    <x v="5"/>
    <x v="125"/>
    <n v="2"/>
    <n v="39.950000000000003"/>
    <n v="79.900000000000006"/>
    <x v="0"/>
    <x v="1"/>
    <n v="15.98"/>
    <n v="31.96"/>
    <n v="12"/>
  </r>
  <r>
    <n v="13973"/>
    <x v="71"/>
    <x v="0"/>
    <x v="126"/>
    <n v="5"/>
    <n v="1299.99"/>
    <n v="6499.95"/>
    <x v="2"/>
    <x v="0"/>
    <n v="143"/>
    <n v="715"/>
    <n v="6"/>
  </r>
  <r>
    <n v="13974"/>
    <x v="382"/>
    <x v="1"/>
    <x v="127"/>
    <n v="4"/>
    <n v="79.989999999999995"/>
    <n v="319.95999999999998"/>
    <x v="2"/>
    <x v="1"/>
    <n v="20.8"/>
    <n v="83.2"/>
    <n v="4"/>
  </r>
  <r>
    <n v="13975"/>
    <x v="563"/>
    <x v="2"/>
    <x v="128"/>
    <n v="2"/>
    <n v="34.99"/>
    <n v="69.98"/>
    <x v="2"/>
    <x v="2"/>
    <n v="14"/>
    <n v="28"/>
    <n v="11"/>
  </r>
  <r>
    <n v="13976"/>
    <x v="256"/>
    <x v="3"/>
    <x v="129"/>
    <n v="4"/>
    <n v="9.99"/>
    <n v="39.96"/>
    <x v="2"/>
    <x v="0"/>
    <n v="3"/>
    <n v="12"/>
    <n v="10"/>
  </r>
  <r>
    <n v="13977"/>
    <x v="244"/>
    <x v="4"/>
    <x v="130"/>
    <n v="2"/>
    <n v="6.8"/>
    <n v="13.6"/>
    <x v="0"/>
    <x v="2"/>
    <n v="1.77"/>
    <n v="3.54"/>
    <n v="7"/>
  </r>
  <r>
    <n v="13978"/>
    <x v="98"/>
    <x v="5"/>
    <x v="131"/>
    <n v="1"/>
    <n v="99.95"/>
    <n v="99.95"/>
    <x v="1"/>
    <x v="1"/>
    <n v="10"/>
    <n v="10"/>
    <n v="1"/>
  </r>
  <r>
    <n v="13979"/>
    <x v="612"/>
    <x v="0"/>
    <x v="132"/>
    <n v="4"/>
    <n v="1499.99"/>
    <n v="5999.96"/>
    <x v="1"/>
    <x v="0"/>
    <n v="285"/>
    <n v="1140"/>
    <n v="2"/>
  </r>
  <r>
    <n v="13980"/>
    <x v="664"/>
    <x v="1"/>
    <x v="133"/>
    <n v="2"/>
    <n v="139.99"/>
    <n v="279.98"/>
    <x v="2"/>
    <x v="1"/>
    <n v="21"/>
    <n v="42"/>
    <n v="12"/>
  </r>
  <r>
    <n v="13981"/>
    <x v="98"/>
    <x v="2"/>
    <x v="134"/>
    <n v="5"/>
    <n v="44.99"/>
    <n v="224.95000000000002"/>
    <x v="1"/>
    <x v="2"/>
    <n v="11.7"/>
    <n v="58.5"/>
    <n v="1"/>
  </r>
  <r>
    <n v="13982"/>
    <x v="598"/>
    <x v="3"/>
    <x v="135"/>
    <n v="2"/>
    <n v="11.99"/>
    <n v="23.98"/>
    <x v="1"/>
    <x v="1"/>
    <n v="5.28"/>
    <n v="10.56"/>
    <n v="3"/>
  </r>
  <r>
    <n v="13983"/>
    <x v="393"/>
    <x v="4"/>
    <x v="136"/>
    <n v="5"/>
    <n v="29.5"/>
    <n v="147.5"/>
    <x v="2"/>
    <x v="2"/>
    <n v="11.21"/>
    <n v="56.050000000000004"/>
    <n v="2"/>
  </r>
  <r>
    <n v="13984"/>
    <x v="697"/>
    <x v="5"/>
    <x v="137"/>
    <n v="4"/>
    <n v="299.99"/>
    <n v="1199.96"/>
    <x v="0"/>
    <x v="2"/>
    <n v="105"/>
    <n v="420"/>
    <n v="8"/>
  </r>
  <r>
    <n v="13985"/>
    <x v="553"/>
    <x v="0"/>
    <x v="138"/>
    <n v="2"/>
    <n v="549"/>
    <n v="1098"/>
    <x v="1"/>
    <x v="2"/>
    <n v="65.88"/>
    <n v="131.76"/>
    <n v="8"/>
  </r>
  <r>
    <n v="13986"/>
    <x v="326"/>
    <x v="1"/>
    <x v="139"/>
    <n v="1"/>
    <n v="199.95"/>
    <n v="199.95"/>
    <x v="1"/>
    <x v="2"/>
    <n v="73.98"/>
    <n v="73.98"/>
    <n v="1"/>
  </r>
  <r>
    <n v="13987"/>
    <x v="559"/>
    <x v="2"/>
    <x v="140"/>
    <n v="5"/>
    <n v="98"/>
    <n v="490"/>
    <x v="1"/>
    <x v="2"/>
    <n v="11.76"/>
    <n v="58.8"/>
    <n v="11"/>
  </r>
  <r>
    <n v="13988"/>
    <x v="317"/>
    <x v="3"/>
    <x v="141"/>
    <n v="4"/>
    <n v="10.99"/>
    <n v="43.96"/>
    <x v="0"/>
    <x v="1"/>
    <n v="1.21"/>
    <n v="4.84"/>
    <n v="4"/>
  </r>
  <r>
    <n v="13989"/>
    <x v="234"/>
    <x v="4"/>
    <x v="142"/>
    <n v="5"/>
    <n v="25"/>
    <n v="125"/>
    <x v="0"/>
    <x v="2"/>
    <n v="11.5"/>
    <n v="57.5"/>
    <n v="6"/>
  </r>
  <r>
    <n v="13990"/>
    <x v="493"/>
    <x v="5"/>
    <x v="143"/>
    <n v="1"/>
    <n v="149.99"/>
    <n v="149.99"/>
    <x v="2"/>
    <x v="1"/>
    <n v="19.5"/>
    <n v="19.5"/>
    <n v="1"/>
  </r>
  <r>
    <n v="13991"/>
    <x v="663"/>
    <x v="0"/>
    <x v="30"/>
    <n v="5"/>
    <n v="349.99"/>
    <n v="1749.95"/>
    <x v="0"/>
    <x v="0"/>
    <n v="164.5"/>
    <n v="822.5"/>
    <n v="6"/>
  </r>
  <r>
    <n v="13992"/>
    <x v="155"/>
    <x v="1"/>
    <x v="144"/>
    <n v="4"/>
    <n v="199.99"/>
    <n v="799.96"/>
    <x v="2"/>
    <x v="0"/>
    <n v="44"/>
    <n v="176"/>
    <n v="7"/>
  </r>
  <r>
    <n v="13993"/>
    <x v="630"/>
    <x v="2"/>
    <x v="145"/>
    <n v="4"/>
    <n v="54.99"/>
    <n v="219.96"/>
    <x v="0"/>
    <x v="0"/>
    <n v="16.5"/>
    <n v="66"/>
    <n v="4"/>
  </r>
  <r>
    <n v="13994"/>
    <x v="161"/>
    <x v="3"/>
    <x v="146"/>
    <n v="1"/>
    <n v="16.989999999999998"/>
    <n v="16.989999999999998"/>
    <x v="0"/>
    <x v="2"/>
    <n v="4.59"/>
    <n v="4.59"/>
    <n v="11"/>
  </r>
  <r>
    <n v="13995"/>
    <x v="58"/>
    <x v="4"/>
    <x v="147"/>
    <n v="5"/>
    <n v="59"/>
    <n v="295"/>
    <x v="1"/>
    <x v="2"/>
    <n v="14.16"/>
    <n v="70.8"/>
    <n v="4"/>
  </r>
  <r>
    <n v="13996"/>
    <x v="140"/>
    <x v="5"/>
    <x v="148"/>
    <n v="1"/>
    <n v="299.99"/>
    <n v="299.99"/>
    <x v="2"/>
    <x v="1"/>
    <n v="33"/>
    <n v="33"/>
    <n v="12"/>
  </r>
  <r>
    <n v="13997"/>
    <x v="99"/>
    <x v="0"/>
    <x v="149"/>
    <n v="1"/>
    <n v="899.99"/>
    <n v="899.99"/>
    <x v="0"/>
    <x v="0"/>
    <n v="378"/>
    <n v="378"/>
    <n v="1"/>
  </r>
  <r>
    <n v="13998"/>
    <x v="330"/>
    <x v="1"/>
    <x v="150"/>
    <n v="1"/>
    <n v="499.95"/>
    <n v="499.95"/>
    <x v="1"/>
    <x v="0"/>
    <n v="89.99"/>
    <n v="89.99"/>
    <n v="9"/>
  </r>
  <r>
    <n v="13999"/>
    <x v="222"/>
    <x v="2"/>
    <x v="151"/>
    <n v="4"/>
    <n v="24.99"/>
    <n v="99.96"/>
    <x v="0"/>
    <x v="1"/>
    <n v="5"/>
    <n v="20"/>
    <n v="6"/>
  </r>
  <r>
    <n v="14000"/>
    <x v="554"/>
    <x v="3"/>
    <x v="152"/>
    <n v="1"/>
    <n v="7.99"/>
    <n v="7.99"/>
    <x v="0"/>
    <x v="2"/>
    <n v="1.84"/>
    <n v="1.84"/>
    <n v="3"/>
  </r>
  <r>
    <n v="14001"/>
    <x v="85"/>
    <x v="4"/>
    <x v="153"/>
    <n v="4"/>
    <n v="36"/>
    <n v="144"/>
    <x v="1"/>
    <x v="2"/>
    <n v="9.36"/>
    <n v="37.44"/>
    <n v="3"/>
  </r>
  <r>
    <n v="14002"/>
    <x v="657"/>
    <x v="5"/>
    <x v="154"/>
    <n v="1"/>
    <n v="34.99"/>
    <n v="34.99"/>
    <x v="2"/>
    <x v="0"/>
    <n v="12.25"/>
    <n v="12.25"/>
    <n v="1"/>
  </r>
  <r>
    <n v="14003"/>
    <x v="546"/>
    <x v="0"/>
    <x v="155"/>
    <n v="4"/>
    <n v="1199.99"/>
    <n v="4799.96"/>
    <x v="0"/>
    <x v="1"/>
    <n v="600"/>
    <n v="2400"/>
    <n v="4"/>
  </r>
  <r>
    <n v="14004"/>
    <x v="163"/>
    <x v="1"/>
    <x v="156"/>
    <n v="4"/>
    <n v="199.99"/>
    <n v="799.96"/>
    <x v="2"/>
    <x v="1"/>
    <n v="34"/>
    <n v="136"/>
    <n v="11"/>
  </r>
  <r>
    <n v="14005"/>
    <x v="412"/>
    <x v="2"/>
    <x v="157"/>
    <n v="5"/>
    <n v="29.99"/>
    <n v="149.94999999999999"/>
    <x v="1"/>
    <x v="2"/>
    <n v="3"/>
    <n v="15"/>
    <n v="1"/>
  </r>
  <r>
    <n v="14006"/>
    <x v="636"/>
    <x v="3"/>
    <x v="158"/>
    <n v="2"/>
    <n v="8.99"/>
    <n v="17.98"/>
    <x v="1"/>
    <x v="0"/>
    <n v="1.17"/>
    <n v="2.34"/>
    <n v="11"/>
  </r>
  <r>
    <n v="14007"/>
    <x v="641"/>
    <x v="4"/>
    <x v="159"/>
    <n v="5"/>
    <n v="16.989999999999998"/>
    <n v="84.949999999999989"/>
    <x v="2"/>
    <x v="1"/>
    <n v="7.82"/>
    <n v="39.1"/>
    <n v="7"/>
  </r>
  <r>
    <n v="14008"/>
    <x v="510"/>
    <x v="5"/>
    <x v="160"/>
    <n v="5"/>
    <n v="49.99"/>
    <n v="249.95000000000002"/>
    <x v="0"/>
    <x v="1"/>
    <n v="12"/>
    <n v="60"/>
    <n v="2"/>
  </r>
  <r>
    <n v="14009"/>
    <x v="700"/>
    <x v="0"/>
    <x v="161"/>
    <n v="5"/>
    <n v="699.99"/>
    <n v="3499.95"/>
    <x v="0"/>
    <x v="2"/>
    <n v="273"/>
    <n v="1365"/>
    <n v="7"/>
  </r>
  <r>
    <n v="14010"/>
    <x v="21"/>
    <x v="1"/>
    <x v="162"/>
    <n v="2"/>
    <n v="139.99"/>
    <n v="279.98"/>
    <x v="0"/>
    <x v="1"/>
    <n v="25.2"/>
    <n v="50.4"/>
    <n v="12"/>
  </r>
  <r>
    <n v="14011"/>
    <x v="366"/>
    <x v="2"/>
    <x v="163"/>
    <n v="2"/>
    <n v="34.99"/>
    <n v="69.98"/>
    <x v="1"/>
    <x v="0"/>
    <n v="12.6"/>
    <n v="25.2"/>
    <n v="5"/>
  </r>
  <r>
    <n v="14012"/>
    <x v="185"/>
    <x v="3"/>
    <x v="164"/>
    <n v="3"/>
    <n v="9.99"/>
    <n v="29.97"/>
    <x v="1"/>
    <x v="1"/>
    <n v="1.5"/>
    <n v="4.5"/>
    <n v="6"/>
  </r>
  <r>
    <n v="14013"/>
    <x v="298"/>
    <x v="4"/>
    <x v="165"/>
    <n v="4"/>
    <n v="29.5"/>
    <n v="118"/>
    <x v="1"/>
    <x v="2"/>
    <n v="7.38"/>
    <n v="29.52"/>
    <n v="11"/>
  </r>
  <r>
    <n v="14014"/>
    <x v="613"/>
    <x v="5"/>
    <x v="166"/>
    <n v="3"/>
    <n v="699.99"/>
    <n v="2099.9700000000003"/>
    <x v="1"/>
    <x v="2"/>
    <n v="252"/>
    <n v="756"/>
    <n v="9"/>
  </r>
  <r>
    <n v="14015"/>
    <x v="684"/>
    <x v="0"/>
    <x v="167"/>
    <n v="2"/>
    <n v="49.99"/>
    <n v="99.98"/>
    <x v="1"/>
    <x v="2"/>
    <n v="19.5"/>
    <n v="39"/>
    <n v="8"/>
  </r>
  <r>
    <n v="14016"/>
    <x v="463"/>
    <x v="1"/>
    <x v="168"/>
    <n v="2"/>
    <n v="49.99"/>
    <n v="99.98"/>
    <x v="1"/>
    <x v="0"/>
    <n v="15"/>
    <n v="30"/>
    <n v="5"/>
  </r>
  <r>
    <n v="14017"/>
    <x v="543"/>
    <x v="2"/>
    <x v="169"/>
    <n v="3"/>
    <n v="14.9"/>
    <n v="44.7"/>
    <x v="1"/>
    <x v="1"/>
    <n v="6.41"/>
    <n v="19.23"/>
    <n v="7"/>
  </r>
  <r>
    <n v="14018"/>
    <x v="333"/>
    <x v="3"/>
    <x v="170"/>
    <n v="3"/>
    <n v="11.99"/>
    <n v="35.97"/>
    <x v="2"/>
    <x v="1"/>
    <n v="3.72"/>
    <n v="11.16"/>
    <n v="11"/>
  </r>
  <r>
    <n v="14019"/>
    <x v="284"/>
    <x v="4"/>
    <x v="171"/>
    <n v="4"/>
    <n v="34"/>
    <n v="136"/>
    <x v="1"/>
    <x v="2"/>
    <n v="9.52"/>
    <n v="38.08"/>
    <n v="1"/>
  </r>
  <r>
    <n v="14020"/>
    <x v="501"/>
    <x v="5"/>
    <x v="172"/>
    <n v="3"/>
    <n v="146"/>
    <n v="438"/>
    <x v="2"/>
    <x v="2"/>
    <n v="71.540000000000006"/>
    <n v="214.62"/>
    <n v="3"/>
  </r>
  <r>
    <n v="14021"/>
    <x v="660"/>
    <x v="0"/>
    <x v="173"/>
    <n v="5"/>
    <n v="649.99"/>
    <n v="3249.95"/>
    <x v="1"/>
    <x v="2"/>
    <n v="65"/>
    <n v="325"/>
    <n v="12"/>
  </r>
  <r>
    <n v="14022"/>
    <x v="194"/>
    <x v="1"/>
    <x v="174"/>
    <n v="4"/>
    <n v="399.99"/>
    <n v="1599.96"/>
    <x v="1"/>
    <x v="2"/>
    <n v="160"/>
    <n v="640"/>
    <n v="2"/>
  </r>
  <r>
    <n v="14023"/>
    <x v="243"/>
    <x v="2"/>
    <x v="175"/>
    <n v="4"/>
    <n v="59.99"/>
    <n v="239.96"/>
    <x v="0"/>
    <x v="0"/>
    <n v="28.8"/>
    <n v="115.2"/>
    <n v="1"/>
  </r>
  <r>
    <n v="14024"/>
    <x v="594"/>
    <x v="3"/>
    <x v="176"/>
    <n v="4"/>
    <n v="12.99"/>
    <n v="51.96"/>
    <x v="0"/>
    <x v="1"/>
    <n v="2.99"/>
    <n v="11.96"/>
    <n v="3"/>
  </r>
  <r>
    <n v="14025"/>
    <x v="213"/>
    <x v="4"/>
    <x v="177"/>
    <n v="1"/>
    <n v="190"/>
    <n v="190"/>
    <x v="0"/>
    <x v="0"/>
    <n v="55.1"/>
    <n v="55.1"/>
    <n v="5"/>
  </r>
  <r>
    <n v="14026"/>
    <x v="327"/>
    <x v="5"/>
    <x v="178"/>
    <n v="3"/>
    <n v="499.95"/>
    <n v="1499.85"/>
    <x v="1"/>
    <x v="1"/>
    <n v="129.99"/>
    <n v="389.97"/>
    <n v="10"/>
  </r>
  <r>
    <n v="14027"/>
    <x v="205"/>
    <x v="0"/>
    <x v="179"/>
    <n v="1"/>
    <n v="399"/>
    <n v="399"/>
    <x v="0"/>
    <x v="2"/>
    <n v="131.66999999999999"/>
    <n v="131.66999999999999"/>
    <n v="3"/>
  </r>
  <r>
    <n v="14028"/>
    <x v="209"/>
    <x v="1"/>
    <x v="180"/>
    <n v="1"/>
    <n v="199"/>
    <n v="199"/>
    <x v="2"/>
    <x v="1"/>
    <n v="27.86"/>
    <n v="27.86"/>
    <n v="5"/>
  </r>
  <r>
    <n v="14029"/>
    <x v="527"/>
    <x v="2"/>
    <x v="181"/>
    <n v="2"/>
    <n v="34.99"/>
    <n v="69.98"/>
    <x v="0"/>
    <x v="0"/>
    <n v="10.15"/>
    <n v="20.3"/>
    <n v="5"/>
  </r>
  <r>
    <n v="14030"/>
    <x v="43"/>
    <x v="3"/>
    <x v="86"/>
    <n v="4"/>
    <n v="10.99"/>
    <n v="43.96"/>
    <x v="2"/>
    <x v="0"/>
    <n v="4.34"/>
    <n v="17.36"/>
    <n v="3"/>
  </r>
  <r>
    <n v="14031"/>
    <x v="69"/>
    <x v="4"/>
    <x v="182"/>
    <n v="3"/>
    <n v="18"/>
    <n v="54"/>
    <x v="2"/>
    <x v="1"/>
    <n v="7.56"/>
    <n v="22.68"/>
    <n v="8"/>
  </r>
  <r>
    <n v="14032"/>
    <x v="487"/>
    <x v="5"/>
    <x v="183"/>
    <n v="4"/>
    <n v="169.95"/>
    <n v="679.8"/>
    <x v="1"/>
    <x v="1"/>
    <n v="59.48"/>
    <n v="237.92"/>
    <n v="1"/>
  </r>
  <r>
    <n v="14033"/>
    <x v="120"/>
    <x v="0"/>
    <x v="184"/>
    <n v="2"/>
    <n v="199.99"/>
    <n v="399.98"/>
    <x v="2"/>
    <x v="1"/>
    <n v="50"/>
    <n v="100"/>
    <n v="12"/>
  </r>
  <r>
    <n v="14034"/>
    <x v="184"/>
    <x v="1"/>
    <x v="185"/>
    <n v="4"/>
    <n v="199.95"/>
    <n v="799.8"/>
    <x v="1"/>
    <x v="0"/>
    <n v="35.99"/>
    <n v="143.96"/>
    <n v="2"/>
  </r>
  <r>
    <n v="14035"/>
    <x v="66"/>
    <x v="2"/>
    <x v="186"/>
    <n v="3"/>
    <n v="179.99"/>
    <n v="539.97"/>
    <x v="0"/>
    <x v="0"/>
    <n v="66.599999999999994"/>
    <n v="199.79999999999998"/>
    <n v="5"/>
  </r>
  <r>
    <n v="14036"/>
    <x v="285"/>
    <x v="3"/>
    <x v="187"/>
    <n v="5"/>
    <n v="11.99"/>
    <n v="59.95"/>
    <x v="0"/>
    <x v="1"/>
    <n v="3.96"/>
    <n v="19.8"/>
    <n v="5"/>
  </r>
  <r>
    <n v="14037"/>
    <x v="538"/>
    <x v="4"/>
    <x v="188"/>
    <n v="2"/>
    <n v="125"/>
    <n v="250"/>
    <x v="2"/>
    <x v="2"/>
    <n v="61.25"/>
    <n v="122.5"/>
    <n v="1"/>
  </r>
  <r>
    <n v="14038"/>
    <x v="57"/>
    <x v="5"/>
    <x v="189"/>
    <n v="3"/>
    <n v="449.99"/>
    <n v="1349.97"/>
    <x v="2"/>
    <x v="2"/>
    <n v="180"/>
    <n v="540"/>
    <n v="7"/>
  </r>
  <r>
    <n v="14039"/>
    <x v="627"/>
    <x v="0"/>
    <x v="190"/>
    <n v="2"/>
    <n v="179"/>
    <n v="358"/>
    <x v="1"/>
    <x v="1"/>
    <n v="71.599999999999994"/>
    <n v="143.19999999999999"/>
    <n v="9"/>
  </r>
  <r>
    <n v="14040"/>
    <x v="696"/>
    <x v="1"/>
    <x v="191"/>
    <n v="3"/>
    <n v="99.95"/>
    <n v="299.85000000000002"/>
    <x v="2"/>
    <x v="2"/>
    <n v="38.979999999999997"/>
    <n v="116.94"/>
    <n v="4"/>
  </r>
  <r>
    <n v="14041"/>
    <x v="113"/>
    <x v="2"/>
    <x v="192"/>
    <n v="4"/>
    <n v="59.99"/>
    <n v="239.96"/>
    <x v="2"/>
    <x v="1"/>
    <n v="21.6"/>
    <n v="86.4"/>
    <n v="5"/>
  </r>
  <r>
    <n v="14042"/>
    <x v="717"/>
    <x v="3"/>
    <x v="193"/>
    <n v="4"/>
    <n v="14.99"/>
    <n v="59.96"/>
    <x v="0"/>
    <x v="0"/>
    <n v="4.6500000000000004"/>
    <n v="18.600000000000001"/>
    <n v="3"/>
  </r>
  <r>
    <n v="14043"/>
    <x v="666"/>
    <x v="4"/>
    <x v="194"/>
    <n v="1"/>
    <n v="52"/>
    <n v="52"/>
    <x v="1"/>
    <x v="1"/>
    <n v="20.28"/>
    <n v="20.28"/>
    <n v="8"/>
  </r>
  <r>
    <n v="14044"/>
    <x v="621"/>
    <x v="5"/>
    <x v="195"/>
    <n v="5"/>
    <n v="399.99"/>
    <n v="1999.95"/>
    <x v="1"/>
    <x v="1"/>
    <n v="180"/>
    <n v="900"/>
    <n v="9"/>
  </r>
  <r>
    <n v="14045"/>
    <x v="689"/>
    <x v="0"/>
    <x v="196"/>
    <n v="1"/>
    <n v="299.99"/>
    <n v="299.99"/>
    <x v="1"/>
    <x v="0"/>
    <n v="117"/>
    <n v="117"/>
    <n v="9"/>
  </r>
  <r>
    <n v="14046"/>
    <x v="451"/>
    <x v="1"/>
    <x v="197"/>
    <n v="2"/>
    <n v="379.99"/>
    <n v="759.98"/>
    <x v="2"/>
    <x v="2"/>
    <n v="171"/>
    <n v="342"/>
    <n v="3"/>
  </r>
  <r>
    <n v="14047"/>
    <x v="500"/>
    <x v="2"/>
    <x v="198"/>
    <n v="5"/>
    <n v="98"/>
    <n v="490"/>
    <x v="0"/>
    <x v="1"/>
    <n v="35.28"/>
    <n v="176.4"/>
    <n v="10"/>
  </r>
  <r>
    <n v="14048"/>
    <x v="708"/>
    <x v="3"/>
    <x v="199"/>
    <n v="1"/>
    <n v="16.989999999999998"/>
    <n v="16.989999999999998"/>
    <x v="0"/>
    <x v="2"/>
    <n v="2.04"/>
    <n v="2.04"/>
    <n v="10"/>
  </r>
  <r>
    <n v="14049"/>
    <x v="68"/>
    <x v="4"/>
    <x v="200"/>
    <n v="2"/>
    <n v="79"/>
    <n v="158"/>
    <x v="0"/>
    <x v="1"/>
    <n v="22.12"/>
    <n v="44.24"/>
    <n v="10"/>
  </r>
  <r>
    <n v="14050"/>
    <x v="330"/>
    <x v="5"/>
    <x v="201"/>
    <n v="1"/>
    <n v="129"/>
    <n v="129"/>
    <x v="2"/>
    <x v="0"/>
    <n v="37.409999999999997"/>
    <n v="37.409999999999997"/>
    <n v="9"/>
  </r>
  <r>
    <n v="14051"/>
    <x v="356"/>
    <x v="0"/>
    <x v="202"/>
    <n v="4"/>
    <n v="749.99"/>
    <n v="2999.96"/>
    <x v="0"/>
    <x v="0"/>
    <n v="187.5"/>
    <n v="750"/>
    <n v="11"/>
  </r>
  <r>
    <n v="14052"/>
    <x v="506"/>
    <x v="1"/>
    <x v="13"/>
    <n v="5"/>
    <n v="169.99"/>
    <n v="849.95"/>
    <x v="2"/>
    <x v="1"/>
    <n v="19"/>
    <n v="95"/>
    <n v="12"/>
  </r>
  <r>
    <n v="14053"/>
    <x v="709"/>
    <x v="2"/>
    <x v="203"/>
    <n v="2"/>
    <n v="9.9"/>
    <n v="19.8"/>
    <x v="0"/>
    <x v="1"/>
    <n v="2.2799999999999998"/>
    <n v="4.5599999999999996"/>
    <n v="12"/>
  </r>
  <r>
    <n v="14054"/>
    <x v="531"/>
    <x v="3"/>
    <x v="164"/>
    <n v="1"/>
    <n v="10.99"/>
    <n v="10.99"/>
    <x v="1"/>
    <x v="1"/>
    <n v="1.5"/>
    <n v="1.5"/>
    <n v="5"/>
  </r>
  <r>
    <n v="14055"/>
    <x v="498"/>
    <x v="4"/>
    <x v="204"/>
    <n v="3"/>
    <n v="29"/>
    <n v="87"/>
    <x v="2"/>
    <x v="1"/>
    <n v="3.48"/>
    <n v="10.44"/>
    <n v="1"/>
  </r>
  <r>
    <n v="14056"/>
    <x v="40"/>
    <x v="5"/>
    <x v="205"/>
    <n v="5"/>
    <n v="349.99"/>
    <n v="1749.95"/>
    <x v="2"/>
    <x v="2"/>
    <n v="136.5"/>
    <n v="682.5"/>
    <n v="6"/>
  </r>
  <r>
    <n v="14057"/>
    <x v="48"/>
    <x v="0"/>
    <x v="206"/>
    <n v="2"/>
    <n v="2399"/>
    <n v="4798"/>
    <x v="2"/>
    <x v="0"/>
    <n v="1127.53"/>
    <n v="2255.06"/>
    <n v="2"/>
  </r>
  <r>
    <n v="14058"/>
    <x v="262"/>
    <x v="1"/>
    <x v="207"/>
    <n v="1"/>
    <n v="449.99"/>
    <n v="449.99"/>
    <x v="0"/>
    <x v="1"/>
    <n v="135"/>
    <n v="135"/>
    <n v="2"/>
  </r>
  <r>
    <n v="14059"/>
    <x v="228"/>
    <x v="2"/>
    <x v="208"/>
    <n v="3"/>
    <n v="49.99"/>
    <n v="149.97"/>
    <x v="2"/>
    <x v="1"/>
    <n v="16"/>
    <n v="48"/>
    <n v="11"/>
  </r>
  <r>
    <n v="14060"/>
    <x v="501"/>
    <x v="3"/>
    <x v="209"/>
    <n v="4"/>
    <n v="12.99"/>
    <n v="51.96"/>
    <x v="2"/>
    <x v="1"/>
    <n v="5.46"/>
    <n v="21.84"/>
    <n v="3"/>
  </r>
  <r>
    <n v="14061"/>
    <x v="569"/>
    <x v="4"/>
    <x v="210"/>
    <n v="3"/>
    <n v="27"/>
    <n v="81"/>
    <x v="0"/>
    <x v="0"/>
    <n v="5.67"/>
    <n v="17.009999999999998"/>
    <n v="5"/>
  </r>
  <r>
    <n v="14062"/>
    <x v="408"/>
    <x v="5"/>
    <x v="18"/>
    <n v="1"/>
    <n v="599.99"/>
    <n v="599.99"/>
    <x v="1"/>
    <x v="2"/>
    <n v="210"/>
    <n v="210"/>
    <n v="4"/>
  </r>
  <r>
    <n v="14063"/>
    <x v="9"/>
    <x v="0"/>
    <x v="211"/>
    <n v="4"/>
    <n v="49.99"/>
    <n v="199.96"/>
    <x v="2"/>
    <x v="0"/>
    <n v="6"/>
    <n v="24"/>
    <n v="2"/>
  </r>
  <r>
    <n v="14064"/>
    <x v="680"/>
    <x v="1"/>
    <x v="212"/>
    <n v="5"/>
    <n v="229.99"/>
    <n v="1149.95"/>
    <x v="0"/>
    <x v="2"/>
    <n v="112.7"/>
    <n v="563.5"/>
    <n v="12"/>
  </r>
  <r>
    <n v="14065"/>
    <x v="282"/>
    <x v="2"/>
    <x v="213"/>
    <n v="1"/>
    <n v="44.99"/>
    <n v="44.99"/>
    <x v="1"/>
    <x v="2"/>
    <n v="15.3"/>
    <n v="15.3"/>
    <n v="2"/>
  </r>
  <r>
    <n v="14066"/>
    <x v="595"/>
    <x v="3"/>
    <x v="51"/>
    <n v="5"/>
    <n v="26.99"/>
    <n v="134.94999999999999"/>
    <x v="2"/>
    <x v="2"/>
    <n v="8.3699999999999992"/>
    <n v="41.849999999999994"/>
    <n v="4"/>
  </r>
  <r>
    <n v="14067"/>
    <x v="101"/>
    <x v="4"/>
    <x v="214"/>
    <n v="4"/>
    <n v="6.7"/>
    <n v="26.8"/>
    <x v="0"/>
    <x v="2"/>
    <n v="0.87"/>
    <n v="3.48"/>
    <n v="4"/>
  </r>
  <r>
    <n v="14068"/>
    <x v="141"/>
    <x v="5"/>
    <x v="215"/>
    <n v="2"/>
    <n v="149.94999999999999"/>
    <n v="299.89999999999998"/>
    <x v="0"/>
    <x v="2"/>
    <n v="73.48"/>
    <n v="146.96"/>
    <n v="6"/>
  </r>
  <r>
    <n v="14069"/>
    <x v="151"/>
    <x v="0"/>
    <x v="216"/>
    <n v="3"/>
    <n v="169"/>
    <n v="507"/>
    <x v="1"/>
    <x v="0"/>
    <n v="67.599999999999994"/>
    <n v="202.79999999999998"/>
    <n v="3"/>
  </r>
  <r>
    <n v="14070"/>
    <x v="158"/>
    <x v="1"/>
    <x v="217"/>
    <n v="3"/>
    <n v="599"/>
    <n v="1797"/>
    <x v="2"/>
    <x v="0"/>
    <n v="203.66"/>
    <n v="610.98"/>
    <n v="10"/>
  </r>
  <r>
    <n v="14071"/>
    <x v="288"/>
    <x v="2"/>
    <x v="218"/>
    <n v="4"/>
    <n v="64.989999999999995"/>
    <n v="259.95999999999998"/>
    <x v="2"/>
    <x v="0"/>
    <n v="22.75"/>
    <n v="91"/>
    <n v="2"/>
  </r>
  <r>
    <n v="14072"/>
    <x v="426"/>
    <x v="3"/>
    <x v="9"/>
    <n v="5"/>
    <n v="9.99"/>
    <n v="49.95"/>
    <x v="0"/>
    <x v="0"/>
    <n v="12.74"/>
    <n v="63.7"/>
    <n v="8"/>
  </r>
  <r>
    <n v="14073"/>
    <x v="171"/>
    <x v="4"/>
    <x v="219"/>
    <n v="5"/>
    <n v="24"/>
    <n v="120"/>
    <x v="2"/>
    <x v="0"/>
    <n v="11.04"/>
    <n v="55.199999999999996"/>
    <n v="9"/>
  </r>
  <r>
    <n v="14074"/>
    <x v="58"/>
    <x v="5"/>
    <x v="220"/>
    <n v="3"/>
    <n v="32.950000000000003"/>
    <n v="98.850000000000009"/>
    <x v="0"/>
    <x v="1"/>
    <n v="7.25"/>
    <n v="21.75"/>
    <n v="4"/>
  </r>
  <r>
    <n v="14075"/>
    <x v="553"/>
    <x v="0"/>
    <x v="221"/>
    <n v="5"/>
    <n v="299"/>
    <n v="1495"/>
    <x v="0"/>
    <x v="1"/>
    <n v="98.67"/>
    <n v="493.35"/>
    <n v="8"/>
  </r>
  <r>
    <n v="14076"/>
    <x v="50"/>
    <x v="1"/>
    <x v="222"/>
    <n v="5"/>
    <n v="159.99"/>
    <n v="799.95"/>
    <x v="1"/>
    <x v="1"/>
    <n v="35.200000000000003"/>
    <n v="176"/>
    <n v="9"/>
  </r>
  <r>
    <n v="14077"/>
    <x v="344"/>
    <x v="2"/>
    <x v="223"/>
    <n v="5"/>
    <n v="90"/>
    <n v="450"/>
    <x v="2"/>
    <x v="2"/>
    <n v="31.5"/>
    <n v="157.5"/>
    <n v="3"/>
  </r>
  <r>
    <n v="14078"/>
    <x v="111"/>
    <x v="3"/>
    <x v="224"/>
    <n v="5"/>
    <n v="10.99"/>
    <n v="54.95"/>
    <x v="1"/>
    <x v="2"/>
    <n v="3.41"/>
    <n v="17.05"/>
    <n v="12"/>
  </r>
  <r>
    <n v="14079"/>
    <x v="59"/>
    <x v="4"/>
    <x v="225"/>
    <n v="3"/>
    <n v="55"/>
    <n v="165"/>
    <x v="2"/>
    <x v="1"/>
    <n v="12.1"/>
    <n v="36.299999999999997"/>
    <n v="8"/>
  </r>
  <r>
    <n v="14080"/>
    <x v="369"/>
    <x v="5"/>
    <x v="226"/>
    <n v="2"/>
    <n v="29.99"/>
    <n v="59.98"/>
    <x v="2"/>
    <x v="1"/>
    <n v="13.2"/>
    <n v="26.4"/>
    <n v="11"/>
  </r>
  <r>
    <n v="14081"/>
    <x v="227"/>
    <x v="0"/>
    <x v="0"/>
    <n v="5"/>
    <n v="999.99"/>
    <n v="4999.95"/>
    <x v="0"/>
    <x v="2"/>
    <n v="280"/>
    <n v="1400"/>
    <n v="12"/>
  </r>
  <r>
    <n v="14082"/>
    <x v="7"/>
    <x v="1"/>
    <x v="1"/>
    <n v="5"/>
    <n v="499.99"/>
    <n v="2499.9499999999998"/>
    <x v="0"/>
    <x v="2"/>
    <n v="160"/>
    <n v="800"/>
    <n v="3"/>
  </r>
  <r>
    <n v="14083"/>
    <x v="497"/>
    <x v="2"/>
    <x v="2"/>
    <n v="1"/>
    <n v="69.989999999999995"/>
    <n v="69.989999999999995"/>
    <x v="1"/>
    <x v="1"/>
    <n v="18.899999999999999"/>
    <n v="18.899999999999999"/>
    <n v="12"/>
  </r>
  <r>
    <n v="14084"/>
    <x v="67"/>
    <x v="3"/>
    <x v="3"/>
    <n v="1"/>
    <n v="15.99"/>
    <n v="15.99"/>
    <x v="0"/>
    <x v="1"/>
    <n v="8"/>
    <n v="8"/>
    <n v="4"/>
  </r>
  <r>
    <n v="14085"/>
    <x v="117"/>
    <x v="4"/>
    <x v="4"/>
    <n v="3"/>
    <n v="89.99"/>
    <n v="269.96999999999997"/>
    <x v="1"/>
    <x v="0"/>
    <n v="38.700000000000003"/>
    <n v="116.10000000000001"/>
    <n v="5"/>
  </r>
  <r>
    <n v="14086"/>
    <x v="576"/>
    <x v="5"/>
    <x v="5"/>
    <n v="1"/>
    <n v="29.99"/>
    <n v="29.99"/>
    <x v="1"/>
    <x v="1"/>
    <n v="7.8"/>
    <n v="7.8"/>
    <n v="2"/>
  </r>
  <r>
    <n v="14087"/>
    <x v="496"/>
    <x v="0"/>
    <x v="6"/>
    <n v="2"/>
    <n v="2499.9899999999998"/>
    <n v="4999.9799999999996"/>
    <x v="1"/>
    <x v="1"/>
    <n v="1225"/>
    <n v="2450"/>
    <n v="1"/>
  </r>
  <r>
    <n v="14089"/>
    <x v="598"/>
    <x v="2"/>
    <x v="8"/>
    <n v="3"/>
    <n v="89.99"/>
    <n v="269.96999999999997"/>
    <x v="1"/>
    <x v="2"/>
    <n v="45"/>
    <n v="135"/>
    <n v="3"/>
  </r>
  <r>
    <n v="14090"/>
    <x v="487"/>
    <x v="3"/>
    <x v="9"/>
    <n v="2"/>
    <n v="25.99"/>
    <n v="51.98"/>
    <x v="2"/>
    <x v="2"/>
    <n v="12.74"/>
    <n v="25.48"/>
    <n v="1"/>
  </r>
  <r>
    <n v="14091"/>
    <x v="557"/>
    <x v="4"/>
    <x v="10"/>
    <n v="2"/>
    <n v="129.99"/>
    <n v="259.98"/>
    <x v="2"/>
    <x v="1"/>
    <n v="26"/>
    <n v="52"/>
    <n v="5"/>
  </r>
  <r>
    <n v="14092"/>
    <x v="44"/>
    <x v="5"/>
    <x v="11"/>
    <n v="3"/>
    <n v="199.99"/>
    <n v="599.97"/>
    <x v="2"/>
    <x v="2"/>
    <n v="66"/>
    <n v="198"/>
    <n v="3"/>
  </r>
  <r>
    <n v="14093"/>
    <x v="473"/>
    <x v="0"/>
    <x v="12"/>
    <n v="3"/>
    <n v="749.99"/>
    <n v="2249.9700000000003"/>
    <x v="1"/>
    <x v="0"/>
    <n v="240"/>
    <n v="720"/>
    <n v="2"/>
  </r>
  <r>
    <n v="14094"/>
    <x v="115"/>
    <x v="1"/>
    <x v="13"/>
    <n v="5"/>
    <n v="189.99"/>
    <n v="949.95"/>
    <x v="0"/>
    <x v="0"/>
    <n v="19"/>
    <n v="95"/>
    <n v="10"/>
  </r>
  <r>
    <n v="14095"/>
    <x v="570"/>
    <x v="2"/>
    <x v="14"/>
    <n v="1"/>
    <n v="249.99"/>
    <n v="249.99"/>
    <x v="1"/>
    <x v="1"/>
    <n v="47.5"/>
    <n v="47.5"/>
    <n v="9"/>
  </r>
  <r>
    <n v="14096"/>
    <x v="719"/>
    <x v="3"/>
    <x v="15"/>
    <n v="4"/>
    <n v="35.99"/>
    <n v="143.96"/>
    <x v="2"/>
    <x v="0"/>
    <n v="14.4"/>
    <n v="57.6"/>
    <n v="9"/>
  </r>
  <r>
    <n v="14097"/>
    <x v="203"/>
    <x v="4"/>
    <x v="16"/>
    <n v="3"/>
    <n v="399.99"/>
    <n v="1199.97"/>
    <x v="0"/>
    <x v="2"/>
    <n v="52"/>
    <n v="156"/>
    <n v="3"/>
  </r>
  <r>
    <n v="14098"/>
    <x v="95"/>
    <x v="5"/>
    <x v="17"/>
    <n v="5"/>
    <n v="119.99"/>
    <n v="599.94999999999993"/>
    <x v="0"/>
    <x v="1"/>
    <n v="40.799999999999997"/>
    <n v="204"/>
    <n v="3"/>
  </r>
  <r>
    <n v="14099"/>
    <x v="22"/>
    <x v="0"/>
    <x v="18"/>
    <n v="3"/>
    <n v="499.99"/>
    <n v="1499.97"/>
    <x v="2"/>
    <x v="1"/>
    <n v="210"/>
    <n v="630"/>
    <n v="11"/>
  </r>
  <r>
    <n v="14100"/>
    <x v="87"/>
    <x v="1"/>
    <x v="19"/>
    <n v="1"/>
    <n v="99.99"/>
    <n v="99.99"/>
    <x v="2"/>
    <x v="2"/>
    <n v="24"/>
    <n v="24"/>
    <n v="6"/>
  </r>
  <r>
    <n v="14101"/>
    <x v="367"/>
    <x v="2"/>
    <x v="20"/>
    <n v="3"/>
    <n v="59.99"/>
    <n v="179.97"/>
    <x v="1"/>
    <x v="2"/>
    <n v="25.2"/>
    <n v="75.599999999999994"/>
    <n v="9"/>
  </r>
  <r>
    <n v="14102"/>
    <x v="413"/>
    <x v="3"/>
    <x v="21"/>
    <n v="4"/>
    <n v="22.99"/>
    <n v="91.96"/>
    <x v="1"/>
    <x v="0"/>
    <n v="10.81"/>
    <n v="43.24"/>
    <n v="11"/>
  </r>
  <r>
    <n v="14103"/>
    <x v="116"/>
    <x v="4"/>
    <x v="22"/>
    <n v="1"/>
    <n v="49.99"/>
    <n v="49.99"/>
    <x v="2"/>
    <x v="1"/>
    <n v="24"/>
    <n v="24"/>
    <n v="9"/>
  </r>
  <r>
    <n v="14104"/>
    <x v="169"/>
    <x v="5"/>
    <x v="23"/>
    <n v="4"/>
    <n v="29.99"/>
    <n v="119.96"/>
    <x v="2"/>
    <x v="1"/>
    <n v="14.4"/>
    <n v="57.6"/>
    <n v="7"/>
  </r>
  <r>
    <n v="14105"/>
    <x v="67"/>
    <x v="0"/>
    <x v="24"/>
    <n v="1"/>
    <n v="299.99"/>
    <n v="299.99"/>
    <x v="1"/>
    <x v="1"/>
    <n v="150"/>
    <n v="150"/>
    <n v="4"/>
  </r>
  <r>
    <n v="14106"/>
    <x v="143"/>
    <x v="1"/>
    <x v="25"/>
    <n v="1"/>
    <n v="179.99"/>
    <n v="179.99"/>
    <x v="2"/>
    <x v="2"/>
    <n v="55.8"/>
    <n v="55.8"/>
    <n v="6"/>
  </r>
  <r>
    <n v="14107"/>
    <x v="407"/>
    <x v="2"/>
    <x v="26"/>
    <n v="3"/>
    <n v="179.99"/>
    <n v="539.97"/>
    <x v="0"/>
    <x v="1"/>
    <n v="37.799999999999997"/>
    <n v="113.39999999999999"/>
    <n v="12"/>
  </r>
  <r>
    <n v="14108"/>
    <x v="249"/>
    <x v="3"/>
    <x v="27"/>
    <n v="4"/>
    <n v="12.99"/>
    <n v="51.96"/>
    <x v="1"/>
    <x v="0"/>
    <n v="1.56"/>
    <n v="6.24"/>
    <n v="7"/>
  </r>
  <r>
    <n v="14109"/>
    <x v="127"/>
    <x v="4"/>
    <x v="28"/>
    <n v="2"/>
    <n v="29.99"/>
    <n v="59.98"/>
    <x v="0"/>
    <x v="2"/>
    <n v="10.199999999999999"/>
    <n v="20.399999999999999"/>
    <n v="3"/>
  </r>
  <r>
    <n v="14110"/>
    <x v="660"/>
    <x v="5"/>
    <x v="29"/>
    <n v="2"/>
    <n v="129.99"/>
    <n v="259.98"/>
    <x v="2"/>
    <x v="0"/>
    <n v="20.8"/>
    <n v="41.6"/>
    <n v="12"/>
  </r>
  <r>
    <n v="14111"/>
    <x v="593"/>
    <x v="0"/>
    <x v="30"/>
    <n v="2"/>
    <n v="349.99"/>
    <n v="699.98"/>
    <x v="0"/>
    <x v="2"/>
    <n v="164.5"/>
    <n v="329"/>
    <n v="8"/>
  </r>
  <r>
    <n v="14112"/>
    <x v="343"/>
    <x v="1"/>
    <x v="31"/>
    <n v="3"/>
    <n v="89.99"/>
    <n v="269.96999999999997"/>
    <x v="0"/>
    <x v="0"/>
    <n v="45"/>
    <n v="135"/>
    <n v="11"/>
  </r>
  <r>
    <n v="14113"/>
    <x v="547"/>
    <x v="2"/>
    <x v="32"/>
    <n v="4"/>
    <n v="29.99"/>
    <n v="119.96"/>
    <x v="2"/>
    <x v="0"/>
    <n v="7.8"/>
    <n v="31.2"/>
    <n v="5"/>
  </r>
  <r>
    <n v="14114"/>
    <x v="384"/>
    <x v="3"/>
    <x v="33"/>
    <n v="1"/>
    <n v="19.989999999999998"/>
    <n v="19.989999999999998"/>
    <x v="1"/>
    <x v="1"/>
    <n v="2.8"/>
    <n v="2.8"/>
    <n v="9"/>
  </r>
  <r>
    <n v="14115"/>
    <x v="595"/>
    <x v="4"/>
    <x v="34"/>
    <n v="4"/>
    <n v="39.99"/>
    <n v="159.96"/>
    <x v="2"/>
    <x v="1"/>
    <n v="9.1999999999999993"/>
    <n v="36.799999999999997"/>
    <n v="4"/>
  </r>
  <r>
    <n v="14116"/>
    <x v="241"/>
    <x v="5"/>
    <x v="35"/>
    <n v="5"/>
    <n v="1895"/>
    <n v="9475"/>
    <x v="1"/>
    <x v="0"/>
    <n v="227.4"/>
    <n v="1137"/>
    <n v="9"/>
  </r>
  <r>
    <n v="14117"/>
    <x v="227"/>
    <x v="0"/>
    <x v="36"/>
    <n v="4"/>
    <n v="399.99"/>
    <n v="1599.96"/>
    <x v="1"/>
    <x v="1"/>
    <n v="96"/>
    <n v="384"/>
    <n v="12"/>
  </r>
  <r>
    <n v="14118"/>
    <x v="427"/>
    <x v="1"/>
    <x v="37"/>
    <n v="5"/>
    <n v="799.99"/>
    <n v="3999.95"/>
    <x v="2"/>
    <x v="0"/>
    <n v="208"/>
    <n v="1040"/>
    <n v="12"/>
  </r>
  <r>
    <n v="14119"/>
    <x v="178"/>
    <x v="2"/>
    <x v="38"/>
    <n v="1"/>
    <n v="59.99"/>
    <n v="59.99"/>
    <x v="2"/>
    <x v="2"/>
    <n v="21"/>
    <n v="21"/>
    <n v="5"/>
  </r>
  <r>
    <n v="14120"/>
    <x v="561"/>
    <x v="3"/>
    <x v="39"/>
    <n v="3"/>
    <n v="24.99"/>
    <n v="74.97"/>
    <x v="0"/>
    <x v="1"/>
    <n v="2.5"/>
    <n v="7.5"/>
    <n v="11"/>
  </r>
  <r>
    <n v="14121"/>
    <x v="116"/>
    <x v="4"/>
    <x v="40"/>
    <n v="4"/>
    <n v="105"/>
    <n v="420"/>
    <x v="2"/>
    <x v="1"/>
    <n v="21"/>
    <n v="84"/>
    <n v="9"/>
  </r>
  <r>
    <n v="14122"/>
    <x v="330"/>
    <x v="5"/>
    <x v="41"/>
    <n v="2"/>
    <n v="129.99"/>
    <n v="259.98"/>
    <x v="1"/>
    <x v="1"/>
    <n v="16.899999999999999"/>
    <n v="33.799999999999997"/>
    <n v="9"/>
  </r>
  <r>
    <n v="14123"/>
    <x v="185"/>
    <x v="0"/>
    <x v="42"/>
    <n v="1"/>
    <n v="399.99"/>
    <n v="399.99"/>
    <x v="1"/>
    <x v="2"/>
    <n v="176"/>
    <n v="176"/>
    <n v="6"/>
  </r>
  <r>
    <n v="14124"/>
    <x v="70"/>
    <x v="1"/>
    <x v="43"/>
    <n v="1"/>
    <n v="199.99"/>
    <n v="199.99"/>
    <x v="0"/>
    <x v="0"/>
    <n v="46"/>
    <n v="46"/>
    <n v="4"/>
  </r>
  <r>
    <n v="14125"/>
    <x v="372"/>
    <x v="2"/>
    <x v="44"/>
    <n v="2"/>
    <n v="139.99"/>
    <n v="279.98"/>
    <x v="0"/>
    <x v="0"/>
    <n v="56"/>
    <n v="112"/>
    <n v="10"/>
  </r>
  <r>
    <n v="14126"/>
    <x v="452"/>
    <x v="3"/>
    <x v="45"/>
    <n v="2"/>
    <n v="32.5"/>
    <n v="65"/>
    <x v="1"/>
    <x v="0"/>
    <n v="15.28"/>
    <n v="30.56"/>
    <n v="9"/>
  </r>
  <r>
    <n v="14127"/>
    <x v="467"/>
    <x v="4"/>
    <x v="46"/>
    <n v="4"/>
    <n v="52"/>
    <n v="208"/>
    <x v="1"/>
    <x v="0"/>
    <n v="5.72"/>
    <n v="22.88"/>
    <n v="11"/>
  </r>
  <r>
    <n v="14128"/>
    <x v="685"/>
    <x v="5"/>
    <x v="47"/>
    <n v="5"/>
    <n v="39.99"/>
    <n v="199.95000000000002"/>
    <x v="2"/>
    <x v="0"/>
    <n v="12"/>
    <n v="60"/>
    <n v="8"/>
  </r>
  <r>
    <n v="14129"/>
    <x v="171"/>
    <x v="0"/>
    <x v="48"/>
    <n v="3"/>
    <n v="129.99"/>
    <n v="389.97"/>
    <x v="2"/>
    <x v="1"/>
    <n v="52"/>
    <n v="156"/>
    <n v="9"/>
  </r>
  <r>
    <n v="14130"/>
    <x v="687"/>
    <x v="1"/>
    <x v="49"/>
    <n v="5"/>
    <n v="299.99"/>
    <n v="1499.95"/>
    <x v="2"/>
    <x v="2"/>
    <n v="81"/>
    <n v="405"/>
    <n v="4"/>
  </r>
  <r>
    <n v="14131"/>
    <x v="147"/>
    <x v="2"/>
    <x v="50"/>
    <n v="1"/>
    <n v="154.99"/>
    <n v="154.99"/>
    <x v="1"/>
    <x v="2"/>
    <n v="44.95"/>
    <n v="44.95"/>
    <n v="11"/>
  </r>
  <r>
    <n v="14132"/>
    <x v="392"/>
    <x v="3"/>
    <x v="51"/>
    <n v="5"/>
    <n v="26.99"/>
    <n v="134.94999999999999"/>
    <x v="0"/>
    <x v="2"/>
    <n v="8.3699999999999992"/>
    <n v="41.849999999999994"/>
    <n v="9"/>
  </r>
  <r>
    <n v="14133"/>
    <x v="553"/>
    <x v="4"/>
    <x v="52"/>
    <n v="5"/>
    <n v="49"/>
    <n v="245"/>
    <x v="0"/>
    <x v="0"/>
    <n v="8.33"/>
    <n v="41.65"/>
    <n v="8"/>
  </r>
  <r>
    <n v="14134"/>
    <x v="676"/>
    <x v="5"/>
    <x v="53"/>
    <n v="2"/>
    <n v="49.99"/>
    <n v="99.98"/>
    <x v="2"/>
    <x v="0"/>
    <n v="19.5"/>
    <n v="39"/>
    <n v="3"/>
  </r>
  <r>
    <n v="14135"/>
    <x v="304"/>
    <x v="0"/>
    <x v="54"/>
    <n v="5"/>
    <n v="59.99"/>
    <n v="299.95"/>
    <x v="0"/>
    <x v="2"/>
    <n v="13.8"/>
    <n v="69"/>
    <n v="3"/>
  </r>
  <r>
    <n v="14136"/>
    <x v="396"/>
    <x v="1"/>
    <x v="55"/>
    <n v="3"/>
    <n v="499.99"/>
    <n v="1499.97"/>
    <x v="2"/>
    <x v="0"/>
    <n v="100"/>
    <n v="300"/>
    <n v="4"/>
  </r>
  <r>
    <n v="14137"/>
    <x v="318"/>
    <x v="2"/>
    <x v="227"/>
    <n v="1"/>
    <n v="29.99"/>
    <n v="29.99"/>
    <x v="0"/>
    <x v="0"/>
    <n v="8.4"/>
    <n v="8.4"/>
    <n v="8"/>
  </r>
  <r>
    <n v="14138"/>
    <x v="595"/>
    <x v="3"/>
    <x v="56"/>
    <n v="2"/>
    <n v="28"/>
    <n v="56"/>
    <x v="1"/>
    <x v="0"/>
    <n v="8.1199999999999992"/>
    <n v="16.239999999999998"/>
    <n v="4"/>
  </r>
  <r>
    <n v="14139"/>
    <x v="563"/>
    <x v="4"/>
    <x v="57"/>
    <n v="5"/>
    <n v="23"/>
    <n v="115"/>
    <x v="0"/>
    <x v="1"/>
    <n v="3.68"/>
    <n v="18.400000000000002"/>
    <n v="11"/>
  </r>
  <r>
    <n v="14140"/>
    <x v="21"/>
    <x v="5"/>
    <x v="58"/>
    <n v="2"/>
    <n v="349"/>
    <n v="698"/>
    <x v="0"/>
    <x v="0"/>
    <n v="87.25"/>
    <n v="174.5"/>
    <n v="12"/>
  </r>
  <r>
    <n v="14141"/>
    <x v="347"/>
    <x v="0"/>
    <x v="59"/>
    <n v="4"/>
    <n v="299.99"/>
    <n v="1199.96"/>
    <x v="2"/>
    <x v="0"/>
    <n v="30"/>
    <n v="120"/>
    <n v="12"/>
  </r>
  <r>
    <n v="14142"/>
    <x v="325"/>
    <x v="1"/>
    <x v="60"/>
    <n v="3"/>
    <n v="199.99"/>
    <n v="599.97"/>
    <x v="1"/>
    <x v="0"/>
    <n v="68"/>
    <n v="204"/>
    <n v="4"/>
  </r>
  <r>
    <n v="14143"/>
    <x v="315"/>
    <x v="2"/>
    <x v="61"/>
    <n v="2"/>
    <n v="9.99"/>
    <n v="19.98"/>
    <x v="1"/>
    <x v="0"/>
    <n v="3.6"/>
    <n v="7.2"/>
    <n v="12"/>
  </r>
  <r>
    <n v="14144"/>
    <x v="55"/>
    <x v="3"/>
    <x v="62"/>
    <n v="2"/>
    <n v="18.989999999999998"/>
    <n v="37.979999999999997"/>
    <x v="1"/>
    <x v="2"/>
    <n v="6.84"/>
    <n v="13.68"/>
    <n v="10"/>
  </r>
  <r>
    <n v="14145"/>
    <x v="641"/>
    <x v="4"/>
    <x v="63"/>
    <n v="2"/>
    <n v="102"/>
    <n v="204"/>
    <x v="2"/>
    <x v="0"/>
    <n v="51"/>
    <n v="102"/>
    <n v="7"/>
  </r>
  <r>
    <n v="14146"/>
    <x v="196"/>
    <x v="5"/>
    <x v="64"/>
    <n v="5"/>
    <n v="299.99"/>
    <n v="1499.95"/>
    <x v="0"/>
    <x v="1"/>
    <n v="57"/>
    <n v="285"/>
    <n v="7"/>
  </r>
  <r>
    <n v="14147"/>
    <x v="92"/>
    <x v="0"/>
    <x v="65"/>
    <n v="2"/>
    <n v="1199.99"/>
    <n v="2399.98"/>
    <x v="2"/>
    <x v="2"/>
    <n v="528"/>
    <n v="1056"/>
    <n v="8"/>
  </r>
  <r>
    <n v="14148"/>
    <x v="605"/>
    <x v="1"/>
    <x v="66"/>
    <n v="3"/>
    <n v="219.99"/>
    <n v="659.97"/>
    <x v="2"/>
    <x v="1"/>
    <n v="39.6"/>
    <n v="118.80000000000001"/>
    <n v="10"/>
  </r>
  <r>
    <n v="14149"/>
    <x v="227"/>
    <x v="2"/>
    <x v="67"/>
    <n v="3"/>
    <n v="59.99"/>
    <n v="179.97"/>
    <x v="2"/>
    <x v="0"/>
    <n v="6"/>
    <n v="18"/>
    <n v="12"/>
  </r>
  <r>
    <n v="14150"/>
    <x v="500"/>
    <x v="3"/>
    <x v="68"/>
    <n v="3"/>
    <n v="10.99"/>
    <n v="32.97"/>
    <x v="0"/>
    <x v="2"/>
    <n v="1.21"/>
    <n v="3.63"/>
    <n v="10"/>
  </r>
  <r>
    <n v="14151"/>
    <x v="585"/>
    <x v="4"/>
    <x v="69"/>
    <n v="5"/>
    <n v="78"/>
    <n v="390"/>
    <x v="1"/>
    <x v="1"/>
    <n v="19.5"/>
    <n v="97.5"/>
    <n v="1"/>
  </r>
  <r>
    <n v="14152"/>
    <x v="641"/>
    <x v="5"/>
    <x v="70"/>
    <n v="2"/>
    <n v="129.99"/>
    <n v="259.98"/>
    <x v="0"/>
    <x v="0"/>
    <n v="20.8"/>
    <n v="41.6"/>
    <n v="7"/>
  </r>
  <r>
    <n v="14153"/>
    <x v="3"/>
    <x v="0"/>
    <x v="71"/>
    <n v="3"/>
    <n v="1599.99"/>
    <n v="4799.97"/>
    <x v="2"/>
    <x v="1"/>
    <n v="656"/>
    <n v="1968"/>
    <n v="10"/>
  </r>
  <r>
    <n v="14154"/>
    <x v="325"/>
    <x v="1"/>
    <x v="72"/>
    <n v="4"/>
    <n v="899.99"/>
    <n v="3599.96"/>
    <x v="1"/>
    <x v="2"/>
    <n v="207"/>
    <n v="828"/>
    <n v="4"/>
  </r>
  <r>
    <n v="14155"/>
    <x v="581"/>
    <x v="2"/>
    <x v="73"/>
    <n v="3"/>
    <n v="49.99"/>
    <n v="149.97"/>
    <x v="0"/>
    <x v="1"/>
    <n v="19.5"/>
    <n v="58.5"/>
    <n v="12"/>
  </r>
  <r>
    <n v="14156"/>
    <x v="319"/>
    <x v="3"/>
    <x v="74"/>
    <n v="2"/>
    <n v="14.99"/>
    <n v="29.98"/>
    <x v="1"/>
    <x v="2"/>
    <n v="3.6"/>
    <n v="7.2"/>
    <n v="3"/>
  </r>
  <r>
    <n v="14157"/>
    <x v="230"/>
    <x v="4"/>
    <x v="75"/>
    <n v="3"/>
    <n v="16"/>
    <n v="48"/>
    <x v="0"/>
    <x v="2"/>
    <n v="2.72"/>
    <n v="8.16"/>
    <n v="12"/>
  </r>
  <r>
    <n v="14158"/>
    <x v="683"/>
    <x v="5"/>
    <x v="76"/>
    <n v="5"/>
    <n v="69.989999999999995"/>
    <n v="349.95"/>
    <x v="0"/>
    <x v="2"/>
    <n v="34.299999999999997"/>
    <n v="171.5"/>
    <n v="1"/>
  </r>
  <r>
    <n v="14159"/>
    <x v="418"/>
    <x v="0"/>
    <x v="77"/>
    <n v="1"/>
    <n v="249.99"/>
    <n v="249.99"/>
    <x v="0"/>
    <x v="1"/>
    <n v="55"/>
    <n v="55"/>
    <n v="7"/>
  </r>
  <r>
    <n v="14160"/>
    <x v="489"/>
    <x v="1"/>
    <x v="78"/>
    <n v="4"/>
    <n v="499.99"/>
    <n v="1999.96"/>
    <x v="0"/>
    <x v="1"/>
    <n v="190"/>
    <n v="760"/>
    <n v="8"/>
  </r>
  <r>
    <n v="14161"/>
    <x v="219"/>
    <x v="2"/>
    <x v="79"/>
    <n v="3"/>
    <n v="89.99"/>
    <n v="269.96999999999997"/>
    <x v="0"/>
    <x v="2"/>
    <n v="11.7"/>
    <n v="35.099999999999994"/>
    <n v="8"/>
  </r>
  <r>
    <n v="14162"/>
    <x v="40"/>
    <x v="3"/>
    <x v="80"/>
    <n v="2"/>
    <n v="12.99"/>
    <n v="25.98"/>
    <x v="0"/>
    <x v="2"/>
    <n v="1.3"/>
    <n v="2.6"/>
    <n v="6"/>
  </r>
  <r>
    <n v="14163"/>
    <x v="64"/>
    <x v="4"/>
    <x v="81"/>
    <n v="5"/>
    <n v="100"/>
    <n v="500"/>
    <x v="2"/>
    <x v="2"/>
    <n v="45"/>
    <n v="225"/>
    <n v="4"/>
  </r>
  <r>
    <n v="14164"/>
    <x v="10"/>
    <x v="5"/>
    <x v="82"/>
    <n v="2"/>
    <n v="24.99"/>
    <n v="49.98"/>
    <x v="2"/>
    <x v="1"/>
    <n v="11.75"/>
    <n v="23.5"/>
    <n v="4"/>
  </r>
  <r>
    <n v="14165"/>
    <x v="207"/>
    <x v="0"/>
    <x v="83"/>
    <n v="4"/>
    <n v="99.99"/>
    <n v="399.96"/>
    <x v="1"/>
    <x v="0"/>
    <n v="30"/>
    <n v="120"/>
    <n v="7"/>
  </r>
  <r>
    <n v="14166"/>
    <x v="314"/>
    <x v="1"/>
    <x v="84"/>
    <n v="5"/>
    <n v="1299.99"/>
    <n v="6499.95"/>
    <x v="1"/>
    <x v="0"/>
    <n v="260"/>
    <n v="1300"/>
    <n v="7"/>
  </r>
  <r>
    <n v="14167"/>
    <x v="26"/>
    <x v="2"/>
    <x v="85"/>
    <n v="3"/>
    <n v="79.989999999999995"/>
    <n v="239.96999999999997"/>
    <x v="1"/>
    <x v="0"/>
    <n v="12.8"/>
    <n v="38.400000000000006"/>
    <n v="4"/>
  </r>
  <r>
    <n v="14168"/>
    <x v="181"/>
    <x v="3"/>
    <x v="86"/>
    <n v="1"/>
    <n v="13.99"/>
    <n v="13.99"/>
    <x v="0"/>
    <x v="2"/>
    <n v="4.34"/>
    <n v="4.34"/>
    <n v="12"/>
  </r>
  <r>
    <n v="14169"/>
    <x v="48"/>
    <x v="4"/>
    <x v="87"/>
    <n v="1"/>
    <n v="105"/>
    <n v="105"/>
    <x v="2"/>
    <x v="0"/>
    <n v="39.9"/>
    <n v="39.9"/>
    <n v="2"/>
  </r>
  <r>
    <n v="14170"/>
    <x v="146"/>
    <x v="5"/>
    <x v="228"/>
    <n v="5"/>
    <n v="129.99"/>
    <n v="649.95000000000005"/>
    <x v="2"/>
    <x v="0"/>
    <n v="35.1"/>
    <n v="175.5"/>
    <n v="12"/>
  </r>
  <r>
    <n v="14171"/>
    <x v="30"/>
    <x v="0"/>
    <x v="88"/>
    <n v="2"/>
    <n v="99.99"/>
    <n v="199.98"/>
    <x v="0"/>
    <x v="0"/>
    <n v="34"/>
    <n v="68"/>
    <n v="11"/>
  </r>
  <r>
    <n v="14172"/>
    <x v="228"/>
    <x v="1"/>
    <x v="89"/>
    <n v="4"/>
    <n v="179.99"/>
    <n v="719.96"/>
    <x v="1"/>
    <x v="1"/>
    <n v="72"/>
    <n v="288"/>
    <n v="11"/>
  </r>
  <r>
    <n v="14173"/>
    <x v="437"/>
    <x v="2"/>
    <x v="90"/>
    <n v="2"/>
    <n v="79.989999999999995"/>
    <n v="159.97999999999999"/>
    <x v="1"/>
    <x v="1"/>
    <n v="9.6"/>
    <n v="19.2"/>
    <n v="11"/>
  </r>
  <r>
    <n v="14174"/>
    <x v="553"/>
    <x v="3"/>
    <x v="91"/>
    <n v="1"/>
    <n v="14.99"/>
    <n v="14.99"/>
    <x v="2"/>
    <x v="1"/>
    <n v="1.8"/>
    <n v="1.8"/>
    <n v="8"/>
  </r>
  <r>
    <n v="14175"/>
    <x v="554"/>
    <x v="4"/>
    <x v="92"/>
    <n v="1"/>
    <n v="68"/>
    <n v="68"/>
    <x v="1"/>
    <x v="2"/>
    <n v="10.88"/>
    <n v="10.88"/>
    <n v="3"/>
  </r>
  <r>
    <n v="14176"/>
    <x v="239"/>
    <x v="5"/>
    <x v="93"/>
    <n v="4"/>
    <n v="999.99"/>
    <n v="3999.96"/>
    <x v="2"/>
    <x v="2"/>
    <n v="100"/>
    <n v="400"/>
    <n v="9"/>
  </r>
  <r>
    <n v="14177"/>
    <x v="283"/>
    <x v="0"/>
    <x v="94"/>
    <n v="2"/>
    <n v="299.99"/>
    <n v="599.98"/>
    <x v="1"/>
    <x v="1"/>
    <n v="81"/>
    <n v="162"/>
    <n v="4"/>
  </r>
  <r>
    <n v="14178"/>
    <x v="122"/>
    <x v="1"/>
    <x v="95"/>
    <n v="2"/>
    <n v="349.99"/>
    <n v="699.98"/>
    <x v="0"/>
    <x v="0"/>
    <n v="115.5"/>
    <n v="231"/>
    <n v="6"/>
  </r>
  <r>
    <n v="14179"/>
    <x v="470"/>
    <x v="2"/>
    <x v="96"/>
    <n v="1"/>
    <n v="19.989999999999998"/>
    <n v="19.989999999999998"/>
    <x v="2"/>
    <x v="0"/>
    <n v="3.4"/>
    <n v="3.4"/>
    <n v="9"/>
  </r>
  <r>
    <n v="14180"/>
    <x v="113"/>
    <x v="3"/>
    <x v="97"/>
    <n v="2"/>
    <n v="12.99"/>
    <n v="25.98"/>
    <x v="2"/>
    <x v="1"/>
    <n v="4.68"/>
    <n v="9.36"/>
    <n v="5"/>
  </r>
  <r>
    <n v="14181"/>
    <x v="554"/>
    <x v="4"/>
    <x v="98"/>
    <n v="1"/>
    <n v="82"/>
    <n v="82"/>
    <x v="0"/>
    <x v="2"/>
    <n v="22.96"/>
    <n v="22.96"/>
    <n v="3"/>
  </r>
  <r>
    <n v="14182"/>
    <x v="328"/>
    <x v="5"/>
    <x v="99"/>
    <n v="2"/>
    <n v="109.99"/>
    <n v="219.98"/>
    <x v="0"/>
    <x v="1"/>
    <n v="28.6"/>
    <n v="57.2"/>
    <n v="6"/>
  </r>
  <r>
    <n v="14183"/>
    <x v="344"/>
    <x v="0"/>
    <x v="100"/>
    <n v="2"/>
    <n v="3899.99"/>
    <n v="7799.98"/>
    <x v="1"/>
    <x v="2"/>
    <n v="400"/>
    <n v="800"/>
    <n v="3"/>
  </r>
  <r>
    <n v="14184"/>
    <x v="562"/>
    <x v="1"/>
    <x v="101"/>
    <n v="2"/>
    <n v="349.99"/>
    <n v="699.98"/>
    <x v="1"/>
    <x v="0"/>
    <n v="161"/>
    <n v="322"/>
    <n v="10"/>
  </r>
  <r>
    <n v="14185"/>
    <x v="217"/>
    <x v="2"/>
    <x v="102"/>
    <n v="4"/>
    <n v="39.99"/>
    <n v="159.96"/>
    <x v="0"/>
    <x v="2"/>
    <n v="8"/>
    <n v="32"/>
    <n v="12"/>
  </r>
  <r>
    <n v="14186"/>
    <x v="135"/>
    <x v="3"/>
    <x v="103"/>
    <n v="3"/>
    <n v="10.99"/>
    <n v="32.97"/>
    <x v="1"/>
    <x v="2"/>
    <n v="3.85"/>
    <n v="11.55"/>
    <n v="8"/>
  </r>
  <r>
    <n v="14187"/>
    <x v="493"/>
    <x v="4"/>
    <x v="104"/>
    <n v="5"/>
    <n v="6.5"/>
    <n v="32.5"/>
    <x v="0"/>
    <x v="0"/>
    <n v="2.73"/>
    <n v="13.65"/>
    <n v="1"/>
  </r>
  <r>
    <n v="14188"/>
    <x v="287"/>
    <x v="5"/>
    <x v="105"/>
    <n v="3"/>
    <n v="399.99"/>
    <n v="1199.97"/>
    <x v="2"/>
    <x v="2"/>
    <n v="80"/>
    <n v="240"/>
    <n v="3"/>
  </r>
  <r>
    <n v="14189"/>
    <x v="332"/>
    <x v="0"/>
    <x v="106"/>
    <n v="5"/>
    <n v="229.99"/>
    <n v="1149.95"/>
    <x v="0"/>
    <x v="2"/>
    <n v="115"/>
    <n v="575"/>
    <n v="4"/>
  </r>
  <r>
    <n v="14190"/>
    <x v="442"/>
    <x v="1"/>
    <x v="229"/>
    <n v="5"/>
    <n v="159.99"/>
    <n v="799.95"/>
    <x v="0"/>
    <x v="0"/>
    <n v="46.4"/>
    <n v="232"/>
    <n v="3"/>
  </r>
  <r>
    <n v="14191"/>
    <x v="49"/>
    <x v="2"/>
    <x v="107"/>
    <n v="3"/>
    <n v="14.99"/>
    <n v="44.97"/>
    <x v="1"/>
    <x v="2"/>
    <n v="4.95"/>
    <n v="14.850000000000001"/>
    <n v="1"/>
  </r>
  <r>
    <n v="14192"/>
    <x v="167"/>
    <x v="3"/>
    <x v="108"/>
    <n v="4"/>
    <n v="18.989999999999998"/>
    <n v="75.959999999999994"/>
    <x v="2"/>
    <x v="0"/>
    <n v="5.51"/>
    <n v="22.04"/>
    <n v="6"/>
  </r>
  <r>
    <n v="14193"/>
    <x v="471"/>
    <x v="4"/>
    <x v="109"/>
    <n v="3"/>
    <n v="15"/>
    <n v="45"/>
    <x v="2"/>
    <x v="2"/>
    <n v="4.6500000000000004"/>
    <n v="13.950000000000001"/>
    <n v="2"/>
  </r>
  <r>
    <n v="14194"/>
    <x v="716"/>
    <x v="5"/>
    <x v="110"/>
    <n v="4"/>
    <n v="229.95"/>
    <n v="919.8"/>
    <x v="1"/>
    <x v="2"/>
    <n v="62.09"/>
    <n v="248.36"/>
    <n v="9"/>
  </r>
  <r>
    <n v="14195"/>
    <x v="80"/>
    <x v="0"/>
    <x v="111"/>
    <n v="2"/>
    <n v="249.99"/>
    <n v="499.98"/>
    <x v="2"/>
    <x v="0"/>
    <n v="77.5"/>
    <n v="155"/>
    <n v="6"/>
  </r>
  <r>
    <n v="14196"/>
    <x v="106"/>
    <x v="1"/>
    <x v="112"/>
    <n v="4"/>
    <n v="299.95"/>
    <n v="1199.8"/>
    <x v="1"/>
    <x v="1"/>
    <n v="140.97999999999999"/>
    <n v="563.91999999999996"/>
    <n v="8"/>
  </r>
  <r>
    <n v="14197"/>
    <x v="393"/>
    <x v="2"/>
    <x v="113"/>
    <n v="5"/>
    <n v="49.99"/>
    <n v="249.95000000000002"/>
    <x v="0"/>
    <x v="1"/>
    <n v="24"/>
    <n v="120"/>
    <n v="2"/>
  </r>
  <r>
    <n v="14198"/>
    <x v="103"/>
    <x v="3"/>
    <x v="230"/>
    <n v="1"/>
    <n v="16.989999999999998"/>
    <n v="16.989999999999998"/>
    <x v="0"/>
    <x v="0"/>
    <n v="2.89"/>
    <n v="2.89"/>
    <n v="10"/>
  </r>
  <r>
    <n v="14199"/>
    <x v="424"/>
    <x v="4"/>
    <x v="114"/>
    <n v="5"/>
    <n v="14.99"/>
    <n v="74.95"/>
    <x v="2"/>
    <x v="0"/>
    <n v="4.6500000000000004"/>
    <n v="23.25"/>
    <n v="11"/>
  </r>
  <r>
    <n v="14200"/>
    <x v="652"/>
    <x v="5"/>
    <x v="115"/>
    <n v="4"/>
    <n v="249.99"/>
    <n v="999.96"/>
    <x v="1"/>
    <x v="0"/>
    <n v="120"/>
    <n v="480"/>
    <n v="12"/>
  </r>
  <r>
    <n v="14201"/>
    <x v="49"/>
    <x v="0"/>
    <x v="116"/>
    <n v="5"/>
    <n v="599.99"/>
    <n v="2999.95"/>
    <x v="1"/>
    <x v="2"/>
    <n v="288"/>
    <n v="1440"/>
    <n v="1"/>
  </r>
  <r>
    <n v="14202"/>
    <x v="144"/>
    <x v="1"/>
    <x v="117"/>
    <n v="3"/>
    <n v="89.99"/>
    <n v="269.96999999999997"/>
    <x v="1"/>
    <x v="2"/>
    <n v="14.4"/>
    <n v="43.2"/>
    <n v="1"/>
  </r>
  <r>
    <n v="14203"/>
    <x v="360"/>
    <x v="2"/>
    <x v="118"/>
    <n v="1"/>
    <n v="12.99"/>
    <n v="12.99"/>
    <x v="0"/>
    <x v="0"/>
    <n v="1.3"/>
    <n v="1.3"/>
    <n v="3"/>
  </r>
  <r>
    <n v="14204"/>
    <x v="152"/>
    <x v="3"/>
    <x v="119"/>
    <n v="1"/>
    <n v="14.99"/>
    <n v="14.99"/>
    <x v="2"/>
    <x v="2"/>
    <n v="3.15"/>
    <n v="3.15"/>
    <n v="9"/>
  </r>
  <r>
    <n v="14206"/>
    <x v="138"/>
    <x v="5"/>
    <x v="121"/>
    <n v="3"/>
    <n v="199.99"/>
    <n v="599.97"/>
    <x v="2"/>
    <x v="2"/>
    <n v="60"/>
    <n v="180"/>
    <n v="4"/>
  </r>
  <r>
    <n v="14207"/>
    <x v="270"/>
    <x v="0"/>
    <x v="122"/>
    <n v="5"/>
    <n v="499.99"/>
    <n v="2499.9499999999998"/>
    <x v="1"/>
    <x v="0"/>
    <n v="90"/>
    <n v="450"/>
    <n v="3"/>
  </r>
  <r>
    <n v="14208"/>
    <x v="491"/>
    <x v="1"/>
    <x v="16"/>
    <n v="1"/>
    <n v="399.99"/>
    <n v="399.99"/>
    <x v="1"/>
    <x v="1"/>
    <n v="52"/>
    <n v="52"/>
    <n v="7"/>
  </r>
  <r>
    <n v="14209"/>
    <x v="265"/>
    <x v="2"/>
    <x v="123"/>
    <n v="2"/>
    <n v="98"/>
    <n v="196"/>
    <x v="2"/>
    <x v="1"/>
    <n v="35.28"/>
    <n v="70.56"/>
    <n v="3"/>
  </r>
  <r>
    <n v="14210"/>
    <x v="2"/>
    <x v="3"/>
    <x v="231"/>
    <n v="2"/>
    <n v="8.99"/>
    <n v="17.98"/>
    <x v="0"/>
    <x v="2"/>
    <n v="3.33"/>
    <n v="6.66"/>
    <n v="7"/>
  </r>
  <r>
    <n v="14211"/>
    <x v="689"/>
    <x v="4"/>
    <x v="124"/>
    <n v="2"/>
    <n v="36"/>
    <n v="72"/>
    <x v="2"/>
    <x v="0"/>
    <n v="5.4"/>
    <n v="10.8"/>
    <n v="9"/>
  </r>
  <r>
    <n v="14212"/>
    <x v="594"/>
    <x v="5"/>
    <x v="125"/>
    <n v="5"/>
    <n v="39.950000000000003"/>
    <n v="199.75"/>
    <x v="1"/>
    <x v="2"/>
    <n v="15.98"/>
    <n v="79.900000000000006"/>
    <n v="3"/>
  </r>
  <r>
    <n v="14213"/>
    <x v="718"/>
    <x v="0"/>
    <x v="126"/>
    <n v="1"/>
    <n v="1299.99"/>
    <n v="1299.99"/>
    <x v="1"/>
    <x v="0"/>
    <n v="143"/>
    <n v="143"/>
    <n v="7"/>
  </r>
  <r>
    <n v="14214"/>
    <x v="277"/>
    <x v="1"/>
    <x v="127"/>
    <n v="4"/>
    <n v="79.989999999999995"/>
    <n v="319.95999999999998"/>
    <x v="0"/>
    <x v="2"/>
    <n v="20.8"/>
    <n v="83.2"/>
    <n v="1"/>
  </r>
  <r>
    <n v="14215"/>
    <x v="650"/>
    <x v="2"/>
    <x v="128"/>
    <n v="4"/>
    <n v="34.99"/>
    <n v="139.96"/>
    <x v="0"/>
    <x v="2"/>
    <n v="14"/>
    <n v="56"/>
    <n v="5"/>
  </r>
  <r>
    <n v="14216"/>
    <x v="480"/>
    <x v="3"/>
    <x v="129"/>
    <n v="2"/>
    <n v="9.99"/>
    <n v="19.98"/>
    <x v="0"/>
    <x v="0"/>
    <n v="3"/>
    <n v="6"/>
    <n v="11"/>
  </r>
  <r>
    <n v="14217"/>
    <x v="21"/>
    <x v="4"/>
    <x v="130"/>
    <n v="5"/>
    <n v="6.8"/>
    <n v="34"/>
    <x v="2"/>
    <x v="1"/>
    <n v="1.77"/>
    <n v="8.85"/>
    <n v="12"/>
  </r>
  <r>
    <n v="14218"/>
    <x v="569"/>
    <x v="5"/>
    <x v="131"/>
    <n v="1"/>
    <n v="99.95"/>
    <n v="99.95"/>
    <x v="2"/>
    <x v="0"/>
    <n v="10"/>
    <n v="10"/>
    <n v="5"/>
  </r>
  <r>
    <n v="14219"/>
    <x v="268"/>
    <x v="0"/>
    <x v="132"/>
    <n v="2"/>
    <n v="1499.99"/>
    <n v="2999.98"/>
    <x v="2"/>
    <x v="2"/>
    <n v="285"/>
    <n v="570"/>
    <n v="6"/>
  </r>
  <r>
    <n v="14220"/>
    <x v="468"/>
    <x v="1"/>
    <x v="133"/>
    <n v="3"/>
    <n v="139.99"/>
    <n v="419.97"/>
    <x v="0"/>
    <x v="0"/>
    <n v="21"/>
    <n v="63"/>
    <n v="3"/>
  </r>
  <r>
    <n v="14221"/>
    <x v="382"/>
    <x v="2"/>
    <x v="134"/>
    <n v="2"/>
    <n v="44.99"/>
    <n v="89.98"/>
    <x v="2"/>
    <x v="2"/>
    <n v="11.7"/>
    <n v="23.4"/>
    <n v="4"/>
  </r>
  <r>
    <n v="14222"/>
    <x v="522"/>
    <x v="3"/>
    <x v="135"/>
    <n v="4"/>
    <n v="11.99"/>
    <n v="47.96"/>
    <x v="2"/>
    <x v="0"/>
    <n v="5.28"/>
    <n v="21.12"/>
    <n v="11"/>
  </r>
  <r>
    <n v="14223"/>
    <x v="331"/>
    <x v="4"/>
    <x v="136"/>
    <n v="2"/>
    <n v="29.5"/>
    <n v="59"/>
    <x v="1"/>
    <x v="0"/>
    <n v="11.21"/>
    <n v="22.42"/>
    <n v="10"/>
  </r>
  <r>
    <n v="14224"/>
    <x v="22"/>
    <x v="5"/>
    <x v="137"/>
    <n v="1"/>
    <n v="299.99"/>
    <n v="299.99"/>
    <x v="2"/>
    <x v="2"/>
    <n v="105"/>
    <n v="105"/>
    <n v="11"/>
  </r>
  <r>
    <n v="14225"/>
    <x v="185"/>
    <x v="0"/>
    <x v="138"/>
    <n v="3"/>
    <n v="549"/>
    <n v="1647"/>
    <x v="0"/>
    <x v="0"/>
    <n v="65.88"/>
    <n v="197.64"/>
    <n v="6"/>
  </r>
  <r>
    <n v="14226"/>
    <x v="439"/>
    <x v="1"/>
    <x v="139"/>
    <n v="4"/>
    <n v="199.95"/>
    <n v="799.8"/>
    <x v="1"/>
    <x v="0"/>
    <n v="73.98"/>
    <n v="295.92"/>
    <n v="9"/>
  </r>
  <r>
    <n v="14227"/>
    <x v="371"/>
    <x v="2"/>
    <x v="140"/>
    <n v="1"/>
    <n v="98"/>
    <n v="98"/>
    <x v="1"/>
    <x v="2"/>
    <n v="11.76"/>
    <n v="11.76"/>
    <n v="9"/>
  </r>
  <r>
    <n v="14228"/>
    <x v="183"/>
    <x v="3"/>
    <x v="141"/>
    <n v="3"/>
    <n v="10.99"/>
    <n v="32.97"/>
    <x v="0"/>
    <x v="2"/>
    <n v="1.21"/>
    <n v="3.63"/>
    <n v="11"/>
  </r>
  <r>
    <n v="14229"/>
    <x v="92"/>
    <x v="4"/>
    <x v="142"/>
    <n v="4"/>
    <n v="25"/>
    <n v="100"/>
    <x v="0"/>
    <x v="1"/>
    <n v="11.5"/>
    <n v="46"/>
    <n v="8"/>
  </r>
  <r>
    <n v="14230"/>
    <x v="366"/>
    <x v="5"/>
    <x v="143"/>
    <n v="1"/>
    <n v="149.99"/>
    <n v="149.99"/>
    <x v="0"/>
    <x v="2"/>
    <n v="19.5"/>
    <n v="19.5"/>
    <n v="5"/>
  </r>
  <r>
    <n v="14231"/>
    <x v="136"/>
    <x v="0"/>
    <x v="30"/>
    <n v="5"/>
    <n v="349.99"/>
    <n v="1749.95"/>
    <x v="1"/>
    <x v="2"/>
    <n v="164.5"/>
    <n v="822.5"/>
    <n v="5"/>
  </r>
  <r>
    <n v="14232"/>
    <x v="50"/>
    <x v="1"/>
    <x v="144"/>
    <n v="3"/>
    <n v="199.99"/>
    <n v="599.97"/>
    <x v="1"/>
    <x v="1"/>
    <n v="44"/>
    <n v="132"/>
    <n v="9"/>
  </r>
  <r>
    <n v="14233"/>
    <x v="325"/>
    <x v="2"/>
    <x v="145"/>
    <n v="3"/>
    <n v="54.99"/>
    <n v="164.97"/>
    <x v="0"/>
    <x v="0"/>
    <n v="16.5"/>
    <n v="49.5"/>
    <n v="4"/>
  </r>
  <r>
    <n v="14234"/>
    <x v="687"/>
    <x v="3"/>
    <x v="146"/>
    <n v="1"/>
    <n v="16.989999999999998"/>
    <n v="16.989999999999998"/>
    <x v="1"/>
    <x v="2"/>
    <n v="4.59"/>
    <n v="4.59"/>
    <n v="4"/>
  </r>
  <r>
    <n v="14235"/>
    <x v="451"/>
    <x v="4"/>
    <x v="147"/>
    <n v="1"/>
    <n v="59"/>
    <n v="59"/>
    <x v="1"/>
    <x v="0"/>
    <n v="14.16"/>
    <n v="14.16"/>
    <n v="3"/>
  </r>
  <r>
    <n v="14236"/>
    <x v="99"/>
    <x v="5"/>
    <x v="148"/>
    <n v="1"/>
    <n v="299.99"/>
    <n v="299.99"/>
    <x v="1"/>
    <x v="1"/>
    <n v="33"/>
    <n v="33"/>
    <n v="1"/>
  </r>
  <r>
    <n v="14237"/>
    <x v="31"/>
    <x v="0"/>
    <x v="149"/>
    <n v="5"/>
    <n v="899.99"/>
    <n v="4499.95"/>
    <x v="0"/>
    <x v="0"/>
    <n v="378"/>
    <n v="1890"/>
    <n v="4"/>
  </r>
  <r>
    <n v="14238"/>
    <x v="167"/>
    <x v="1"/>
    <x v="150"/>
    <n v="5"/>
    <n v="499.95"/>
    <n v="2499.75"/>
    <x v="0"/>
    <x v="1"/>
    <n v="89.99"/>
    <n v="449.95"/>
    <n v="6"/>
  </r>
  <r>
    <n v="14239"/>
    <x v="592"/>
    <x v="2"/>
    <x v="151"/>
    <n v="5"/>
    <n v="24.99"/>
    <n v="124.94999999999999"/>
    <x v="0"/>
    <x v="2"/>
    <n v="5"/>
    <n v="25"/>
    <n v="1"/>
  </r>
  <r>
    <n v="14240"/>
    <x v="181"/>
    <x v="3"/>
    <x v="152"/>
    <n v="5"/>
    <n v="7.99"/>
    <n v="39.950000000000003"/>
    <x v="2"/>
    <x v="1"/>
    <n v="1.84"/>
    <n v="9.2000000000000011"/>
    <n v="12"/>
  </r>
  <r>
    <n v="14241"/>
    <x v="240"/>
    <x v="4"/>
    <x v="153"/>
    <n v="1"/>
    <n v="36"/>
    <n v="36"/>
    <x v="2"/>
    <x v="1"/>
    <n v="9.36"/>
    <n v="9.36"/>
    <n v="9"/>
  </r>
  <r>
    <n v="14242"/>
    <x v="220"/>
    <x v="5"/>
    <x v="154"/>
    <n v="5"/>
    <n v="34.99"/>
    <n v="174.95000000000002"/>
    <x v="2"/>
    <x v="2"/>
    <n v="12.25"/>
    <n v="61.25"/>
    <n v="3"/>
  </r>
  <r>
    <n v="14243"/>
    <x v="202"/>
    <x v="0"/>
    <x v="155"/>
    <n v="3"/>
    <n v="1199.99"/>
    <n v="3599.9700000000003"/>
    <x v="1"/>
    <x v="2"/>
    <n v="600"/>
    <n v="1800"/>
    <n v="12"/>
  </r>
  <r>
    <n v="14244"/>
    <x v="135"/>
    <x v="1"/>
    <x v="156"/>
    <n v="1"/>
    <n v="199.99"/>
    <n v="199.99"/>
    <x v="1"/>
    <x v="2"/>
    <n v="34"/>
    <n v="34"/>
    <n v="8"/>
  </r>
  <r>
    <n v="14245"/>
    <x v="321"/>
    <x v="2"/>
    <x v="157"/>
    <n v="4"/>
    <n v="29.99"/>
    <n v="119.96"/>
    <x v="2"/>
    <x v="2"/>
    <n v="3"/>
    <n v="12"/>
    <n v="10"/>
  </r>
  <r>
    <n v="14246"/>
    <x v="214"/>
    <x v="3"/>
    <x v="158"/>
    <n v="1"/>
    <n v="8.99"/>
    <n v="8.99"/>
    <x v="2"/>
    <x v="1"/>
    <n v="1.17"/>
    <n v="1.17"/>
    <n v="4"/>
  </r>
  <r>
    <n v="14247"/>
    <x v="438"/>
    <x v="4"/>
    <x v="159"/>
    <n v="4"/>
    <n v="16.989999999999998"/>
    <n v="67.959999999999994"/>
    <x v="0"/>
    <x v="0"/>
    <n v="7.82"/>
    <n v="31.28"/>
    <n v="9"/>
  </r>
  <r>
    <n v="14248"/>
    <x v="33"/>
    <x v="5"/>
    <x v="160"/>
    <n v="4"/>
    <n v="49.99"/>
    <n v="199.96"/>
    <x v="0"/>
    <x v="1"/>
    <n v="12"/>
    <n v="48"/>
    <n v="12"/>
  </r>
  <r>
    <n v="14249"/>
    <x v="648"/>
    <x v="0"/>
    <x v="161"/>
    <n v="2"/>
    <n v="699.99"/>
    <n v="1399.98"/>
    <x v="0"/>
    <x v="0"/>
    <n v="273"/>
    <n v="546"/>
    <n v="5"/>
  </r>
  <r>
    <n v="14250"/>
    <x v="53"/>
    <x v="1"/>
    <x v="162"/>
    <n v="3"/>
    <n v="139.99"/>
    <n v="419.97"/>
    <x v="0"/>
    <x v="0"/>
    <n v="25.2"/>
    <n v="75.599999999999994"/>
    <n v="9"/>
  </r>
  <r>
    <n v="14252"/>
    <x v="160"/>
    <x v="3"/>
    <x v="164"/>
    <n v="5"/>
    <n v="9.99"/>
    <n v="49.95"/>
    <x v="0"/>
    <x v="2"/>
    <n v="1.5"/>
    <n v="7.5"/>
    <n v="7"/>
  </r>
  <r>
    <n v="14253"/>
    <x v="567"/>
    <x v="4"/>
    <x v="165"/>
    <n v="5"/>
    <n v="29.5"/>
    <n v="147.5"/>
    <x v="0"/>
    <x v="2"/>
    <n v="7.38"/>
    <n v="36.9"/>
    <n v="8"/>
  </r>
  <r>
    <n v="14254"/>
    <x v="168"/>
    <x v="5"/>
    <x v="166"/>
    <n v="1"/>
    <n v="699.99"/>
    <n v="699.99"/>
    <x v="2"/>
    <x v="0"/>
    <n v="252"/>
    <n v="252"/>
    <n v="7"/>
  </r>
  <r>
    <n v="14255"/>
    <x v="169"/>
    <x v="0"/>
    <x v="167"/>
    <n v="5"/>
    <n v="49.99"/>
    <n v="249.95000000000002"/>
    <x v="1"/>
    <x v="0"/>
    <n v="19.5"/>
    <n v="97.5"/>
    <n v="7"/>
  </r>
  <r>
    <n v="14256"/>
    <x v="293"/>
    <x v="1"/>
    <x v="168"/>
    <n v="5"/>
    <n v="49.99"/>
    <n v="249.95000000000002"/>
    <x v="2"/>
    <x v="2"/>
    <n v="15"/>
    <n v="75"/>
    <n v="5"/>
  </r>
  <r>
    <n v="14257"/>
    <x v="123"/>
    <x v="2"/>
    <x v="169"/>
    <n v="2"/>
    <n v="14.9"/>
    <n v="29.8"/>
    <x v="0"/>
    <x v="1"/>
    <n v="6.41"/>
    <n v="12.82"/>
    <n v="12"/>
  </r>
  <r>
    <n v="14258"/>
    <x v="189"/>
    <x v="3"/>
    <x v="170"/>
    <n v="1"/>
    <n v="11.99"/>
    <n v="11.99"/>
    <x v="2"/>
    <x v="0"/>
    <n v="3.72"/>
    <n v="3.72"/>
    <n v="8"/>
  </r>
  <r>
    <n v="14259"/>
    <x v="503"/>
    <x v="4"/>
    <x v="171"/>
    <n v="4"/>
    <n v="34"/>
    <n v="136"/>
    <x v="0"/>
    <x v="1"/>
    <n v="9.52"/>
    <n v="38.08"/>
    <n v="8"/>
  </r>
  <r>
    <n v="14260"/>
    <x v="512"/>
    <x v="5"/>
    <x v="172"/>
    <n v="2"/>
    <n v="146"/>
    <n v="292"/>
    <x v="1"/>
    <x v="2"/>
    <n v="71.540000000000006"/>
    <n v="143.08000000000001"/>
    <n v="4"/>
  </r>
  <r>
    <n v="14261"/>
    <x v="682"/>
    <x v="0"/>
    <x v="173"/>
    <n v="3"/>
    <n v="649.99"/>
    <n v="1949.97"/>
    <x v="1"/>
    <x v="2"/>
    <n v="65"/>
    <n v="195"/>
    <n v="3"/>
  </r>
  <r>
    <n v="14262"/>
    <x v="417"/>
    <x v="1"/>
    <x v="174"/>
    <n v="5"/>
    <n v="399.99"/>
    <n v="1999.95"/>
    <x v="0"/>
    <x v="0"/>
    <n v="160"/>
    <n v="800"/>
    <n v="11"/>
  </r>
  <r>
    <n v="14263"/>
    <x v="547"/>
    <x v="2"/>
    <x v="175"/>
    <n v="3"/>
    <n v="59.99"/>
    <n v="179.97"/>
    <x v="0"/>
    <x v="1"/>
    <n v="28.8"/>
    <n v="86.4"/>
    <n v="5"/>
  </r>
  <r>
    <n v="14264"/>
    <x v="588"/>
    <x v="3"/>
    <x v="176"/>
    <n v="5"/>
    <n v="12.99"/>
    <n v="64.95"/>
    <x v="0"/>
    <x v="0"/>
    <n v="2.99"/>
    <n v="14.950000000000001"/>
    <n v="4"/>
  </r>
  <r>
    <n v="14265"/>
    <x v="544"/>
    <x v="4"/>
    <x v="177"/>
    <n v="5"/>
    <n v="190"/>
    <n v="950"/>
    <x v="2"/>
    <x v="1"/>
    <n v="55.1"/>
    <n v="275.5"/>
    <n v="3"/>
  </r>
  <r>
    <n v="14266"/>
    <x v="623"/>
    <x v="5"/>
    <x v="178"/>
    <n v="4"/>
    <n v="499.95"/>
    <n v="1999.8"/>
    <x v="0"/>
    <x v="0"/>
    <n v="129.99"/>
    <n v="519.96"/>
    <n v="7"/>
  </r>
  <r>
    <n v="14267"/>
    <x v="682"/>
    <x v="0"/>
    <x v="179"/>
    <n v="5"/>
    <n v="399"/>
    <n v="1995"/>
    <x v="0"/>
    <x v="0"/>
    <n v="131.66999999999999"/>
    <n v="658.34999999999991"/>
    <n v="3"/>
  </r>
  <r>
    <n v="14268"/>
    <x v="225"/>
    <x v="1"/>
    <x v="180"/>
    <n v="2"/>
    <n v="199"/>
    <n v="398"/>
    <x v="2"/>
    <x v="2"/>
    <n v="27.86"/>
    <n v="55.72"/>
    <n v="2"/>
  </r>
  <r>
    <n v="14269"/>
    <x v="580"/>
    <x v="2"/>
    <x v="181"/>
    <n v="1"/>
    <n v="34.99"/>
    <n v="34.99"/>
    <x v="2"/>
    <x v="0"/>
    <n v="10.15"/>
    <n v="10.15"/>
    <n v="11"/>
  </r>
  <r>
    <n v="14270"/>
    <x v="656"/>
    <x v="3"/>
    <x v="86"/>
    <n v="4"/>
    <n v="10.99"/>
    <n v="43.96"/>
    <x v="1"/>
    <x v="0"/>
    <n v="4.34"/>
    <n v="17.36"/>
    <n v="1"/>
  </r>
  <r>
    <n v="14271"/>
    <x v="201"/>
    <x v="4"/>
    <x v="182"/>
    <n v="1"/>
    <n v="18"/>
    <n v="18"/>
    <x v="2"/>
    <x v="0"/>
    <n v="7.56"/>
    <n v="7.56"/>
    <n v="3"/>
  </r>
  <r>
    <n v="14272"/>
    <x v="286"/>
    <x v="5"/>
    <x v="183"/>
    <n v="1"/>
    <n v="169.95"/>
    <n v="169.95"/>
    <x v="1"/>
    <x v="0"/>
    <n v="59.48"/>
    <n v="59.48"/>
    <n v="8"/>
  </r>
  <r>
    <n v="14273"/>
    <x v="551"/>
    <x v="0"/>
    <x v="184"/>
    <n v="2"/>
    <n v="199.99"/>
    <n v="399.98"/>
    <x v="2"/>
    <x v="2"/>
    <n v="50"/>
    <n v="100"/>
    <n v="12"/>
  </r>
  <r>
    <n v="14274"/>
    <x v="75"/>
    <x v="1"/>
    <x v="185"/>
    <n v="2"/>
    <n v="199.95"/>
    <n v="399.9"/>
    <x v="1"/>
    <x v="1"/>
    <n v="35.99"/>
    <n v="71.98"/>
    <n v="8"/>
  </r>
  <r>
    <n v="14275"/>
    <x v="564"/>
    <x v="2"/>
    <x v="186"/>
    <n v="1"/>
    <n v="179.99"/>
    <n v="179.99"/>
    <x v="1"/>
    <x v="1"/>
    <n v="66.599999999999994"/>
    <n v="66.599999999999994"/>
    <n v="6"/>
  </r>
  <r>
    <n v="14276"/>
    <x v="334"/>
    <x v="3"/>
    <x v="187"/>
    <n v="2"/>
    <n v="11.99"/>
    <n v="23.98"/>
    <x v="2"/>
    <x v="2"/>
    <n v="3.96"/>
    <n v="7.92"/>
    <n v="5"/>
  </r>
  <r>
    <n v="14277"/>
    <x v="422"/>
    <x v="4"/>
    <x v="188"/>
    <n v="4"/>
    <n v="125"/>
    <n v="500"/>
    <x v="0"/>
    <x v="0"/>
    <n v="61.25"/>
    <n v="245"/>
    <n v="12"/>
  </r>
  <r>
    <n v="14278"/>
    <x v="520"/>
    <x v="5"/>
    <x v="189"/>
    <n v="3"/>
    <n v="449.99"/>
    <n v="1349.97"/>
    <x v="2"/>
    <x v="0"/>
    <n v="180"/>
    <n v="540"/>
    <n v="2"/>
  </r>
  <r>
    <n v="14279"/>
    <x v="411"/>
    <x v="0"/>
    <x v="190"/>
    <n v="5"/>
    <n v="179"/>
    <n v="895"/>
    <x v="0"/>
    <x v="2"/>
    <n v="71.599999999999994"/>
    <n v="358"/>
    <n v="6"/>
  </r>
  <r>
    <n v="14280"/>
    <x v="694"/>
    <x v="1"/>
    <x v="191"/>
    <n v="2"/>
    <n v="99.95"/>
    <n v="199.9"/>
    <x v="0"/>
    <x v="0"/>
    <n v="38.979999999999997"/>
    <n v="77.959999999999994"/>
    <n v="11"/>
  </r>
  <r>
    <n v="14281"/>
    <x v="501"/>
    <x v="2"/>
    <x v="192"/>
    <n v="3"/>
    <n v="59.99"/>
    <n v="179.97"/>
    <x v="2"/>
    <x v="1"/>
    <n v="21.6"/>
    <n v="64.800000000000011"/>
    <n v="3"/>
  </r>
  <r>
    <n v="14282"/>
    <x v="215"/>
    <x v="3"/>
    <x v="193"/>
    <n v="1"/>
    <n v="14.99"/>
    <n v="14.99"/>
    <x v="0"/>
    <x v="1"/>
    <n v="4.6500000000000004"/>
    <n v="4.6500000000000004"/>
    <n v="10"/>
  </r>
  <r>
    <n v="14283"/>
    <x v="518"/>
    <x v="4"/>
    <x v="194"/>
    <n v="2"/>
    <n v="52"/>
    <n v="104"/>
    <x v="1"/>
    <x v="0"/>
    <n v="20.28"/>
    <n v="40.56"/>
    <n v="3"/>
  </r>
  <r>
    <n v="14284"/>
    <x v="142"/>
    <x v="5"/>
    <x v="195"/>
    <n v="4"/>
    <n v="399.99"/>
    <n v="1599.96"/>
    <x v="1"/>
    <x v="1"/>
    <n v="180"/>
    <n v="720"/>
    <n v="7"/>
  </r>
  <r>
    <n v="14285"/>
    <x v="415"/>
    <x v="0"/>
    <x v="196"/>
    <n v="5"/>
    <n v="299.99"/>
    <n v="1499.95"/>
    <x v="1"/>
    <x v="2"/>
    <n v="117"/>
    <n v="585"/>
    <n v="4"/>
  </r>
  <r>
    <n v="14286"/>
    <x v="164"/>
    <x v="1"/>
    <x v="197"/>
    <n v="2"/>
    <n v="379.99"/>
    <n v="759.98"/>
    <x v="0"/>
    <x v="2"/>
    <n v="171"/>
    <n v="342"/>
    <n v="1"/>
  </r>
  <r>
    <n v="14287"/>
    <x v="270"/>
    <x v="2"/>
    <x v="198"/>
    <n v="4"/>
    <n v="98"/>
    <n v="392"/>
    <x v="0"/>
    <x v="1"/>
    <n v="35.28"/>
    <n v="141.12"/>
    <n v="3"/>
  </r>
  <r>
    <n v="14288"/>
    <x v="535"/>
    <x v="3"/>
    <x v="199"/>
    <n v="1"/>
    <n v="16.989999999999998"/>
    <n v="16.989999999999998"/>
    <x v="1"/>
    <x v="1"/>
    <n v="2.04"/>
    <n v="2.04"/>
    <n v="3"/>
  </r>
  <r>
    <n v="14289"/>
    <x v="389"/>
    <x v="4"/>
    <x v="200"/>
    <n v="5"/>
    <n v="79"/>
    <n v="395"/>
    <x v="2"/>
    <x v="2"/>
    <n v="22.12"/>
    <n v="110.60000000000001"/>
    <n v="6"/>
  </r>
  <r>
    <n v="14290"/>
    <x v="363"/>
    <x v="5"/>
    <x v="201"/>
    <n v="5"/>
    <n v="129"/>
    <n v="645"/>
    <x v="0"/>
    <x v="1"/>
    <n v="37.409999999999997"/>
    <n v="187.04999999999998"/>
    <n v="1"/>
  </r>
  <r>
    <n v="14291"/>
    <x v="210"/>
    <x v="0"/>
    <x v="202"/>
    <n v="2"/>
    <n v="749.99"/>
    <n v="1499.98"/>
    <x v="1"/>
    <x v="2"/>
    <n v="187.5"/>
    <n v="375"/>
    <n v="2"/>
  </r>
  <r>
    <n v="14292"/>
    <x v="503"/>
    <x v="1"/>
    <x v="13"/>
    <n v="1"/>
    <n v="169.99"/>
    <n v="169.99"/>
    <x v="2"/>
    <x v="2"/>
    <n v="19"/>
    <n v="19"/>
    <n v="8"/>
  </r>
  <r>
    <n v="14293"/>
    <x v="522"/>
    <x v="2"/>
    <x v="203"/>
    <n v="5"/>
    <n v="9.9"/>
    <n v="49.5"/>
    <x v="0"/>
    <x v="2"/>
    <n v="2.2799999999999998"/>
    <n v="11.399999999999999"/>
    <n v="11"/>
  </r>
  <r>
    <n v="14294"/>
    <x v="154"/>
    <x v="3"/>
    <x v="164"/>
    <n v="4"/>
    <n v="10.99"/>
    <n v="43.96"/>
    <x v="2"/>
    <x v="2"/>
    <n v="1.5"/>
    <n v="6"/>
    <n v="2"/>
  </r>
  <r>
    <n v="14295"/>
    <x v="674"/>
    <x v="4"/>
    <x v="204"/>
    <n v="4"/>
    <n v="29"/>
    <n v="116"/>
    <x v="1"/>
    <x v="2"/>
    <n v="3.48"/>
    <n v="13.92"/>
    <n v="5"/>
  </r>
  <r>
    <n v="14296"/>
    <x v="281"/>
    <x v="5"/>
    <x v="205"/>
    <n v="3"/>
    <n v="349.99"/>
    <n v="1049.97"/>
    <x v="0"/>
    <x v="0"/>
    <n v="136.5"/>
    <n v="409.5"/>
    <n v="8"/>
  </r>
  <r>
    <n v="14297"/>
    <x v="276"/>
    <x v="0"/>
    <x v="206"/>
    <n v="4"/>
    <n v="2399"/>
    <n v="9596"/>
    <x v="0"/>
    <x v="2"/>
    <n v="1127.53"/>
    <n v="4510.12"/>
    <n v="5"/>
  </r>
  <r>
    <n v="14298"/>
    <x v="545"/>
    <x v="1"/>
    <x v="207"/>
    <n v="5"/>
    <n v="449.99"/>
    <n v="2249.9499999999998"/>
    <x v="1"/>
    <x v="2"/>
    <n v="135"/>
    <n v="675"/>
    <n v="7"/>
  </r>
  <r>
    <n v="14299"/>
    <x v="319"/>
    <x v="2"/>
    <x v="208"/>
    <n v="5"/>
    <n v="49.99"/>
    <n v="249.95000000000002"/>
    <x v="2"/>
    <x v="2"/>
    <n v="16"/>
    <n v="80"/>
    <n v="3"/>
  </r>
  <r>
    <n v="14300"/>
    <x v="173"/>
    <x v="3"/>
    <x v="209"/>
    <n v="3"/>
    <n v="12.99"/>
    <n v="38.97"/>
    <x v="2"/>
    <x v="2"/>
    <n v="5.46"/>
    <n v="16.38"/>
    <n v="11"/>
  </r>
  <r>
    <n v="14301"/>
    <x v="33"/>
    <x v="4"/>
    <x v="210"/>
    <n v="2"/>
    <n v="27"/>
    <n v="54"/>
    <x v="2"/>
    <x v="1"/>
    <n v="5.67"/>
    <n v="11.34"/>
    <n v="12"/>
  </r>
  <r>
    <n v="14302"/>
    <x v="140"/>
    <x v="5"/>
    <x v="18"/>
    <n v="5"/>
    <n v="599.99"/>
    <n v="2999.95"/>
    <x v="2"/>
    <x v="1"/>
    <n v="210"/>
    <n v="1050"/>
    <n v="12"/>
  </r>
  <r>
    <n v="14303"/>
    <x v="331"/>
    <x v="0"/>
    <x v="211"/>
    <n v="2"/>
    <n v="49.99"/>
    <n v="99.98"/>
    <x v="0"/>
    <x v="2"/>
    <n v="6"/>
    <n v="12"/>
    <n v="10"/>
  </r>
  <r>
    <n v="14304"/>
    <x v="476"/>
    <x v="1"/>
    <x v="212"/>
    <n v="4"/>
    <n v="229.99"/>
    <n v="919.96"/>
    <x v="1"/>
    <x v="0"/>
    <n v="112.7"/>
    <n v="450.8"/>
    <n v="6"/>
  </r>
  <r>
    <n v="14305"/>
    <x v="678"/>
    <x v="2"/>
    <x v="213"/>
    <n v="5"/>
    <n v="44.99"/>
    <n v="224.95000000000002"/>
    <x v="1"/>
    <x v="2"/>
    <n v="15.3"/>
    <n v="76.5"/>
    <n v="9"/>
  </r>
  <r>
    <n v="14307"/>
    <x v="11"/>
    <x v="4"/>
    <x v="214"/>
    <n v="3"/>
    <n v="6.7"/>
    <n v="20.100000000000001"/>
    <x v="2"/>
    <x v="2"/>
    <n v="0.87"/>
    <n v="2.61"/>
    <n v="7"/>
  </r>
  <r>
    <n v="14308"/>
    <x v="594"/>
    <x v="5"/>
    <x v="215"/>
    <n v="5"/>
    <n v="149.94999999999999"/>
    <n v="749.75"/>
    <x v="0"/>
    <x v="1"/>
    <n v="73.48"/>
    <n v="367.40000000000003"/>
    <n v="3"/>
  </r>
  <r>
    <n v="14309"/>
    <x v="146"/>
    <x v="0"/>
    <x v="216"/>
    <n v="1"/>
    <n v="169"/>
    <n v="169"/>
    <x v="2"/>
    <x v="0"/>
    <n v="67.599999999999994"/>
    <n v="67.599999999999994"/>
    <n v="12"/>
  </r>
  <r>
    <n v="14310"/>
    <x v="227"/>
    <x v="1"/>
    <x v="217"/>
    <n v="2"/>
    <n v="599"/>
    <n v="1198"/>
    <x v="2"/>
    <x v="2"/>
    <n v="203.66"/>
    <n v="407.32"/>
    <n v="12"/>
  </r>
  <r>
    <n v="14311"/>
    <x v="92"/>
    <x v="2"/>
    <x v="218"/>
    <n v="3"/>
    <n v="64.989999999999995"/>
    <n v="194.96999999999997"/>
    <x v="2"/>
    <x v="0"/>
    <n v="22.75"/>
    <n v="68.25"/>
    <n v="8"/>
  </r>
  <r>
    <n v="14312"/>
    <x v="441"/>
    <x v="3"/>
    <x v="9"/>
    <n v="1"/>
    <n v="9.99"/>
    <n v="9.99"/>
    <x v="1"/>
    <x v="0"/>
    <n v="12.74"/>
    <n v="12.74"/>
    <n v="5"/>
  </r>
  <r>
    <n v="14313"/>
    <x v="48"/>
    <x v="4"/>
    <x v="219"/>
    <n v="2"/>
    <n v="24"/>
    <n v="48"/>
    <x v="2"/>
    <x v="2"/>
    <n v="11.04"/>
    <n v="22.08"/>
    <n v="2"/>
  </r>
  <r>
    <n v="14314"/>
    <x v="149"/>
    <x v="5"/>
    <x v="220"/>
    <n v="2"/>
    <n v="32.950000000000003"/>
    <n v="65.900000000000006"/>
    <x v="1"/>
    <x v="2"/>
    <n v="7.25"/>
    <n v="14.5"/>
    <n v="5"/>
  </r>
  <r>
    <n v="14315"/>
    <x v="638"/>
    <x v="0"/>
    <x v="221"/>
    <n v="3"/>
    <n v="299"/>
    <n v="897"/>
    <x v="0"/>
    <x v="2"/>
    <n v="98.67"/>
    <n v="296.01"/>
    <n v="8"/>
  </r>
  <r>
    <n v="14316"/>
    <x v="396"/>
    <x v="1"/>
    <x v="222"/>
    <n v="4"/>
    <n v="159.99"/>
    <n v="639.96"/>
    <x v="0"/>
    <x v="0"/>
    <n v="35.200000000000003"/>
    <n v="140.80000000000001"/>
    <n v="4"/>
  </r>
  <r>
    <n v="14317"/>
    <x v="106"/>
    <x v="2"/>
    <x v="223"/>
    <n v="1"/>
    <n v="90"/>
    <n v="90"/>
    <x v="0"/>
    <x v="2"/>
    <n v="31.5"/>
    <n v="31.5"/>
    <n v="8"/>
  </r>
  <r>
    <n v="14318"/>
    <x v="20"/>
    <x v="3"/>
    <x v="224"/>
    <n v="1"/>
    <n v="10.99"/>
    <n v="10.99"/>
    <x v="1"/>
    <x v="1"/>
    <n v="3.41"/>
    <n v="3.41"/>
    <n v="5"/>
  </r>
  <r>
    <n v="14319"/>
    <x v="338"/>
    <x v="4"/>
    <x v="225"/>
    <n v="5"/>
    <n v="55"/>
    <n v="275"/>
    <x v="0"/>
    <x v="0"/>
    <n v="12.1"/>
    <n v="60.5"/>
    <n v="11"/>
  </r>
  <r>
    <n v="14320"/>
    <x v="484"/>
    <x v="5"/>
    <x v="226"/>
    <n v="5"/>
    <n v="29.99"/>
    <n v="149.94999999999999"/>
    <x v="0"/>
    <x v="1"/>
    <n v="13.2"/>
    <n v="66"/>
    <n v="10"/>
  </r>
  <r>
    <n v="14321"/>
    <x v="680"/>
    <x v="0"/>
    <x v="0"/>
    <n v="1"/>
    <n v="999.99"/>
    <n v="999.99"/>
    <x v="1"/>
    <x v="1"/>
    <n v="280"/>
    <n v="280"/>
    <n v="12"/>
  </r>
  <r>
    <n v="14323"/>
    <x v="303"/>
    <x v="2"/>
    <x v="2"/>
    <n v="5"/>
    <n v="69.989999999999995"/>
    <n v="349.95"/>
    <x v="0"/>
    <x v="0"/>
    <n v="18.899999999999999"/>
    <n v="94.5"/>
    <n v="10"/>
  </r>
  <r>
    <n v="14324"/>
    <x v="482"/>
    <x v="3"/>
    <x v="3"/>
    <n v="5"/>
    <n v="15.99"/>
    <n v="79.95"/>
    <x v="0"/>
    <x v="0"/>
    <n v="8"/>
    <n v="40"/>
    <n v="11"/>
  </r>
  <r>
    <n v="14325"/>
    <x v="85"/>
    <x v="4"/>
    <x v="4"/>
    <n v="2"/>
    <n v="89.99"/>
    <n v="179.98"/>
    <x v="0"/>
    <x v="0"/>
    <n v="38.700000000000003"/>
    <n v="77.400000000000006"/>
    <n v="3"/>
  </r>
  <r>
    <n v="14326"/>
    <x v="382"/>
    <x v="5"/>
    <x v="5"/>
    <n v="3"/>
    <n v="29.99"/>
    <n v="89.97"/>
    <x v="0"/>
    <x v="0"/>
    <n v="7.8"/>
    <n v="23.4"/>
    <n v="4"/>
  </r>
  <r>
    <n v="14327"/>
    <x v="110"/>
    <x v="0"/>
    <x v="6"/>
    <n v="2"/>
    <n v="2499.9899999999998"/>
    <n v="4999.9799999999996"/>
    <x v="1"/>
    <x v="2"/>
    <n v="1225"/>
    <n v="2450"/>
    <n v="9"/>
  </r>
  <r>
    <n v="14328"/>
    <x v="366"/>
    <x v="1"/>
    <x v="7"/>
    <n v="4"/>
    <n v="599.99"/>
    <n v="2399.96"/>
    <x v="1"/>
    <x v="0"/>
    <n v="180"/>
    <n v="720"/>
    <n v="5"/>
  </r>
  <r>
    <n v="14329"/>
    <x v="617"/>
    <x v="2"/>
    <x v="8"/>
    <n v="5"/>
    <n v="89.99"/>
    <n v="449.95"/>
    <x v="1"/>
    <x v="2"/>
    <n v="45"/>
    <n v="225"/>
    <n v="4"/>
  </r>
  <r>
    <n v="14330"/>
    <x v="596"/>
    <x v="3"/>
    <x v="9"/>
    <n v="4"/>
    <n v="25.99"/>
    <n v="103.96"/>
    <x v="2"/>
    <x v="2"/>
    <n v="12.74"/>
    <n v="50.96"/>
    <n v="3"/>
  </r>
  <r>
    <n v="14331"/>
    <x v="420"/>
    <x v="4"/>
    <x v="10"/>
    <n v="4"/>
    <n v="129.99"/>
    <n v="519.96"/>
    <x v="1"/>
    <x v="0"/>
    <n v="26"/>
    <n v="104"/>
    <n v="6"/>
  </r>
  <r>
    <n v="14332"/>
    <x v="369"/>
    <x v="5"/>
    <x v="11"/>
    <n v="1"/>
    <n v="199.99"/>
    <n v="199.99"/>
    <x v="0"/>
    <x v="2"/>
    <n v="66"/>
    <n v="66"/>
    <n v="11"/>
  </r>
  <r>
    <n v="14333"/>
    <x v="621"/>
    <x v="0"/>
    <x v="12"/>
    <n v="5"/>
    <n v="749.99"/>
    <n v="3749.95"/>
    <x v="0"/>
    <x v="1"/>
    <n v="240"/>
    <n v="1200"/>
    <n v="9"/>
  </r>
  <r>
    <n v="14334"/>
    <x v="256"/>
    <x v="1"/>
    <x v="13"/>
    <n v="2"/>
    <n v="189.99"/>
    <n v="379.98"/>
    <x v="2"/>
    <x v="0"/>
    <n v="19"/>
    <n v="38"/>
    <n v="10"/>
  </r>
  <r>
    <n v="14335"/>
    <x v="59"/>
    <x v="2"/>
    <x v="14"/>
    <n v="1"/>
    <n v="249.99"/>
    <n v="249.99"/>
    <x v="2"/>
    <x v="1"/>
    <n v="47.5"/>
    <n v="47.5"/>
    <n v="8"/>
  </r>
  <r>
    <n v="14336"/>
    <x v="110"/>
    <x v="3"/>
    <x v="15"/>
    <n v="4"/>
    <n v="35.99"/>
    <n v="143.96"/>
    <x v="1"/>
    <x v="0"/>
    <n v="14.4"/>
    <n v="57.6"/>
    <n v="9"/>
  </r>
  <r>
    <n v="14337"/>
    <x v="427"/>
    <x v="4"/>
    <x v="16"/>
    <n v="3"/>
    <n v="399.99"/>
    <n v="1199.97"/>
    <x v="1"/>
    <x v="1"/>
    <n v="52"/>
    <n v="156"/>
    <n v="12"/>
  </r>
  <r>
    <n v="14338"/>
    <x v="286"/>
    <x v="5"/>
    <x v="17"/>
    <n v="1"/>
    <n v="119.99"/>
    <n v="119.99"/>
    <x v="1"/>
    <x v="1"/>
    <n v="40.799999999999997"/>
    <n v="40.799999999999997"/>
    <n v="8"/>
  </r>
  <r>
    <n v="14339"/>
    <x v="551"/>
    <x v="0"/>
    <x v="18"/>
    <n v="5"/>
    <n v="499.99"/>
    <n v="2499.9499999999998"/>
    <x v="2"/>
    <x v="1"/>
    <n v="210"/>
    <n v="1050"/>
    <n v="12"/>
  </r>
  <r>
    <n v="14340"/>
    <x v="310"/>
    <x v="1"/>
    <x v="19"/>
    <n v="5"/>
    <n v="99.99"/>
    <n v="499.95"/>
    <x v="0"/>
    <x v="2"/>
    <n v="24"/>
    <n v="120"/>
    <n v="7"/>
  </r>
  <r>
    <n v="14341"/>
    <x v="38"/>
    <x v="2"/>
    <x v="20"/>
    <n v="2"/>
    <n v="59.99"/>
    <n v="119.98"/>
    <x v="2"/>
    <x v="1"/>
    <n v="25.2"/>
    <n v="50.4"/>
    <n v="6"/>
  </r>
  <r>
    <n v="14342"/>
    <x v="473"/>
    <x v="3"/>
    <x v="21"/>
    <n v="2"/>
    <n v="22.99"/>
    <n v="45.98"/>
    <x v="0"/>
    <x v="0"/>
    <n v="10.81"/>
    <n v="21.62"/>
    <n v="2"/>
  </r>
  <r>
    <n v="14343"/>
    <x v="608"/>
    <x v="4"/>
    <x v="22"/>
    <n v="4"/>
    <n v="49.99"/>
    <n v="199.96"/>
    <x v="2"/>
    <x v="0"/>
    <n v="24"/>
    <n v="96"/>
    <n v="6"/>
  </r>
  <r>
    <n v="14344"/>
    <x v="705"/>
    <x v="5"/>
    <x v="23"/>
    <n v="4"/>
    <n v="29.99"/>
    <n v="119.96"/>
    <x v="0"/>
    <x v="0"/>
    <n v="14.4"/>
    <n v="57.6"/>
    <n v="6"/>
  </r>
  <r>
    <n v="14345"/>
    <x v="505"/>
    <x v="0"/>
    <x v="24"/>
    <n v="2"/>
    <n v="299.99"/>
    <n v="599.98"/>
    <x v="0"/>
    <x v="0"/>
    <n v="150"/>
    <n v="300"/>
    <n v="3"/>
  </r>
  <r>
    <n v="14346"/>
    <x v="256"/>
    <x v="1"/>
    <x v="25"/>
    <n v="3"/>
    <n v="179.99"/>
    <n v="539.97"/>
    <x v="2"/>
    <x v="0"/>
    <n v="55.8"/>
    <n v="167.39999999999998"/>
    <n v="10"/>
  </r>
  <r>
    <n v="14347"/>
    <x v="336"/>
    <x v="2"/>
    <x v="26"/>
    <n v="3"/>
    <n v="179.99"/>
    <n v="539.97"/>
    <x v="1"/>
    <x v="2"/>
    <n v="37.799999999999997"/>
    <n v="113.39999999999999"/>
    <n v="5"/>
  </r>
  <r>
    <n v="14348"/>
    <x v="311"/>
    <x v="3"/>
    <x v="27"/>
    <n v="4"/>
    <n v="12.99"/>
    <n v="51.96"/>
    <x v="0"/>
    <x v="0"/>
    <n v="1.56"/>
    <n v="6.24"/>
    <n v="7"/>
  </r>
  <r>
    <n v="14349"/>
    <x v="625"/>
    <x v="4"/>
    <x v="28"/>
    <n v="4"/>
    <n v="29.99"/>
    <n v="119.96"/>
    <x v="2"/>
    <x v="0"/>
    <n v="10.199999999999999"/>
    <n v="40.799999999999997"/>
    <n v="3"/>
  </r>
  <r>
    <n v="14350"/>
    <x v="258"/>
    <x v="5"/>
    <x v="29"/>
    <n v="2"/>
    <n v="129.99"/>
    <n v="259.98"/>
    <x v="2"/>
    <x v="0"/>
    <n v="20.8"/>
    <n v="41.6"/>
    <n v="11"/>
  </r>
  <r>
    <n v="14351"/>
    <x v="560"/>
    <x v="0"/>
    <x v="30"/>
    <n v="3"/>
    <n v="349.99"/>
    <n v="1049.97"/>
    <x v="0"/>
    <x v="1"/>
    <n v="164.5"/>
    <n v="493.5"/>
    <n v="5"/>
  </r>
  <r>
    <n v="14352"/>
    <x v="536"/>
    <x v="1"/>
    <x v="31"/>
    <n v="4"/>
    <n v="89.99"/>
    <n v="359.96"/>
    <x v="2"/>
    <x v="1"/>
    <n v="45"/>
    <n v="180"/>
    <n v="3"/>
  </r>
  <r>
    <n v="14353"/>
    <x v="668"/>
    <x v="2"/>
    <x v="32"/>
    <n v="4"/>
    <n v="29.99"/>
    <n v="119.96"/>
    <x v="1"/>
    <x v="2"/>
    <n v="7.8"/>
    <n v="31.2"/>
    <n v="10"/>
  </r>
  <r>
    <n v="14354"/>
    <x v="153"/>
    <x v="3"/>
    <x v="33"/>
    <n v="3"/>
    <n v="19.989999999999998"/>
    <n v="59.97"/>
    <x v="1"/>
    <x v="1"/>
    <n v="2.8"/>
    <n v="8.3999999999999986"/>
    <n v="8"/>
  </r>
  <r>
    <n v="14355"/>
    <x v="343"/>
    <x v="4"/>
    <x v="34"/>
    <n v="4"/>
    <n v="39.99"/>
    <n v="159.96"/>
    <x v="0"/>
    <x v="1"/>
    <n v="9.1999999999999993"/>
    <n v="36.799999999999997"/>
    <n v="11"/>
  </r>
  <r>
    <n v="14356"/>
    <x v="56"/>
    <x v="5"/>
    <x v="35"/>
    <n v="2"/>
    <n v="1895"/>
    <n v="3790"/>
    <x v="2"/>
    <x v="1"/>
    <n v="227.4"/>
    <n v="454.8"/>
    <n v="1"/>
  </r>
  <r>
    <n v="14357"/>
    <x v="289"/>
    <x v="0"/>
    <x v="36"/>
    <n v="5"/>
    <n v="399.99"/>
    <n v="1999.95"/>
    <x v="0"/>
    <x v="0"/>
    <n v="96"/>
    <n v="480"/>
    <n v="6"/>
  </r>
  <r>
    <n v="14358"/>
    <x v="396"/>
    <x v="1"/>
    <x v="37"/>
    <n v="3"/>
    <n v="799.99"/>
    <n v="2399.9700000000003"/>
    <x v="0"/>
    <x v="0"/>
    <n v="208"/>
    <n v="624"/>
    <n v="4"/>
  </r>
  <r>
    <n v="14359"/>
    <x v="559"/>
    <x v="2"/>
    <x v="38"/>
    <n v="5"/>
    <n v="59.99"/>
    <n v="299.95"/>
    <x v="0"/>
    <x v="1"/>
    <n v="21"/>
    <n v="105"/>
    <n v="11"/>
  </r>
  <r>
    <n v="14360"/>
    <x v="27"/>
    <x v="3"/>
    <x v="39"/>
    <n v="1"/>
    <n v="24.99"/>
    <n v="24.99"/>
    <x v="1"/>
    <x v="2"/>
    <n v="2.5"/>
    <n v="2.5"/>
    <n v="4"/>
  </r>
  <r>
    <n v="14361"/>
    <x v="684"/>
    <x v="4"/>
    <x v="40"/>
    <n v="4"/>
    <n v="105"/>
    <n v="420"/>
    <x v="2"/>
    <x v="1"/>
    <n v="21"/>
    <n v="84"/>
    <n v="8"/>
  </r>
  <r>
    <n v="14362"/>
    <x v="388"/>
    <x v="5"/>
    <x v="41"/>
    <n v="4"/>
    <n v="129.99"/>
    <n v="519.96"/>
    <x v="2"/>
    <x v="1"/>
    <n v="16.899999999999999"/>
    <n v="67.599999999999994"/>
    <n v="3"/>
  </r>
  <r>
    <n v="14363"/>
    <x v="42"/>
    <x v="0"/>
    <x v="42"/>
    <n v="4"/>
    <n v="399.99"/>
    <n v="1599.96"/>
    <x v="1"/>
    <x v="2"/>
    <n v="176"/>
    <n v="704"/>
    <n v="2"/>
  </r>
  <r>
    <n v="14364"/>
    <x v="681"/>
    <x v="1"/>
    <x v="43"/>
    <n v="3"/>
    <n v="199.99"/>
    <n v="599.97"/>
    <x v="1"/>
    <x v="2"/>
    <n v="46"/>
    <n v="138"/>
    <n v="10"/>
  </r>
  <r>
    <n v="14365"/>
    <x v="518"/>
    <x v="2"/>
    <x v="44"/>
    <n v="5"/>
    <n v="139.99"/>
    <n v="699.95"/>
    <x v="1"/>
    <x v="1"/>
    <n v="56"/>
    <n v="280"/>
    <n v="3"/>
  </r>
  <r>
    <n v="14366"/>
    <x v="410"/>
    <x v="3"/>
    <x v="45"/>
    <n v="4"/>
    <n v="32.5"/>
    <n v="130"/>
    <x v="0"/>
    <x v="0"/>
    <n v="15.28"/>
    <n v="61.12"/>
    <n v="10"/>
  </r>
  <r>
    <n v="14367"/>
    <x v="291"/>
    <x v="4"/>
    <x v="46"/>
    <n v="2"/>
    <n v="52"/>
    <n v="104"/>
    <x v="2"/>
    <x v="1"/>
    <n v="5.72"/>
    <n v="11.44"/>
    <n v="6"/>
  </r>
  <r>
    <n v="14368"/>
    <x v="508"/>
    <x v="5"/>
    <x v="47"/>
    <n v="4"/>
    <n v="39.99"/>
    <n v="159.96"/>
    <x v="2"/>
    <x v="2"/>
    <n v="12"/>
    <n v="48"/>
    <n v="2"/>
  </r>
  <r>
    <n v="14369"/>
    <x v="31"/>
    <x v="0"/>
    <x v="48"/>
    <n v="4"/>
    <n v="129.99"/>
    <n v="519.96"/>
    <x v="1"/>
    <x v="0"/>
    <n v="52"/>
    <n v="208"/>
    <n v="4"/>
  </r>
  <r>
    <n v="14370"/>
    <x v="609"/>
    <x v="1"/>
    <x v="49"/>
    <n v="3"/>
    <n v="299.99"/>
    <n v="899.97"/>
    <x v="0"/>
    <x v="1"/>
    <n v="81"/>
    <n v="243"/>
    <n v="8"/>
  </r>
  <r>
    <n v="14371"/>
    <x v="637"/>
    <x v="2"/>
    <x v="50"/>
    <n v="2"/>
    <n v="154.99"/>
    <n v="309.98"/>
    <x v="1"/>
    <x v="1"/>
    <n v="44.95"/>
    <n v="89.9"/>
    <n v="3"/>
  </r>
  <r>
    <n v="14372"/>
    <x v="712"/>
    <x v="3"/>
    <x v="51"/>
    <n v="1"/>
    <n v="26.99"/>
    <n v="26.99"/>
    <x v="0"/>
    <x v="1"/>
    <n v="8.3699999999999992"/>
    <n v="8.3699999999999992"/>
    <n v="2"/>
  </r>
  <r>
    <n v="14373"/>
    <x v="153"/>
    <x v="4"/>
    <x v="52"/>
    <n v="3"/>
    <n v="49"/>
    <n v="147"/>
    <x v="1"/>
    <x v="1"/>
    <n v="8.33"/>
    <n v="24.990000000000002"/>
    <n v="8"/>
  </r>
  <r>
    <n v="14374"/>
    <x v="529"/>
    <x v="5"/>
    <x v="53"/>
    <n v="3"/>
    <n v="49.99"/>
    <n v="149.97"/>
    <x v="0"/>
    <x v="1"/>
    <n v="19.5"/>
    <n v="58.5"/>
    <n v="8"/>
  </r>
  <r>
    <n v="14375"/>
    <x v="368"/>
    <x v="0"/>
    <x v="54"/>
    <n v="1"/>
    <n v="59.99"/>
    <n v="59.99"/>
    <x v="0"/>
    <x v="0"/>
    <n v="13.8"/>
    <n v="13.8"/>
    <n v="6"/>
  </r>
  <r>
    <n v="14376"/>
    <x v="370"/>
    <x v="1"/>
    <x v="55"/>
    <n v="5"/>
    <n v="499.99"/>
    <n v="2499.9499999999998"/>
    <x v="2"/>
    <x v="1"/>
    <n v="100"/>
    <n v="500"/>
    <n v="10"/>
  </r>
  <r>
    <n v="14377"/>
    <x v="17"/>
    <x v="2"/>
    <x v="227"/>
    <n v="3"/>
    <n v="29.99"/>
    <n v="89.97"/>
    <x v="0"/>
    <x v="2"/>
    <n v="8.4"/>
    <n v="25.200000000000003"/>
    <n v="11"/>
  </r>
  <r>
    <n v="14378"/>
    <x v="357"/>
    <x v="3"/>
    <x v="56"/>
    <n v="5"/>
    <n v="28"/>
    <n v="140"/>
    <x v="0"/>
    <x v="2"/>
    <n v="8.1199999999999992"/>
    <n v="40.599999999999994"/>
    <n v="8"/>
  </r>
  <r>
    <n v="14379"/>
    <x v="342"/>
    <x v="4"/>
    <x v="57"/>
    <n v="3"/>
    <n v="23"/>
    <n v="69"/>
    <x v="1"/>
    <x v="0"/>
    <n v="3.68"/>
    <n v="11.040000000000001"/>
    <n v="4"/>
  </r>
  <r>
    <n v="14380"/>
    <x v="363"/>
    <x v="5"/>
    <x v="58"/>
    <n v="1"/>
    <n v="349"/>
    <n v="349"/>
    <x v="1"/>
    <x v="0"/>
    <n v="87.25"/>
    <n v="87.25"/>
    <n v="1"/>
  </r>
  <r>
    <n v="14381"/>
    <x v="388"/>
    <x v="0"/>
    <x v="59"/>
    <n v="4"/>
    <n v="299.99"/>
    <n v="1199.96"/>
    <x v="1"/>
    <x v="2"/>
    <n v="30"/>
    <n v="120"/>
    <n v="3"/>
  </r>
  <r>
    <n v="14382"/>
    <x v="219"/>
    <x v="1"/>
    <x v="60"/>
    <n v="4"/>
    <n v="199.99"/>
    <n v="799.96"/>
    <x v="0"/>
    <x v="1"/>
    <n v="68"/>
    <n v="272"/>
    <n v="8"/>
  </r>
  <r>
    <n v="14383"/>
    <x v="561"/>
    <x v="2"/>
    <x v="61"/>
    <n v="2"/>
    <n v="9.99"/>
    <n v="19.98"/>
    <x v="0"/>
    <x v="0"/>
    <n v="3.6"/>
    <n v="7.2"/>
    <n v="11"/>
  </r>
  <r>
    <n v="14385"/>
    <x v="266"/>
    <x v="4"/>
    <x v="63"/>
    <n v="2"/>
    <n v="102"/>
    <n v="204"/>
    <x v="2"/>
    <x v="2"/>
    <n v="51"/>
    <n v="102"/>
    <n v="4"/>
  </r>
  <r>
    <n v="14386"/>
    <x v="76"/>
    <x v="5"/>
    <x v="64"/>
    <n v="3"/>
    <n v="299.99"/>
    <n v="899.97"/>
    <x v="0"/>
    <x v="0"/>
    <n v="57"/>
    <n v="171"/>
    <n v="12"/>
  </r>
  <r>
    <n v="14387"/>
    <x v="523"/>
    <x v="0"/>
    <x v="65"/>
    <n v="3"/>
    <n v="1199.99"/>
    <n v="3599.9700000000003"/>
    <x v="0"/>
    <x v="2"/>
    <n v="528"/>
    <n v="1584"/>
    <n v="10"/>
  </r>
  <r>
    <n v="14388"/>
    <x v="113"/>
    <x v="1"/>
    <x v="66"/>
    <n v="2"/>
    <n v="219.99"/>
    <n v="439.98"/>
    <x v="2"/>
    <x v="1"/>
    <n v="39.6"/>
    <n v="79.2"/>
    <n v="5"/>
  </r>
  <r>
    <n v="14389"/>
    <x v="412"/>
    <x v="2"/>
    <x v="67"/>
    <n v="3"/>
    <n v="59.99"/>
    <n v="179.97"/>
    <x v="0"/>
    <x v="1"/>
    <n v="6"/>
    <n v="18"/>
    <n v="1"/>
  </r>
  <r>
    <n v="14390"/>
    <x v="400"/>
    <x v="3"/>
    <x v="68"/>
    <n v="5"/>
    <n v="10.99"/>
    <n v="54.95"/>
    <x v="0"/>
    <x v="2"/>
    <n v="1.21"/>
    <n v="6.05"/>
    <n v="3"/>
  </r>
  <r>
    <n v="14391"/>
    <x v="300"/>
    <x v="4"/>
    <x v="69"/>
    <n v="3"/>
    <n v="78"/>
    <n v="234"/>
    <x v="0"/>
    <x v="2"/>
    <n v="19.5"/>
    <n v="58.5"/>
    <n v="3"/>
  </r>
  <r>
    <n v="14392"/>
    <x v="118"/>
    <x v="5"/>
    <x v="70"/>
    <n v="3"/>
    <n v="129.99"/>
    <n v="389.97"/>
    <x v="1"/>
    <x v="2"/>
    <n v="20.8"/>
    <n v="62.400000000000006"/>
    <n v="8"/>
  </r>
  <r>
    <n v="14393"/>
    <x v="570"/>
    <x v="0"/>
    <x v="71"/>
    <n v="4"/>
    <n v="1599.99"/>
    <n v="6399.96"/>
    <x v="2"/>
    <x v="1"/>
    <n v="656"/>
    <n v="2624"/>
    <n v="9"/>
  </r>
  <r>
    <n v="14394"/>
    <x v="473"/>
    <x v="1"/>
    <x v="72"/>
    <n v="3"/>
    <n v="899.99"/>
    <n v="2699.9700000000003"/>
    <x v="1"/>
    <x v="2"/>
    <n v="207"/>
    <n v="621"/>
    <n v="2"/>
  </r>
  <r>
    <n v="14395"/>
    <x v="716"/>
    <x v="2"/>
    <x v="73"/>
    <n v="2"/>
    <n v="49.99"/>
    <n v="99.98"/>
    <x v="0"/>
    <x v="2"/>
    <n v="19.5"/>
    <n v="39"/>
    <n v="9"/>
  </r>
  <r>
    <n v="14396"/>
    <x v="6"/>
    <x v="3"/>
    <x v="74"/>
    <n v="4"/>
    <n v="14.99"/>
    <n v="59.96"/>
    <x v="0"/>
    <x v="1"/>
    <n v="3.6"/>
    <n v="14.4"/>
    <n v="7"/>
  </r>
  <r>
    <n v="14397"/>
    <x v="399"/>
    <x v="4"/>
    <x v="75"/>
    <n v="4"/>
    <n v="16"/>
    <n v="64"/>
    <x v="0"/>
    <x v="0"/>
    <n v="2.72"/>
    <n v="10.88"/>
    <n v="4"/>
  </r>
  <r>
    <n v="14398"/>
    <x v="679"/>
    <x v="5"/>
    <x v="76"/>
    <n v="1"/>
    <n v="69.989999999999995"/>
    <n v="69.989999999999995"/>
    <x v="0"/>
    <x v="2"/>
    <n v="34.299999999999997"/>
    <n v="34.299999999999997"/>
    <n v="10"/>
  </r>
  <r>
    <n v="14399"/>
    <x v="13"/>
    <x v="0"/>
    <x v="77"/>
    <n v="5"/>
    <n v="249.99"/>
    <n v="1249.95"/>
    <x v="1"/>
    <x v="0"/>
    <n v="55"/>
    <n v="275"/>
    <n v="1"/>
  </r>
  <r>
    <n v="14400"/>
    <x v="206"/>
    <x v="1"/>
    <x v="78"/>
    <n v="3"/>
    <n v="499.99"/>
    <n v="1499.97"/>
    <x v="1"/>
    <x v="1"/>
    <n v="190"/>
    <n v="570"/>
    <n v="1"/>
  </r>
  <r>
    <n v="14401"/>
    <x v="44"/>
    <x v="2"/>
    <x v="79"/>
    <n v="4"/>
    <n v="89.99"/>
    <n v="359.96"/>
    <x v="2"/>
    <x v="2"/>
    <n v="11.7"/>
    <n v="46.8"/>
    <n v="3"/>
  </r>
  <r>
    <n v="14402"/>
    <x v="114"/>
    <x v="3"/>
    <x v="80"/>
    <n v="1"/>
    <n v="12.99"/>
    <n v="12.99"/>
    <x v="2"/>
    <x v="2"/>
    <n v="1.3"/>
    <n v="1.3"/>
    <n v="3"/>
  </r>
  <r>
    <n v="14403"/>
    <x v="76"/>
    <x v="4"/>
    <x v="81"/>
    <n v="4"/>
    <n v="100"/>
    <n v="400"/>
    <x v="1"/>
    <x v="1"/>
    <n v="45"/>
    <n v="180"/>
    <n v="12"/>
  </r>
  <r>
    <n v="14404"/>
    <x v="111"/>
    <x v="5"/>
    <x v="82"/>
    <n v="3"/>
    <n v="24.99"/>
    <n v="74.97"/>
    <x v="2"/>
    <x v="0"/>
    <n v="11.75"/>
    <n v="35.25"/>
    <n v="12"/>
  </r>
  <r>
    <n v="14405"/>
    <x v="433"/>
    <x v="0"/>
    <x v="83"/>
    <n v="1"/>
    <n v="99.99"/>
    <n v="99.99"/>
    <x v="1"/>
    <x v="2"/>
    <n v="30"/>
    <n v="30"/>
    <n v="12"/>
  </r>
  <r>
    <n v="14406"/>
    <x v="40"/>
    <x v="1"/>
    <x v="84"/>
    <n v="3"/>
    <n v="1299.99"/>
    <n v="3899.9700000000003"/>
    <x v="2"/>
    <x v="1"/>
    <n v="260"/>
    <n v="780"/>
    <n v="6"/>
  </r>
  <r>
    <n v="14407"/>
    <x v="586"/>
    <x v="2"/>
    <x v="85"/>
    <n v="3"/>
    <n v="79.989999999999995"/>
    <n v="239.96999999999997"/>
    <x v="2"/>
    <x v="0"/>
    <n v="12.8"/>
    <n v="38.400000000000006"/>
    <n v="2"/>
  </r>
  <r>
    <n v="14408"/>
    <x v="306"/>
    <x v="3"/>
    <x v="86"/>
    <n v="5"/>
    <n v="13.99"/>
    <n v="69.95"/>
    <x v="0"/>
    <x v="1"/>
    <n v="4.34"/>
    <n v="21.7"/>
    <n v="5"/>
  </r>
  <r>
    <n v="14409"/>
    <x v="127"/>
    <x v="4"/>
    <x v="87"/>
    <n v="3"/>
    <n v="105"/>
    <n v="315"/>
    <x v="2"/>
    <x v="1"/>
    <n v="39.9"/>
    <n v="119.69999999999999"/>
    <n v="3"/>
  </r>
  <r>
    <n v="14410"/>
    <x v="20"/>
    <x v="5"/>
    <x v="228"/>
    <n v="5"/>
    <n v="129.99"/>
    <n v="649.95000000000005"/>
    <x v="1"/>
    <x v="0"/>
    <n v="35.1"/>
    <n v="175.5"/>
    <n v="5"/>
  </r>
  <r>
    <n v="14411"/>
    <x v="400"/>
    <x v="0"/>
    <x v="88"/>
    <n v="2"/>
    <n v="99.99"/>
    <n v="199.98"/>
    <x v="0"/>
    <x v="2"/>
    <n v="34"/>
    <n v="68"/>
    <n v="3"/>
  </r>
  <r>
    <n v="14412"/>
    <x v="33"/>
    <x v="1"/>
    <x v="89"/>
    <n v="5"/>
    <n v="179.99"/>
    <n v="899.95"/>
    <x v="1"/>
    <x v="0"/>
    <n v="72"/>
    <n v="360"/>
    <n v="12"/>
  </r>
  <r>
    <n v="14413"/>
    <x v="148"/>
    <x v="2"/>
    <x v="90"/>
    <n v="3"/>
    <n v="79.989999999999995"/>
    <n v="239.96999999999997"/>
    <x v="0"/>
    <x v="1"/>
    <n v="9.6"/>
    <n v="28.799999999999997"/>
    <n v="1"/>
  </r>
  <r>
    <n v="14414"/>
    <x v="478"/>
    <x v="3"/>
    <x v="91"/>
    <n v="1"/>
    <n v="14.99"/>
    <n v="14.99"/>
    <x v="1"/>
    <x v="2"/>
    <n v="1.8"/>
    <n v="1.8"/>
    <n v="1"/>
  </r>
  <r>
    <n v="14415"/>
    <x v="650"/>
    <x v="4"/>
    <x v="92"/>
    <n v="3"/>
    <n v="68"/>
    <n v="204"/>
    <x v="0"/>
    <x v="1"/>
    <n v="10.88"/>
    <n v="32.64"/>
    <n v="5"/>
  </r>
  <r>
    <n v="14416"/>
    <x v="311"/>
    <x v="5"/>
    <x v="93"/>
    <n v="4"/>
    <n v="999.99"/>
    <n v="3999.96"/>
    <x v="1"/>
    <x v="1"/>
    <n v="100"/>
    <n v="400"/>
    <n v="7"/>
  </r>
  <r>
    <n v="14417"/>
    <x v="474"/>
    <x v="0"/>
    <x v="94"/>
    <n v="5"/>
    <n v="299.99"/>
    <n v="1499.95"/>
    <x v="1"/>
    <x v="0"/>
    <n v="81"/>
    <n v="405"/>
    <n v="5"/>
  </r>
  <r>
    <n v="14418"/>
    <x v="400"/>
    <x v="1"/>
    <x v="95"/>
    <n v="1"/>
    <n v="349.99"/>
    <n v="349.99"/>
    <x v="1"/>
    <x v="0"/>
    <n v="115.5"/>
    <n v="115.5"/>
    <n v="3"/>
  </r>
  <r>
    <n v="14419"/>
    <x v="520"/>
    <x v="2"/>
    <x v="96"/>
    <n v="4"/>
    <n v="19.989999999999998"/>
    <n v="79.959999999999994"/>
    <x v="2"/>
    <x v="0"/>
    <n v="3.4"/>
    <n v="13.6"/>
    <n v="2"/>
  </r>
  <r>
    <n v="14420"/>
    <x v="367"/>
    <x v="3"/>
    <x v="97"/>
    <n v="4"/>
    <n v="12.99"/>
    <n v="51.96"/>
    <x v="0"/>
    <x v="1"/>
    <n v="4.68"/>
    <n v="18.72"/>
    <n v="9"/>
  </r>
  <r>
    <n v="14421"/>
    <x v="294"/>
    <x v="4"/>
    <x v="98"/>
    <n v="1"/>
    <n v="82"/>
    <n v="82"/>
    <x v="2"/>
    <x v="0"/>
    <n v="22.96"/>
    <n v="22.96"/>
    <n v="10"/>
  </r>
  <r>
    <n v="14422"/>
    <x v="330"/>
    <x v="5"/>
    <x v="99"/>
    <n v="5"/>
    <n v="109.99"/>
    <n v="549.94999999999993"/>
    <x v="0"/>
    <x v="0"/>
    <n v="28.6"/>
    <n v="143"/>
    <n v="9"/>
  </r>
  <r>
    <n v="14423"/>
    <x v="250"/>
    <x v="0"/>
    <x v="100"/>
    <n v="1"/>
    <n v="3899.99"/>
    <n v="3899.99"/>
    <x v="2"/>
    <x v="2"/>
    <n v="400"/>
    <n v="400"/>
    <n v="5"/>
  </r>
  <r>
    <n v="14424"/>
    <x v="200"/>
    <x v="1"/>
    <x v="101"/>
    <n v="3"/>
    <n v="349.99"/>
    <n v="1049.97"/>
    <x v="2"/>
    <x v="2"/>
    <n v="161"/>
    <n v="483"/>
    <n v="10"/>
  </r>
  <r>
    <n v="14425"/>
    <x v="377"/>
    <x v="2"/>
    <x v="102"/>
    <n v="3"/>
    <n v="39.99"/>
    <n v="119.97"/>
    <x v="1"/>
    <x v="1"/>
    <n v="8"/>
    <n v="24"/>
    <n v="9"/>
  </r>
  <r>
    <n v="14426"/>
    <x v="683"/>
    <x v="3"/>
    <x v="103"/>
    <n v="2"/>
    <n v="10.99"/>
    <n v="21.98"/>
    <x v="0"/>
    <x v="1"/>
    <n v="3.85"/>
    <n v="7.7"/>
    <n v="1"/>
  </r>
  <r>
    <n v="14427"/>
    <x v="268"/>
    <x v="4"/>
    <x v="104"/>
    <n v="3"/>
    <n v="6.5"/>
    <n v="19.5"/>
    <x v="0"/>
    <x v="1"/>
    <n v="2.73"/>
    <n v="8.19"/>
    <n v="6"/>
  </r>
  <r>
    <n v="14428"/>
    <x v="231"/>
    <x v="5"/>
    <x v="105"/>
    <n v="1"/>
    <n v="399.99"/>
    <n v="399.99"/>
    <x v="0"/>
    <x v="1"/>
    <n v="80"/>
    <n v="80"/>
    <n v="1"/>
  </r>
  <r>
    <n v="14429"/>
    <x v="54"/>
    <x v="0"/>
    <x v="106"/>
    <n v="4"/>
    <n v="229.99"/>
    <n v="919.96"/>
    <x v="0"/>
    <x v="1"/>
    <n v="115"/>
    <n v="460"/>
    <n v="12"/>
  </r>
  <r>
    <n v="14430"/>
    <x v="700"/>
    <x v="1"/>
    <x v="229"/>
    <n v="2"/>
    <n v="159.99"/>
    <n v="319.98"/>
    <x v="1"/>
    <x v="0"/>
    <n v="46.4"/>
    <n v="92.8"/>
    <n v="7"/>
  </r>
  <r>
    <n v="14431"/>
    <x v="101"/>
    <x v="2"/>
    <x v="107"/>
    <n v="2"/>
    <n v="14.99"/>
    <n v="29.98"/>
    <x v="0"/>
    <x v="2"/>
    <n v="4.95"/>
    <n v="9.9"/>
    <n v="4"/>
  </r>
  <r>
    <n v="14432"/>
    <x v="480"/>
    <x v="3"/>
    <x v="108"/>
    <n v="3"/>
    <n v="18.989999999999998"/>
    <n v="56.97"/>
    <x v="2"/>
    <x v="0"/>
    <n v="5.51"/>
    <n v="16.53"/>
    <n v="11"/>
  </r>
  <r>
    <n v="14433"/>
    <x v="190"/>
    <x v="4"/>
    <x v="109"/>
    <n v="4"/>
    <n v="15"/>
    <n v="60"/>
    <x v="1"/>
    <x v="0"/>
    <n v="4.6500000000000004"/>
    <n v="18.600000000000001"/>
    <n v="7"/>
  </r>
  <r>
    <n v="14434"/>
    <x v="716"/>
    <x v="5"/>
    <x v="110"/>
    <n v="5"/>
    <n v="229.95"/>
    <n v="1149.75"/>
    <x v="2"/>
    <x v="2"/>
    <n v="62.09"/>
    <n v="310.45000000000005"/>
    <n v="9"/>
  </r>
  <r>
    <n v="14435"/>
    <x v="51"/>
    <x v="0"/>
    <x v="111"/>
    <n v="3"/>
    <n v="249.99"/>
    <n v="749.97"/>
    <x v="0"/>
    <x v="2"/>
    <n v="77.5"/>
    <n v="232.5"/>
    <n v="11"/>
  </r>
  <r>
    <n v="14436"/>
    <x v="284"/>
    <x v="1"/>
    <x v="112"/>
    <n v="2"/>
    <n v="299.95"/>
    <n v="599.9"/>
    <x v="2"/>
    <x v="1"/>
    <n v="140.97999999999999"/>
    <n v="281.95999999999998"/>
    <n v="1"/>
  </r>
  <r>
    <n v="14437"/>
    <x v="80"/>
    <x v="2"/>
    <x v="113"/>
    <n v="5"/>
    <n v="49.99"/>
    <n v="249.95000000000002"/>
    <x v="1"/>
    <x v="0"/>
    <n v="24"/>
    <n v="120"/>
    <n v="6"/>
  </r>
  <r>
    <n v="14438"/>
    <x v="256"/>
    <x v="3"/>
    <x v="230"/>
    <n v="1"/>
    <n v="16.989999999999998"/>
    <n v="16.989999999999998"/>
    <x v="2"/>
    <x v="2"/>
    <n v="2.89"/>
    <n v="2.89"/>
    <n v="10"/>
  </r>
  <r>
    <n v="14439"/>
    <x v="568"/>
    <x v="4"/>
    <x v="114"/>
    <n v="3"/>
    <n v="14.99"/>
    <n v="44.97"/>
    <x v="2"/>
    <x v="2"/>
    <n v="4.6500000000000004"/>
    <n v="13.950000000000001"/>
    <n v="12"/>
  </r>
  <r>
    <n v="14440"/>
    <x v="30"/>
    <x v="5"/>
    <x v="115"/>
    <n v="1"/>
    <n v="249.99"/>
    <n v="249.99"/>
    <x v="2"/>
    <x v="1"/>
    <n v="120"/>
    <n v="120"/>
    <n v="11"/>
  </r>
  <r>
    <n v="14441"/>
    <x v="428"/>
    <x v="0"/>
    <x v="116"/>
    <n v="1"/>
    <n v="599.99"/>
    <n v="599.99"/>
    <x v="1"/>
    <x v="2"/>
    <n v="288"/>
    <n v="288"/>
    <n v="7"/>
  </r>
  <r>
    <n v="14442"/>
    <x v="567"/>
    <x v="1"/>
    <x v="117"/>
    <n v="1"/>
    <n v="89.99"/>
    <n v="89.99"/>
    <x v="0"/>
    <x v="2"/>
    <n v="14.4"/>
    <n v="14.4"/>
    <n v="8"/>
  </r>
  <r>
    <n v="14443"/>
    <x v="525"/>
    <x v="2"/>
    <x v="118"/>
    <n v="4"/>
    <n v="12.99"/>
    <n v="51.96"/>
    <x v="2"/>
    <x v="0"/>
    <n v="1.3"/>
    <n v="5.2"/>
    <n v="11"/>
  </r>
  <r>
    <n v="14444"/>
    <x v="599"/>
    <x v="3"/>
    <x v="119"/>
    <n v="5"/>
    <n v="14.99"/>
    <n v="74.95"/>
    <x v="2"/>
    <x v="2"/>
    <n v="3.15"/>
    <n v="15.75"/>
    <n v="3"/>
  </r>
  <r>
    <n v="14445"/>
    <x v="240"/>
    <x v="4"/>
    <x v="120"/>
    <n v="4"/>
    <n v="30"/>
    <n v="120"/>
    <x v="0"/>
    <x v="2"/>
    <n v="6.9"/>
    <n v="27.6"/>
    <n v="9"/>
  </r>
  <r>
    <n v="14446"/>
    <x v="320"/>
    <x v="5"/>
    <x v="121"/>
    <n v="3"/>
    <n v="199.99"/>
    <n v="599.97"/>
    <x v="2"/>
    <x v="0"/>
    <n v="60"/>
    <n v="180"/>
    <n v="10"/>
  </r>
  <r>
    <n v="14447"/>
    <x v="699"/>
    <x v="0"/>
    <x v="122"/>
    <n v="5"/>
    <n v="499.99"/>
    <n v="2499.9499999999998"/>
    <x v="2"/>
    <x v="0"/>
    <n v="90"/>
    <n v="450"/>
    <n v="2"/>
  </r>
  <r>
    <n v="14448"/>
    <x v="425"/>
    <x v="1"/>
    <x v="16"/>
    <n v="1"/>
    <n v="399.99"/>
    <n v="399.99"/>
    <x v="2"/>
    <x v="1"/>
    <n v="52"/>
    <n v="52"/>
    <n v="3"/>
  </r>
  <r>
    <n v="14449"/>
    <x v="9"/>
    <x v="2"/>
    <x v="123"/>
    <n v="5"/>
    <n v="98"/>
    <n v="490"/>
    <x v="1"/>
    <x v="0"/>
    <n v="35.28"/>
    <n v="176.4"/>
    <n v="2"/>
  </r>
  <r>
    <n v="14450"/>
    <x v="135"/>
    <x v="3"/>
    <x v="231"/>
    <n v="4"/>
    <n v="8.99"/>
    <n v="35.96"/>
    <x v="1"/>
    <x v="1"/>
    <n v="3.33"/>
    <n v="13.32"/>
    <n v="8"/>
  </r>
  <r>
    <n v="14451"/>
    <x v="438"/>
    <x v="4"/>
    <x v="124"/>
    <n v="2"/>
    <n v="36"/>
    <n v="72"/>
    <x v="1"/>
    <x v="2"/>
    <n v="5.4"/>
    <n v="10.8"/>
    <n v="9"/>
  </r>
  <r>
    <n v="14452"/>
    <x v="517"/>
    <x v="5"/>
    <x v="125"/>
    <n v="5"/>
    <n v="39.950000000000003"/>
    <n v="199.75"/>
    <x v="2"/>
    <x v="1"/>
    <n v="15.98"/>
    <n v="79.900000000000006"/>
    <n v="5"/>
  </r>
  <r>
    <n v="14453"/>
    <x v="545"/>
    <x v="0"/>
    <x v="126"/>
    <n v="2"/>
    <n v="1299.99"/>
    <n v="2599.98"/>
    <x v="1"/>
    <x v="2"/>
    <n v="143"/>
    <n v="286"/>
    <n v="7"/>
  </r>
  <r>
    <n v="14454"/>
    <x v="206"/>
    <x v="1"/>
    <x v="127"/>
    <n v="5"/>
    <n v="79.989999999999995"/>
    <n v="399.95"/>
    <x v="1"/>
    <x v="2"/>
    <n v="20.8"/>
    <n v="104"/>
    <n v="1"/>
  </r>
  <r>
    <n v="14455"/>
    <x v="375"/>
    <x v="2"/>
    <x v="128"/>
    <n v="4"/>
    <n v="34.99"/>
    <n v="139.96"/>
    <x v="1"/>
    <x v="0"/>
    <n v="14"/>
    <n v="56"/>
    <n v="4"/>
  </r>
  <r>
    <n v="14456"/>
    <x v="129"/>
    <x v="3"/>
    <x v="129"/>
    <n v="4"/>
    <n v="9.99"/>
    <n v="39.96"/>
    <x v="2"/>
    <x v="1"/>
    <n v="3"/>
    <n v="12"/>
    <n v="10"/>
  </r>
  <r>
    <n v="14457"/>
    <x v="122"/>
    <x v="4"/>
    <x v="130"/>
    <n v="1"/>
    <n v="6.8"/>
    <n v="6.8"/>
    <x v="1"/>
    <x v="1"/>
    <n v="1.77"/>
    <n v="1.77"/>
    <n v="6"/>
  </r>
  <r>
    <n v="14458"/>
    <x v="181"/>
    <x v="5"/>
    <x v="131"/>
    <n v="5"/>
    <n v="99.95"/>
    <n v="499.75"/>
    <x v="0"/>
    <x v="2"/>
    <n v="10"/>
    <n v="50"/>
    <n v="12"/>
  </r>
  <r>
    <n v="14459"/>
    <x v="239"/>
    <x v="0"/>
    <x v="132"/>
    <n v="3"/>
    <n v="1499.99"/>
    <n v="4499.97"/>
    <x v="2"/>
    <x v="1"/>
    <n v="285"/>
    <n v="855"/>
    <n v="9"/>
  </r>
  <r>
    <n v="14460"/>
    <x v="377"/>
    <x v="1"/>
    <x v="133"/>
    <n v="2"/>
    <n v="139.99"/>
    <n v="279.98"/>
    <x v="0"/>
    <x v="0"/>
    <n v="21"/>
    <n v="42"/>
    <n v="9"/>
  </r>
  <r>
    <n v="14461"/>
    <x v="294"/>
    <x v="2"/>
    <x v="134"/>
    <n v="1"/>
    <n v="44.99"/>
    <n v="44.99"/>
    <x v="2"/>
    <x v="2"/>
    <n v="11.7"/>
    <n v="11.7"/>
    <n v="10"/>
  </r>
  <r>
    <n v="14462"/>
    <x v="667"/>
    <x v="3"/>
    <x v="135"/>
    <n v="1"/>
    <n v="11.99"/>
    <n v="11.99"/>
    <x v="1"/>
    <x v="1"/>
    <n v="5.28"/>
    <n v="5.28"/>
    <n v="1"/>
  </r>
  <r>
    <n v="14463"/>
    <x v="684"/>
    <x v="4"/>
    <x v="136"/>
    <n v="5"/>
    <n v="29.5"/>
    <n v="147.5"/>
    <x v="1"/>
    <x v="2"/>
    <n v="11.21"/>
    <n v="56.050000000000004"/>
    <n v="8"/>
  </r>
  <r>
    <n v="14464"/>
    <x v="210"/>
    <x v="5"/>
    <x v="137"/>
    <n v="4"/>
    <n v="299.99"/>
    <n v="1199.96"/>
    <x v="1"/>
    <x v="1"/>
    <n v="105"/>
    <n v="420"/>
    <n v="2"/>
  </r>
  <r>
    <n v="14465"/>
    <x v="631"/>
    <x v="0"/>
    <x v="138"/>
    <n v="1"/>
    <n v="549"/>
    <n v="549"/>
    <x v="2"/>
    <x v="1"/>
    <n v="65.88"/>
    <n v="65.88"/>
    <n v="7"/>
  </r>
  <r>
    <n v="14466"/>
    <x v="684"/>
    <x v="1"/>
    <x v="139"/>
    <n v="3"/>
    <n v="199.95"/>
    <n v="599.84999999999991"/>
    <x v="1"/>
    <x v="2"/>
    <n v="73.98"/>
    <n v="221.94"/>
    <n v="8"/>
  </r>
  <r>
    <n v="14467"/>
    <x v="105"/>
    <x v="2"/>
    <x v="140"/>
    <n v="1"/>
    <n v="98"/>
    <n v="98"/>
    <x v="0"/>
    <x v="0"/>
    <n v="11.76"/>
    <n v="11.76"/>
    <n v="8"/>
  </r>
  <r>
    <n v="14468"/>
    <x v="353"/>
    <x v="3"/>
    <x v="141"/>
    <n v="1"/>
    <n v="10.99"/>
    <n v="10.99"/>
    <x v="1"/>
    <x v="0"/>
    <n v="1.21"/>
    <n v="1.21"/>
    <n v="10"/>
  </r>
  <r>
    <n v="14469"/>
    <x v="628"/>
    <x v="4"/>
    <x v="142"/>
    <n v="5"/>
    <n v="25"/>
    <n v="125"/>
    <x v="1"/>
    <x v="2"/>
    <n v="11.5"/>
    <n v="57.5"/>
    <n v="8"/>
  </r>
  <r>
    <n v="14470"/>
    <x v="539"/>
    <x v="5"/>
    <x v="143"/>
    <n v="2"/>
    <n v="149.99"/>
    <n v="299.98"/>
    <x v="2"/>
    <x v="1"/>
    <n v="19.5"/>
    <n v="39"/>
    <n v="6"/>
  </r>
  <r>
    <n v="14471"/>
    <x v="92"/>
    <x v="0"/>
    <x v="30"/>
    <n v="5"/>
    <n v="349.99"/>
    <n v="1749.95"/>
    <x v="0"/>
    <x v="1"/>
    <n v="164.5"/>
    <n v="822.5"/>
    <n v="8"/>
  </r>
  <r>
    <n v="14472"/>
    <x v="85"/>
    <x v="1"/>
    <x v="144"/>
    <n v="5"/>
    <n v="199.99"/>
    <n v="999.95"/>
    <x v="0"/>
    <x v="1"/>
    <n v="44"/>
    <n v="220"/>
    <n v="3"/>
  </r>
  <r>
    <n v="14473"/>
    <x v="261"/>
    <x v="2"/>
    <x v="145"/>
    <n v="5"/>
    <n v="54.99"/>
    <n v="274.95"/>
    <x v="2"/>
    <x v="1"/>
    <n v="16.5"/>
    <n v="82.5"/>
    <n v="5"/>
  </r>
  <r>
    <n v="14474"/>
    <x v="536"/>
    <x v="3"/>
    <x v="146"/>
    <n v="2"/>
    <n v="16.989999999999998"/>
    <n v="33.979999999999997"/>
    <x v="1"/>
    <x v="1"/>
    <n v="4.59"/>
    <n v="9.18"/>
    <n v="3"/>
  </r>
  <r>
    <n v="14475"/>
    <x v="557"/>
    <x v="4"/>
    <x v="147"/>
    <n v="2"/>
    <n v="59"/>
    <n v="118"/>
    <x v="0"/>
    <x v="0"/>
    <n v="14.16"/>
    <n v="28.32"/>
    <n v="5"/>
  </r>
  <r>
    <n v="14476"/>
    <x v="10"/>
    <x v="5"/>
    <x v="148"/>
    <n v="2"/>
    <n v="299.99"/>
    <n v="599.98"/>
    <x v="1"/>
    <x v="2"/>
    <n v="33"/>
    <n v="66"/>
    <n v="4"/>
  </r>
  <r>
    <n v="14477"/>
    <x v="162"/>
    <x v="0"/>
    <x v="149"/>
    <n v="3"/>
    <n v="899.99"/>
    <n v="2699.9700000000003"/>
    <x v="2"/>
    <x v="0"/>
    <n v="378"/>
    <n v="1134"/>
    <n v="8"/>
  </r>
  <r>
    <n v="14478"/>
    <x v="200"/>
    <x v="1"/>
    <x v="150"/>
    <n v="1"/>
    <n v="499.95"/>
    <n v="499.95"/>
    <x v="2"/>
    <x v="0"/>
    <n v="89.99"/>
    <n v="89.99"/>
    <n v="10"/>
  </r>
  <r>
    <n v="14479"/>
    <x v="393"/>
    <x v="2"/>
    <x v="151"/>
    <n v="4"/>
    <n v="24.99"/>
    <n v="99.96"/>
    <x v="0"/>
    <x v="1"/>
    <n v="5"/>
    <n v="20"/>
    <n v="2"/>
  </r>
  <r>
    <n v="14480"/>
    <x v="419"/>
    <x v="3"/>
    <x v="152"/>
    <n v="4"/>
    <n v="7.99"/>
    <n v="31.96"/>
    <x v="2"/>
    <x v="2"/>
    <n v="1.84"/>
    <n v="7.36"/>
    <n v="10"/>
  </r>
  <r>
    <n v="14481"/>
    <x v="180"/>
    <x v="4"/>
    <x v="153"/>
    <n v="2"/>
    <n v="36"/>
    <n v="72"/>
    <x v="0"/>
    <x v="2"/>
    <n v="9.36"/>
    <n v="18.72"/>
    <n v="11"/>
  </r>
  <r>
    <n v="14482"/>
    <x v="360"/>
    <x v="5"/>
    <x v="154"/>
    <n v="3"/>
    <n v="34.99"/>
    <n v="104.97"/>
    <x v="2"/>
    <x v="0"/>
    <n v="12.25"/>
    <n v="36.75"/>
    <n v="3"/>
  </r>
  <r>
    <n v="14483"/>
    <x v="446"/>
    <x v="0"/>
    <x v="155"/>
    <n v="5"/>
    <n v="1199.99"/>
    <n v="5999.95"/>
    <x v="0"/>
    <x v="2"/>
    <n v="600"/>
    <n v="3000"/>
    <n v="9"/>
  </r>
  <r>
    <n v="14484"/>
    <x v="617"/>
    <x v="1"/>
    <x v="156"/>
    <n v="3"/>
    <n v="199.99"/>
    <n v="599.97"/>
    <x v="2"/>
    <x v="0"/>
    <n v="34"/>
    <n v="102"/>
    <n v="4"/>
  </r>
  <r>
    <n v="14485"/>
    <x v="303"/>
    <x v="2"/>
    <x v="157"/>
    <n v="1"/>
    <n v="29.99"/>
    <n v="29.99"/>
    <x v="2"/>
    <x v="0"/>
    <n v="3"/>
    <n v="3"/>
    <n v="10"/>
  </r>
  <r>
    <n v="14486"/>
    <x v="507"/>
    <x v="3"/>
    <x v="158"/>
    <n v="1"/>
    <n v="8.99"/>
    <n v="8.99"/>
    <x v="2"/>
    <x v="2"/>
    <n v="1.17"/>
    <n v="1.17"/>
    <n v="4"/>
  </r>
  <r>
    <n v="14487"/>
    <x v="369"/>
    <x v="4"/>
    <x v="159"/>
    <n v="5"/>
    <n v="16.989999999999998"/>
    <n v="84.949999999999989"/>
    <x v="2"/>
    <x v="1"/>
    <n v="7.82"/>
    <n v="39.1"/>
    <n v="11"/>
  </r>
  <r>
    <n v="14488"/>
    <x v="276"/>
    <x v="5"/>
    <x v="160"/>
    <n v="5"/>
    <n v="49.99"/>
    <n v="249.95000000000002"/>
    <x v="0"/>
    <x v="1"/>
    <n v="12"/>
    <n v="60"/>
    <n v="5"/>
  </r>
  <r>
    <n v="14489"/>
    <x v="225"/>
    <x v="0"/>
    <x v="161"/>
    <n v="2"/>
    <n v="699.99"/>
    <n v="1399.98"/>
    <x v="1"/>
    <x v="1"/>
    <n v="273"/>
    <n v="546"/>
    <n v="2"/>
  </r>
  <r>
    <n v="14490"/>
    <x v="479"/>
    <x v="1"/>
    <x v="162"/>
    <n v="2"/>
    <n v="139.99"/>
    <n v="279.98"/>
    <x v="2"/>
    <x v="2"/>
    <n v="25.2"/>
    <n v="50.4"/>
    <n v="10"/>
  </r>
  <r>
    <n v="14491"/>
    <x v="196"/>
    <x v="2"/>
    <x v="163"/>
    <n v="5"/>
    <n v="34.99"/>
    <n v="174.95000000000002"/>
    <x v="0"/>
    <x v="0"/>
    <n v="12.6"/>
    <n v="63"/>
    <n v="7"/>
  </r>
  <r>
    <n v="14492"/>
    <x v="194"/>
    <x v="3"/>
    <x v="164"/>
    <n v="2"/>
    <n v="9.99"/>
    <n v="19.98"/>
    <x v="2"/>
    <x v="2"/>
    <n v="1.5"/>
    <n v="3"/>
    <n v="2"/>
  </r>
  <r>
    <n v="14493"/>
    <x v="207"/>
    <x v="4"/>
    <x v="165"/>
    <n v="5"/>
    <n v="29.5"/>
    <n v="147.5"/>
    <x v="1"/>
    <x v="2"/>
    <n v="7.38"/>
    <n v="36.9"/>
    <n v="7"/>
  </r>
  <r>
    <n v="14494"/>
    <x v="438"/>
    <x v="5"/>
    <x v="166"/>
    <n v="1"/>
    <n v="699.99"/>
    <n v="699.99"/>
    <x v="1"/>
    <x v="0"/>
    <n v="252"/>
    <n v="252"/>
    <n v="9"/>
  </r>
  <r>
    <n v="14495"/>
    <x v="162"/>
    <x v="0"/>
    <x v="167"/>
    <n v="1"/>
    <n v="49.99"/>
    <n v="49.99"/>
    <x v="1"/>
    <x v="2"/>
    <n v="19.5"/>
    <n v="19.5"/>
    <n v="8"/>
  </r>
  <r>
    <n v="14497"/>
    <x v="403"/>
    <x v="2"/>
    <x v="169"/>
    <n v="2"/>
    <n v="14.9"/>
    <n v="29.8"/>
    <x v="1"/>
    <x v="0"/>
    <n v="6.41"/>
    <n v="12.82"/>
    <n v="1"/>
  </r>
  <r>
    <n v="14498"/>
    <x v="186"/>
    <x v="3"/>
    <x v="170"/>
    <n v="2"/>
    <n v="11.99"/>
    <n v="23.98"/>
    <x v="1"/>
    <x v="2"/>
    <n v="3.72"/>
    <n v="7.44"/>
    <n v="9"/>
  </r>
  <r>
    <n v="14499"/>
    <x v="472"/>
    <x v="4"/>
    <x v="171"/>
    <n v="4"/>
    <n v="34"/>
    <n v="136"/>
    <x v="0"/>
    <x v="2"/>
    <n v="9.52"/>
    <n v="38.08"/>
    <n v="1"/>
  </r>
  <r>
    <n v="14500"/>
    <x v="447"/>
    <x v="5"/>
    <x v="172"/>
    <n v="3"/>
    <n v="146"/>
    <n v="438"/>
    <x v="1"/>
    <x v="2"/>
    <n v="71.540000000000006"/>
    <n v="214.62"/>
    <n v="6"/>
  </r>
  <r>
    <n v="14501"/>
    <x v="291"/>
    <x v="0"/>
    <x v="173"/>
    <n v="4"/>
    <n v="649.99"/>
    <n v="2599.96"/>
    <x v="1"/>
    <x v="1"/>
    <n v="65"/>
    <n v="260"/>
    <n v="6"/>
  </r>
  <r>
    <n v="14502"/>
    <x v="437"/>
    <x v="1"/>
    <x v="174"/>
    <n v="2"/>
    <n v="399.99"/>
    <n v="799.98"/>
    <x v="1"/>
    <x v="2"/>
    <n v="160"/>
    <n v="320"/>
    <n v="11"/>
  </r>
  <r>
    <n v="14503"/>
    <x v="304"/>
    <x v="2"/>
    <x v="175"/>
    <n v="2"/>
    <n v="59.99"/>
    <n v="119.98"/>
    <x v="0"/>
    <x v="2"/>
    <n v="28.8"/>
    <n v="57.6"/>
    <n v="3"/>
  </r>
  <r>
    <n v="14504"/>
    <x v="179"/>
    <x v="3"/>
    <x v="176"/>
    <n v="1"/>
    <n v="12.99"/>
    <n v="12.99"/>
    <x v="1"/>
    <x v="2"/>
    <n v="2.99"/>
    <n v="2.99"/>
    <n v="8"/>
  </r>
  <r>
    <n v="14505"/>
    <x v="433"/>
    <x v="4"/>
    <x v="177"/>
    <n v="5"/>
    <n v="190"/>
    <n v="950"/>
    <x v="2"/>
    <x v="0"/>
    <n v="55.1"/>
    <n v="275.5"/>
    <n v="12"/>
  </r>
  <r>
    <n v="14506"/>
    <x v="474"/>
    <x v="5"/>
    <x v="178"/>
    <n v="5"/>
    <n v="499.95"/>
    <n v="2499.75"/>
    <x v="0"/>
    <x v="0"/>
    <n v="129.99"/>
    <n v="649.95000000000005"/>
    <n v="5"/>
  </r>
  <r>
    <n v="14507"/>
    <x v="700"/>
    <x v="0"/>
    <x v="179"/>
    <n v="5"/>
    <n v="399"/>
    <n v="1995"/>
    <x v="1"/>
    <x v="2"/>
    <n v="131.66999999999999"/>
    <n v="658.34999999999991"/>
    <n v="7"/>
  </r>
  <r>
    <n v="14508"/>
    <x v="449"/>
    <x v="1"/>
    <x v="180"/>
    <n v="1"/>
    <n v="199"/>
    <n v="199"/>
    <x v="2"/>
    <x v="2"/>
    <n v="27.86"/>
    <n v="27.86"/>
    <n v="1"/>
  </r>
  <r>
    <n v="14509"/>
    <x v="340"/>
    <x v="2"/>
    <x v="181"/>
    <n v="3"/>
    <n v="34.99"/>
    <n v="104.97"/>
    <x v="2"/>
    <x v="1"/>
    <n v="10.15"/>
    <n v="30.450000000000003"/>
    <n v="11"/>
  </r>
  <r>
    <n v="14510"/>
    <x v="131"/>
    <x v="3"/>
    <x v="86"/>
    <n v="5"/>
    <n v="10.99"/>
    <n v="54.95"/>
    <x v="1"/>
    <x v="1"/>
    <n v="4.34"/>
    <n v="21.7"/>
    <n v="2"/>
  </r>
  <r>
    <n v="14511"/>
    <x v="94"/>
    <x v="4"/>
    <x v="182"/>
    <n v="3"/>
    <n v="18"/>
    <n v="54"/>
    <x v="1"/>
    <x v="0"/>
    <n v="7.56"/>
    <n v="22.68"/>
    <n v="8"/>
  </r>
  <r>
    <n v="14512"/>
    <x v="702"/>
    <x v="5"/>
    <x v="183"/>
    <n v="3"/>
    <n v="169.95"/>
    <n v="509.84999999999997"/>
    <x v="1"/>
    <x v="2"/>
    <n v="59.48"/>
    <n v="178.44"/>
    <n v="4"/>
  </r>
  <r>
    <n v="14513"/>
    <x v="0"/>
    <x v="0"/>
    <x v="184"/>
    <n v="1"/>
    <n v="199.99"/>
    <n v="199.99"/>
    <x v="1"/>
    <x v="1"/>
    <n v="50"/>
    <n v="50"/>
    <n v="8"/>
  </r>
  <r>
    <n v="14514"/>
    <x v="388"/>
    <x v="1"/>
    <x v="185"/>
    <n v="5"/>
    <n v="199.95"/>
    <n v="999.75"/>
    <x v="1"/>
    <x v="0"/>
    <n v="35.99"/>
    <n v="179.95000000000002"/>
    <n v="3"/>
  </r>
  <r>
    <n v="14515"/>
    <x v="196"/>
    <x v="2"/>
    <x v="186"/>
    <n v="5"/>
    <n v="179.99"/>
    <n v="899.95"/>
    <x v="2"/>
    <x v="0"/>
    <n v="66.599999999999994"/>
    <n v="333"/>
    <n v="7"/>
  </r>
  <r>
    <n v="14516"/>
    <x v="192"/>
    <x v="3"/>
    <x v="187"/>
    <n v="1"/>
    <n v="11.99"/>
    <n v="11.99"/>
    <x v="1"/>
    <x v="0"/>
    <n v="3.96"/>
    <n v="3.96"/>
    <n v="11"/>
  </r>
  <r>
    <n v="14517"/>
    <x v="123"/>
    <x v="4"/>
    <x v="188"/>
    <n v="4"/>
    <n v="125"/>
    <n v="500"/>
    <x v="0"/>
    <x v="2"/>
    <n v="61.25"/>
    <n v="245"/>
    <n v="12"/>
  </r>
  <r>
    <n v="14518"/>
    <x v="650"/>
    <x v="5"/>
    <x v="189"/>
    <n v="5"/>
    <n v="449.99"/>
    <n v="2249.9499999999998"/>
    <x v="1"/>
    <x v="2"/>
    <n v="180"/>
    <n v="900"/>
    <n v="5"/>
  </r>
  <r>
    <n v="14519"/>
    <x v="380"/>
    <x v="0"/>
    <x v="190"/>
    <n v="1"/>
    <n v="179"/>
    <n v="179"/>
    <x v="2"/>
    <x v="1"/>
    <n v="71.599999999999994"/>
    <n v="71.599999999999994"/>
    <n v="7"/>
  </r>
  <r>
    <n v="14520"/>
    <x v="275"/>
    <x v="1"/>
    <x v="191"/>
    <n v="3"/>
    <n v="99.95"/>
    <n v="299.85000000000002"/>
    <x v="0"/>
    <x v="2"/>
    <n v="38.979999999999997"/>
    <n v="116.94"/>
    <n v="7"/>
  </r>
  <r>
    <n v="14521"/>
    <x v="639"/>
    <x v="2"/>
    <x v="192"/>
    <n v="2"/>
    <n v="59.99"/>
    <n v="119.98"/>
    <x v="0"/>
    <x v="1"/>
    <n v="21.6"/>
    <n v="43.2"/>
    <n v="3"/>
  </r>
  <r>
    <n v="14522"/>
    <x v="102"/>
    <x v="3"/>
    <x v="193"/>
    <n v="5"/>
    <n v="14.99"/>
    <n v="74.95"/>
    <x v="1"/>
    <x v="1"/>
    <n v="4.6500000000000004"/>
    <n v="23.25"/>
    <n v="10"/>
  </r>
  <r>
    <n v="14523"/>
    <x v="244"/>
    <x v="4"/>
    <x v="194"/>
    <n v="1"/>
    <n v="52"/>
    <n v="52"/>
    <x v="0"/>
    <x v="0"/>
    <n v="20.28"/>
    <n v="20.28"/>
    <n v="7"/>
  </r>
  <r>
    <n v="14524"/>
    <x v="681"/>
    <x v="5"/>
    <x v="195"/>
    <n v="3"/>
    <n v="399.99"/>
    <n v="1199.97"/>
    <x v="2"/>
    <x v="0"/>
    <n v="180"/>
    <n v="540"/>
    <n v="10"/>
  </r>
  <r>
    <n v="14525"/>
    <x v="124"/>
    <x v="0"/>
    <x v="196"/>
    <n v="5"/>
    <n v="299.99"/>
    <n v="1499.95"/>
    <x v="0"/>
    <x v="1"/>
    <n v="117"/>
    <n v="585"/>
    <n v="9"/>
  </r>
  <r>
    <n v="14526"/>
    <x v="253"/>
    <x v="1"/>
    <x v="197"/>
    <n v="4"/>
    <n v="379.99"/>
    <n v="1519.96"/>
    <x v="0"/>
    <x v="0"/>
    <n v="171"/>
    <n v="684"/>
    <n v="3"/>
  </r>
  <r>
    <n v="14527"/>
    <x v="576"/>
    <x v="2"/>
    <x v="198"/>
    <n v="1"/>
    <n v="98"/>
    <n v="98"/>
    <x v="2"/>
    <x v="1"/>
    <n v="35.28"/>
    <n v="35.28"/>
    <n v="2"/>
  </r>
  <r>
    <n v="14528"/>
    <x v="57"/>
    <x v="3"/>
    <x v="199"/>
    <n v="2"/>
    <n v="16.989999999999998"/>
    <n v="33.979999999999997"/>
    <x v="0"/>
    <x v="0"/>
    <n v="2.04"/>
    <n v="4.08"/>
    <n v="7"/>
  </r>
  <r>
    <n v="14529"/>
    <x v="290"/>
    <x v="4"/>
    <x v="200"/>
    <n v="4"/>
    <n v="79"/>
    <n v="316"/>
    <x v="2"/>
    <x v="0"/>
    <n v="22.12"/>
    <n v="88.48"/>
    <n v="7"/>
  </r>
  <r>
    <n v="14530"/>
    <x v="539"/>
    <x v="5"/>
    <x v="201"/>
    <n v="5"/>
    <n v="129"/>
    <n v="645"/>
    <x v="1"/>
    <x v="0"/>
    <n v="37.409999999999997"/>
    <n v="187.04999999999998"/>
    <n v="6"/>
  </r>
  <r>
    <n v="14531"/>
    <x v="126"/>
    <x v="0"/>
    <x v="202"/>
    <n v="4"/>
    <n v="749.99"/>
    <n v="2999.96"/>
    <x v="1"/>
    <x v="0"/>
    <n v="187.5"/>
    <n v="750"/>
    <n v="11"/>
  </r>
  <r>
    <n v="14532"/>
    <x v="261"/>
    <x v="1"/>
    <x v="13"/>
    <n v="1"/>
    <n v="169.99"/>
    <n v="169.99"/>
    <x v="0"/>
    <x v="1"/>
    <n v="19"/>
    <n v="19"/>
    <n v="5"/>
  </r>
  <r>
    <n v="14533"/>
    <x v="685"/>
    <x v="2"/>
    <x v="203"/>
    <n v="4"/>
    <n v="9.9"/>
    <n v="39.6"/>
    <x v="0"/>
    <x v="2"/>
    <n v="2.2799999999999998"/>
    <n v="9.1199999999999992"/>
    <n v="8"/>
  </r>
  <r>
    <n v="14534"/>
    <x v="218"/>
    <x v="3"/>
    <x v="164"/>
    <n v="3"/>
    <n v="10.99"/>
    <n v="32.97"/>
    <x v="2"/>
    <x v="0"/>
    <n v="1.5"/>
    <n v="4.5"/>
    <n v="5"/>
  </r>
  <r>
    <n v="14535"/>
    <x v="71"/>
    <x v="4"/>
    <x v="204"/>
    <n v="2"/>
    <n v="29"/>
    <n v="58"/>
    <x v="2"/>
    <x v="1"/>
    <n v="3.48"/>
    <n v="6.96"/>
    <n v="6"/>
  </r>
  <r>
    <n v="14536"/>
    <x v="131"/>
    <x v="5"/>
    <x v="205"/>
    <n v="4"/>
    <n v="349.99"/>
    <n v="1399.96"/>
    <x v="0"/>
    <x v="0"/>
    <n v="136.5"/>
    <n v="546"/>
    <n v="2"/>
  </r>
  <r>
    <n v="14537"/>
    <x v="625"/>
    <x v="0"/>
    <x v="206"/>
    <n v="2"/>
    <n v="2399"/>
    <n v="4798"/>
    <x v="2"/>
    <x v="0"/>
    <n v="1127.53"/>
    <n v="2255.06"/>
    <n v="3"/>
  </r>
  <r>
    <n v="14538"/>
    <x v="146"/>
    <x v="1"/>
    <x v="207"/>
    <n v="4"/>
    <n v="449.99"/>
    <n v="1799.96"/>
    <x v="1"/>
    <x v="2"/>
    <n v="135"/>
    <n v="540"/>
    <n v="12"/>
  </r>
  <r>
    <n v="14539"/>
    <x v="606"/>
    <x v="2"/>
    <x v="208"/>
    <n v="3"/>
    <n v="49.99"/>
    <n v="149.97"/>
    <x v="0"/>
    <x v="0"/>
    <n v="16"/>
    <n v="48"/>
    <n v="6"/>
  </r>
  <r>
    <n v="14540"/>
    <x v="129"/>
    <x v="3"/>
    <x v="209"/>
    <n v="2"/>
    <n v="12.99"/>
    <n v="25.98"/>
    <x v="0"/>
    <x v="0"/>
    <n v="5.46"/>
    <n v="10.92"/>
    <n v="10"/>
  </r>
  <r>
    <n v="14541"/>
    <x v="270"/>
    <x v="4"/>
    <x v="210"/>
    <n v="1"/>
    <n v="27"/>
    <n v="27"/>
    <x v="2"/>
    <x v="0"/>
    <n v="5.67"/>
    <n v="5.67"/>
    <n v="3"/>
  </r>
  <r>
    <n v="14542"/>
    <x v="77"/>
    <x v="5"/>
    <x v="18"/>
    <n v="3"/>
    <n v="599.99"/>
    <n v="1799.97"/>
    <x v="0"/>
    <x v="0"/>
    <n v="210"/>
    <n v="630"/>
    <n v="3"/>
  </r>
  <r>
    <n v="14543"/>
    <x v="512"/>
    <x v="0"/>
    <x v="211"/>
    <n v="4"/>
    <n v="49.99"/>
    <n v="199.96"/>
    <x v="0"/>
    <x v="0"/>
    <n v="6"/>
    <n v="24"/>
    <n v="4"/>
  </r>
  <r>
    <n v="14544"/>
    <x v="27"/>
    <x v="1"/>
    <x v="212"/>
    <n v="2"/>
    <n v="229.99"/>
    <n v="459.98"/>
    <x v="1"/>
    <x v="0"/>
    <n v="112.7"/>
    <n v="225.4"/>
    <n v="4"/>
  </r>
  <r>
    <n v="14545"/>
    <x v="421"/>
    <x v="2"/>
    <x v="213"/>
    <n v="4"/>
    <n v="44.99"/>
    <n v="179.96"/>
    <x v="0"/>
    <x v="2"/>
    <n v="15.3"/>
    <n v="61.2"/>
    <n v="7"/>
  </r>
  <r>
    <n v="14546"/>
    <x v="105"/>
    <x v="3"/>
    <x v="51"/>
    <n v="5"/>
    <n v="26.99"/>
    <n v="134.94999999999999"/>
    <x v="1"/>
    <x v="1"/>
    <n v="8.3699999999999992"/>
    <n v="41.849999999999994"/>
    <n v="8"/>
  </r>
  <r>
    <n v="14547"/>
    <x v="532"/>
    <x v="4"/>
    <x v="214"/>
    <n v="5"/>
    <n v="6.7"/>
    <n v="33.5"/>
    <x v="1"/>
    <x v="0"/>
    <n v="0.87"/>
    <n v="4.3499999999999996"/>
    <n v="5"/>
  </r>
  <r>
    <n v="14548"/>
    <x v="292"/>
    <x v="5"/>
    <x v="215"/>
    <n v="4"/>
    <n v="149.94999999999999"/>
    <n v="599.79999999999995"/>
    <x v="0"/>
    <x v="0"/>
    <n v="73.48"/>
    <n v="293.92"/>
    <n v="2"/>
  </r>
  <r>
    <n v="14549"/>
    <x v="305"/>
    <x v="0"/>
    <x v="216"/>
    <n v="4"/>
    <n v="169"/>
    <n v="676"/>
    <x v="2"/>
    <x v="2"/>
    <n v="67.599999999999994"/>
    <n v="270.39999999999998"/>
    <n v="6"/>
  </r>
  <r>
    <n v="14550"/>
    <x v="633"/>
    <x v="1"/>
    <x v="217"/>
    <n v="3"/>
    <n v="599"/>
    <n v="1797"/>
    <x v="0"/>
    <x v="1"/>
    <n v="203.66"/>
    <n v="610.98"/>
    <n v="7"/>
  </r>
  <r>
    <n v="14551"/>
    <x v="182"/>
    <x v="2"/>
    <x v="218"/>
    <n v="5"/>
    <n v="64.989999999999995"/>
    <n v="324.95"/>
    <x v="0"/>
    <x v="1"/>
    <n v="22.75"/>
    <n v="113.75"/>
    <n v="10"/>
  </r>
  <r>
    <n v="14552"/>
    <x v="534"/>
    <x v="3"/>
    <x v="9"/>
    <n v="4"/>
    <n v="9.99"/>
    <n v="39.96"/>
    <x v="2"/>
    <x v="1"/>
    <n v="12.74"/>
    <n v="50.96"/>
    <n v="7"/>
  </r>
  <r>
    <n v="14553"/>
    <x v="38"/>
    <x v="4"/>
    <x v="219"/>
    <n v="3"/>
    <n v="24"/>
    <n v="72"/>
    <x v="2"/>
    <x v="0"/>
    <n v="11.04"/>
    <n v="33.119999999999997"/>
    <n v="6"/>
  </r>
  <r>
    <n v="14554"/>
    <x v="117"/>
    <x v="5"/>
    <x v="220"/>
    <n v="2"/>
    <n v="32.950000000000003"/>
    <n v="65.900000000000006"/>
    <x v="2"/>
    <x v="2"/>
    <n v="7.25"/>
    <n v="14.5"/>
    <n v="5"/>
  </r>
  <r>
    <n v="14555"/>
    <x v="590"/>
    <x v="0"/>
    <x v="221"/>
    <n v="2"/>
    <n v="299"/>
    <n v="598"/>
    <x v="0"/>
    <x v="1"/>
    <n v="98.67"/>
    <n v="197.34"/>
    <n v="5"/>
  </r>
  <r>
    <n v="14556"/>
    <x v="223"/>
    <x v="1"/>
    <x v="222"/>
    <n v="2"/>
    <n v="159.99"/>
    <n v="319.98"/>
    <x v="1"/>
    <x v="0"/>
    <n v="35.200000000000003"/>
    <n v="70.400000000000006"/>
    <n v="4"/>
  </r>
  <r>
    <n v="14557"/>
    <x v="717"/>
    <x v="2"/>
    <x v="223"/>
    <n v="5"/>
    <n v="90"/>
    <n v="450"/>
    <x v="2"/>
    <x v="0"/>
    <n v="31.5"/>
    <n v="157.5"/>
    <n v="3"/>
  </r>
  <r>
    <n v="14558"/>
    <x v="329"/>
    <x v="3"/>
    <x v="224"/>
    <n v="2"/>
    <n v="10.99"/>
    <n v="21.98"/>
    <x v="1"/>
    <x v="2"/>
    <n v="3.41"/>
    <n v="6.82"/>
    <n v="11"/>
  </r>
  <r>
    <n v="14559"/>
    <x v="193"/>
    <x v="4"/>
    <x v="225"/>
    <n v="3"/>
    <n v="55"/>
    <n v="165"/>
    <x v="0"/>
    <x v="1"/>
    <n v="12.1"/>
    <n v="36.299999999999997"/>
    <n v="1"/>
  </r>
  <r>
    <n v="14560"/>
    <x v="577"/>
    <x v="5"/>
    <x v="226"/>
    <n v="1"/>
    <n v="29.99"/>
    <n v="29.99"/>
    <x v="0"/>
    <x v="2"/>
    <n v="13.2"/>
    <n v="13.2"/>
    <n v="7"/>
  </r>
  <r>
    <n v="14562"/>
    <x v="142"/>
    <x v="1"/>
    <x v="1"/>
    <n v="2"/>
    <n v="499.99"/>
    <n v="999.98"/>
    <x v="1"/>
    <x v="1"/>
    <n v="160"/>
    <n v="320"/>
    <n v="7"/>
  </r>
  <r>
    <n v="14563"/>
    <x v="146"/>
    <x v="2"/>
    <x v="2"/>
    <n v="1"/>
    <n v="69.989999999999995"/>
    <n v="69.989999999999995"/>
    <x v="0"/>
    <x v="1"/>
    <n v="18.899999999999999"/>
    <n v="18.899999999999999"/>
    <n v="12"/>
  </r>
  <r>
    <n v="14564"/>
    <x v="673"/>
    <x v="3"/>
    <x v="3"/>
    <n v="1"/>
    <n v="15.99"/>
    <n v="15.99"/>
    <x v="2"/>
    <x v="2"/>
    <n v="8"/>
    <n v="8"/>
    <n v="10"/>
  </r>
  <r>
    <n v="14565"/>
    <x v="706"/>
    <x v="4"/>
    <x v="4"/>
    <n v="5"/>
    <n v="89.99"/>
    <n v="449.95"/>
    <x v="0"/>
    <x v="1"/>
    <n v="38.700000000000003"/>
    <n v="193.5"/>
    <n v="4"/>
  </r>
  <r>
    <n v="14566"/>
    <x v="231"/>
    <x v="5"/>
    <x v="5"/>
    <n v="1"/>
    <n v="29.99"/>
    <n v="29.99"/>
    <x v="2"/>
    <x v="0"/>
    <n v="7.8"/>
    <n v="7.8"/>
    <n v="1"/>
  </r>
  <r>
    <n v="14567"/>
    <x v="592"/>
    <x v="0"/>
    <x v="6"/>
    <n v="1"/>
    <n v="2499.9899999999998"/>
    <n v="2499.9899999999998"/>
    <x v="2"/>
    <x v="1"/>
    <n v="1225"/>
    <n v="1225"/>
    <n v="1"/>
  </r>
  <r>
    <n v="14568"/>
    <x v="508"/>
    <x v="1"/>
    <x v="7"/>
    <n v="1"/>
    <n v="599.99"/>
    <n v="599.99"/>
    <x v="2"/>
    <x v="1"/>
    <n v="180"/>
    <n v="180"/>
    <n v="2"/>
  </r>
  <r>
    <n v="14569"/>
    <x v="76"/>
    <x v="2"/>
    <x v="8"/>
    <n v="4"/>
    <n v="89.99"/>
    <n v="359.96"/>
    <x v="1"/>
    <x v="1"/>
    <n v="45"/>
    <n v="180"/>
    <n v="12"/>
  </r>
  <r>
    <n v="14570"/>
    <x v="391"/>
    <x v="3"/>
    <x v="9"/>
    <n v="1"/>
    <n v="25.99"/>
    <n v="25.99"/>
    <x v="1"/>
    <x v="0"/>
    <n v="12.74"/>
    <n v="12.74"/>
    <n v="7"/>
  </r>
  <r>
    <n v="14571"/>
    <x v="694"/>
    <x v="4"/>
    <x v="10"/>
    <n v="4"/>
    <n v="129.99"/>
    <n v="519.96"/>
    <x v="2"/>
    <x v="2"/>
    <n v="26"/>
    <n v="104"/>
    <n v="11"/>
  </r>
  <r>
    <n v="14572"/>
    <x v="417"/>
    <x v="5"/>
    <x v="11"/>
    <n v="1"/>
    <n v="199.99"/>
    <n v="199.99"/>
    <x v="1"/>
    <x v="2"/>
    <n v="66"/>
    <n v="66"/>
    <n v="11"/>
  </r>
  <r>
    <n v="14573"/>
    <x v="219"/>
    <x v="0"/>
    <x v="12"/>
    <n v="3"/>
    <n v="749.99"/>
    <n v="2249.9700000000003"/>
    <x v="2"/>
    <x v="0"/>
    <n v="240"/>
    <n v="720"/>
    <n v="8"/>
  </r>
  <r>
    <n v="14574"/>
    <x v="87"/>
    <x v="1"/>
    <x v="13"/>
    <n v="2"/>
    <n v="189.99"/>
    <n v="379.98"/>
    <x v="1"/>
    <x v="0"/>
    <n v="19"/>
    <n v="38"/>
    <n v="6"/>
  </r>
  <r>
    <n v="14575"/>
    <x v="54"/>
    <x v="2"/>
    <x v="14"/>
    <n v="3"/>
    <n v="249.99"/>
    <n v="749.97"/>
    <x v="2"/>
    <x v="1"/>
    <n v="47.5"/>
    <n v="142.5"/>
    <n v="12"/>
  </r>
  <r>
    <n v="14576"/>
    <x v="396"/>
    <x v="3"/>
    <x v="15"/>
    <n v="4"/>
    <n v="35.99"/>
    <n v="143.96"/>
    <x v="1"/>
    <x v="0"/>
    <n v="14.4"/>
    <n v="57.6"/>
    <n v="4"/>
  </r>
  <r>
    <n v="14577"/>
    <x v="617"/>
    <x v="4"/>
    <x v="16"/>
    <n v="2"/>
    <n v="399.99"/>
    <n v="799.98"/>
    <x v="0"/>
    <x v="1"/>
    <n v="52"/>
    <n v="104"/>
    <n v="4"/>
  </r>
  <r>
    <n v="14578"/>
    <x v="658"/>
    <x v="5"/>
    <x v="17"/>
    <n v="5"/>
    <n v="119.99"/>
    <n v="599.94999999999993"/>
    <x v="0"/>
    <x v="0"/>
    <n v="40.799999999999997"/>
    <n v="204"/>
    <n v="6"/>
  </r>
  <r>
    <n v="14579"/>
    <x v="698"/>
    <x v="0"/>
    <x v="18"/>
    <n v="2"/>
    <n v="499.99"/>
    <n v="999.98"/>
    <x v="0"/>
    <x v="1"/>
    <n v="210"/>
    <n v="420"/>
    <n v="8"/>
  </r>
  <r>
    <n v="14580"/>
    <x v="464"/>
    <x v="1"/>
    <x v="19"/>
    <n v="1"/>
    <n v="99.99"/>
    <n v="99.99"/>
    <x v="1"/>
    <x v="0"/>
    <n v="24"/>
    <n v="24"/>
    <n v="8"/>
  </r>
  <r>
    <n v="14581"/>
    <x v="509"/>
    <x v="2"/>
    <x v="20"/>
    <n v="2"/>
    <n v="59.99"/>
    <n v="119.98"/>
    <x v="1"/>
    <x v="2"/>
    <n v="25.2"/>
    <n v="50.4"/>
    <n v="11"/>
  </r>
  <r>
    <n v="14582"/>
    <x v="72"/>
    <x v="3"/>
    <x v="21"/>
    <n v="3"/>
    <n v="22.99"/>
    <n v="68.97"/>
    <x v="0"/>
    <x v="0"/>
    <n v="10.81"/>
    <n v="32.43"/>
    <n v="2"/>
  </r>
  <r>
    <n v="14583"/>
    <x v="532"/>
    <x v="4"/>
    <x v="22"/>
    <n v="1"/>
    <n v="49.99"/>
    <n v="49.99"/>
    <x v="2"/>
    <x v="0"/>
    <n v="24"/>
    <n v="24"/>
    <n v="5"/>
  </r>
  <r>
    <n v="14584"/>
    <x v="254"/>
    <x v="5"/>
    <x v="23"/>
    <n v="4"/>
    <n v="29.99"/>
    <n v="119.96"/>
    <x v="1"/>
    <x v="0"/>
    <n v="14.4"/>
    <n v="57.6"/>
    <n v="11"/>
  </r>
  <r>
    <n v="14585"/>
    <x v="61"/>
    <x v="0"/>
    <x v="24"/>
    <n v="4"/>
    <n v="299.99"/>
    <n v="1199.96"/>
    <x v="0"/>
    <x v="0"/>
    <n v="150"/>
    <n v="600"/>
    <n v="6"/>
  </r>
  <r>
    <n v="14586"/>
    <x v="39"/>
    <x v="1"/>
    <x v="25"/>
    <n v="4"/>
    <n v="179.99"/>
    <n v="719.96"/>
    <x v="1"/>
    <x v="2"/>
    <n v="55.8"/>
    <n v="223.2"/>
    <n v="10"/>
  </r>
  <r>
    <n v="14587"/>
    <x v="11"/>
    <x v="2"/>
    <x v="26"/>
    <n v="4"/>
    <n v="179.99"/>
    <n v="719.96"/>
    <x v="0"/>
    <x v="2"/>
    <n v="37.799999999999997"/>
    <n v="151.19999999999999"/>
    <n v="7"/>
  </r>
  <r>
    <n v="14588"/>
    <x v="351"/>
    <x v="3"/>
    <x v="27"/>
    <n v="2"/>
    <n v="12.99"/>
    <n v="25.98"/>
    <x v="0"/>
    <x v="0"/>
    <n v="1.56"/>
    <n v="3.12"/>
    <n v="10"/>
  </r>
  <r>
    <n v="14589"/>
    <x v="215"/>
    <x v="4"/>
    <x v="28"/>
    <n v="3"/>
    <n v="29.99"/>
    <n v="89.97"/>
    <x v="0"/>
    <x v="1"/>
    <n v="10.199999999999999"/>
    <n v="30.599999999999998"/>
    <n v="10"/>
  </r>
  <r>
    <n v="14590"/>
    <x v="378"/>
    <x v="5"/>
    <x v="29"/>
    <n v="4"/>
    <n v="129.99"/>
    <n v="519.96"/>
    <x v="2"/>
    <x v="1"/>
    <n v="20.8"/>
    <n v="83.2"/>
    <n v="7"/>
  </r>
  <r>
    <n v="14591"/>
    <x v="416"/>
    <x v="0"/>
    <x v="30"/>
    <n v="4"/>
    <n v="349.99"/>
    <n v="1399.96"/>
    <x v="0"/>
    <x v="2"/>
    <n v="164.5"/>
    <n v="658"/>
    <n v="2"/>
  </r>
  <r>
    <n v="14592"/>
    <x v="149"/>
    <x v="1"/>
    <x v="31"/>
    <n v="5"/>
    <n v="89.99"/>
    <n v="449.95"/>
    <x v="2"/>
    <x v="1"/>
    <n v="45"/>
    <n v="225"/>
    <n v="5"/>
  </r>
  <r>
    <n v="14593"/>
    <x v="280"/>
    <x v="2"/>
    <x v="32"/>
    <n v="1"/>
    <n v="29.99"/>
    <n v="29.99"/>
    <x v="1"/>
    <x v="1"/>
    <n v="7.8"/>
    <n v="7.8"/>
    <n v="6"/>
  </r>
  <r>
    <n v="14594"/>
    <x v="249"/>
    <x v="3"/>
    <x v="33"/>
    <n v="5"/>
    <n v="19.989999999999998"/>
    <n v="99.949999999999989"/>
    <x v="0"/>
    <x v="1"/>
    <n v="2.8"/>
    <n v="14"/>
    <n v="7"/>
  </r>
  <r>
    <n v="14595"/>
    <x v="707"/>
    <x v="4"/>
    <x v="34"/>
    <n v="2"/>
    <n v="39.99"/>
    <n v="79.98"/>
    <x v="2"/>
    <x v="1"/>
    <n v="9.1999999999999993"/>
    <n v="18.399999999999999"/>
    <n v="3"/>
  </r>
  <r>
    <n v="14596"/>
    <x v="157"/>
    <x v="5"/>
    <x v="35"/>
    <n v="5"/>
    <n v="1895"/>
    <n v="9475"/>
    <x v="1"/>
    <x v="1"/>
    <n v="227.4"/>
    <n v="1137"/>
    <n v="11"/>
  </r>
  <r>
    <n v="14597"/>
    <x v="543"/>
    <x v="0"/>
    <x v="36"/>
    <n v="1"/>
    <n v="399.99"/>
    <n v="399.99"/>
    <x v="1"/>
    <x v="2"/>
    <n v="96"/>
    <n v="96"/>
    <n v="7"/>
  </r>
  <r>
    <n v="14598"/>
    <x v="699"/>
    <x v="1"/>
    <x v="37"/>
    <n v="3"/>
    <n v="799.99"/>
    <n v="2399.9700000000003"/>
    <x v="0"/>
    <x v="1"/>
    <n v="208"/>
    <n v="624"/>
    <n v="2"/>
  </r>
  <r>
    <n v="14599"/>
    <x v="9"/>
    <x v="2"/>
    <x v="38"/>
    <n v="2"/>
    <n v="59.99"/>
    <n v="119.98"/>
    <x v="0"/>
    <x v="0"/>
    <n v="21"/>
    <n v="42"/>
    <n v="2"/>
  </r>
  <r>
    <n v="14600"/>
    <x v="111"/>
    <x v="3"/>
    <x v="39"/>
    <n v="1"/>
    <n v="24.99"/>
    <n v="24.99"/>
    <x v="0"/>
    <x v="1"/>
    <n v="2.5"/>
    <n v="2.5"/>
    <n v="12"/>
  </r>
  <r>
    <n v="14601"/>
    <x v="413"/>
    <x v="4"/>
    <x v="40"/>
    <n v="4"/>
    <n v="105"/>
    <n v="420"/>
    <x v="2"/>
    <x v="0"/>
    <n v="21"/>
    <n v="84"/>
    <n v="11"/>
  </r>
  <r>
    <n v="14602"/>
    <x v="8"/>
    <x v="5"/>
    <x v="41"/>
    <n v="2"/>
    <n v="129.99"/>
    <n v="259.98"/>
    <x v="2"/>
    <x v="1"/>
    <n v="16.899999999999999"/>
    <n v="33.799999999999997"/>
    <n v="7"/>
  </r>
  <r>
    <n v="14603"/>
    <x v="654"/>
    <x v="0"/>
    <x v="42"/>
    <n v="4"/>
    <n v="399.99"/>
    <n v="1599.96"/>
    <x v="2"/>
    <x v="0"/>
    <n v="176"/>
    <n v="704"/>
    <n v="9"/>
  </r>
  <r>
    <n v="14604"/>
    <x v="213"/>
    <x v="1"/>
    <x v="43"/>
    <n v="3"/>
    <n v="199.99"/>
    <n v="599.97"/>
    <x v="1"/>
    <x v="0"/>
    <n v="46"/>
    <n v="138"/>
    <n v="5"/>
  </r>
  <r>
    <n v="14605"/>
    <x v="708"/>
    <x v="2"/>
    <x v="44"/>
    <n v="3"/>
    <n v="139.99"/>
    <n v="419.97"/>
    <x v="1"/>
    <x v="2"/>
    <n v="56"/>
    <n v="168"/>
    <n v="10"/>
  </r>
  <r>
    <n v="14606"/>
    <x v="494"/>
    <x v="3"/>
    <x v="45"/>
    <n v="2"/>
    <n v="32.5"/>
    <n v="65"/>
    <x v="1"/>
    <x v="2"/>
    <n v="15.28"/>
    <n v="30.56"/>
    <n v="8"/>
  </r>
  <r>
    <n v="14607"/>
    <x v="285"/>
    <x v="4"/>
    <x v="46"/>
    <n v="2"/>
    <n v="52"/>
    <n v="104"/>
    <x v="0"/>
    <x v="0"/>
    <n v="5.72"/>
    <n v="11.44"/>
    <n v="5"/>
  </r>
  <r>
    <n v="14608"/>
    <x v="73"/>
    <x v="5"/>
    <x v="47"/>
    <n v="4"/>
    <n v="39.99"/>
    <n v="159.96"/>
    <x v="0"/>
    <x v="0"/>
    <n v="12"/>
    <n v="48"/>
    <n v="7"/>
  </r>
  <r>
    <n v="14609"/>
    <x v="157"/>
    <x v="0"/>
    <x v="48"/>
    <n v="5"/>
    <n v="129.99"/>
    <n v="649.95000000000005"/>
    <x v="0"/>
    <x v="1"/>
    <n v="52"/>
    <n v="260"/>
    <n v="11"/>
  </r>
  <r>
    <n v="14610"/>
    <x v="241"/>
    <x v="1"/>
    <x v="49"/>
    <n v="2"/>
    <n v="299.99"/>
    <n v="599.98"/>
    <x v="2"/>
    <x v="1"/>
    <n v="81"/>
    <n v="162"/>
    <n v="9"/>
  </r>
  <r>
    <n v="14611"/>
    <x v="218"/>
    <x v="2"/>
    <x v="50"/>
    <n v="1"/>
    <n v="154.99"/>
    <n v="154.99"/>
    <x v="1"/>
    <x v="2"/>
    <n v="44.95"/>
    <n v="44.95"/>
    <n v="5"/>
  </r>
  <r>
    <n v="14612"/>
    <x v="482"/>
    <x v="3"/>
    <x v="51"/>
    <n v="5"/>
    <n v="26.99"/>
    <n v="134.94999999999999"/>
    <x v="0"/>
    <x v="2"/>
    <n v="8.3699999999999992"/>
    <n v="41.849999999999994"/>
    <n v="11"/>
  </r>
  <r>
    <n v="14613"/>
    <x v="590"/>
    <x v="4"/>
    <x v="52"/>
    <n v="2"/>
    <n v="49"/>
    <n v="98"/>
    <x v="1"/>
    <x v="0"/>
    <n v="8.33"/>
    <n v="16.66"/>
    <n v="5"/>
  </r>
  <r>
    <n v="14614"/>
    <x v="452"/>
    <x v="5"/>
    <x v="53"/>
    <n v="5"/>
    <n v="49.99"/>
    <n v="249.95000000000002"/>
    <x v="1"/>
    <x v="2"/>
    <n v="19.5"/>
    <n v="97.5"/>
    <n v="9"/>
  </r>
  <r>
    <n v="14615"/>
    <x v="622"/>
    <x v="0"/>
    <x v="54"/>
    <n v="4"/>
    <n v="59.99"/>
    <n v="239.96"/>
    <x v="0"/>
    <x v="0"/>
    <n v="13.8"/>
    <n v="55.2"/>
    <n v="3"/>
  </r>
  <r>
    <n v="14616"/>
    <x v="470"/>
    <x v="1"/>
    <x v="55"/>
    <n v="2"/>
    <n v="499.99"/>
    <n v="999.98"/>
    <x v="1"/>
    <x v="2"/>
    <n v="100"/>
    <n v="200"/>
    <n v="9"/>
  </r>
  <r>
    <n v="14617"/>
    <x v="364"/>
    <x v="2"/>
    <x v="227"/>
    <n v="5"/>
    <n v="29.99"/>
    <n v="149.94999999999999"/>
    <x v="0"/>
    <x v="2"/>
    <n v="8.4"/>
    <n v="42"/>
    <n v="1"/>
  </r>
  <r>
    <n v="14618"/>
    <x v="271"/>
    <x v="3"/>
    <x v="56"/>
    <n v="1"/>
    <n v="28"/>
    <n v="28"/>
    <x v="1"/>
    <x v="1"/>
    <n v="8.1199999999999992"/>
    <n v="8.1199999999999992"/>
    <n v="8"/>
  </r>
  <r>
    <n v="14619"/>
    <x v="615"/>
    <x v="4"/>
    <x v="57"/>
    <n v="4"/>
    <n v="23"/>
    <n v="92"/>
    <x v="1"/>
    <x v="1"/>
    <n v="3.68"/>
    <n v="14.72"/>
    <n v="5"/>
  </r>
  <r>
    <n v="14620"/>
    <x v="241"/>
    <x v="5"/>
    <x v="58"/>
    <n v="2"/>
    <n v="349"/>
    <n v="698"/>
    <x v="2"/>
    <x v="0"/>
    <n v="87.25"/>
    <n v="174.5"/>
    <n v="9"/>
  </r>
  <r>
    <n v="14621"/>
    <x v="525"/>
    <x v="0"/>
    <x v="59"/>
    <n v="3"/>
    <n v="299.99"/>
    <n v="899.97"/>
    <x v="2"/>
    <x v="0"/>
    <n v="30"/>
    <n v="90"/>
    <n v="11"/>
  </r>
  <r>
    <n v="14622"/>
    <x v="238"/>
    <x v="1"/>
    <x v="60"/>
    <n v="1"/>
    <n v="199.99"/>
    <n v="199.99"/>
    <x v="0"/>
    <x v="1"/>
    <n v="68"/>
    <n v="68"/>
    <n v="6"/>
  </r>
  <r>
    <n v="14623"/>
    <x v="49"/>
    <x v="2"/>
    <x v="61"/>
    <n v="2"/>
    <n v="9.99"/>
    <n v="19.98"/>
    <x v="2"/>
    <x v="1"/>
    <n v="3.6"/>
    <n v="7.2"/>
    <n v="1"/>
  </r>
  <r>
    <n v="14624"/>
    <x v="22"/>
    <x v="3"/>
    <x v="62"/>
    <n v="5"/>
    <n v="18.989999999999998"/>
    <n v="94.949999999999989"/>
    <x v="2"/>
    <x v="1"/>
    <n v="6.84"/>
    <n v="34.200000000000003"/>
    <n v="11"/>
  </r>
  <r>
    <n v="14625"/>
    <x v="682"/>
    <x v="4"/>
    <x v="63"/>
    <n v="3"/>
    <n v="102"/>
    <n v="306"/>
    <x v="2"/>
    <x v="1"/>
    <n v="51"/>
    <n v="153"/>
    <n v="3"/>
  </r>
  <r>
    <n v="14626"/>
    <x v="673"/>
    <x v="5"/>
    <x v="64"/>
    <n v="1"/>
    <n v="299.99"/>
    <n v="299.99"/>
    <x v="1"/>
    <x v="1"/>
    <n v="57"/>
    <n v="57"/>
    <n v="10"/>
  </r>
  <r>
    <n v="14627"/>
    <x v="120"/>
    <x v="0"/>
    <x v="65"/>
    <n v="2"/>
    <n v="1199.99"/>
    <n v="2399.98"/>
    <x v="1"/>
    <x v="2"/>
    <n v="528"/>
    <n v="1056"/>
    <n v="12"/>
  </r>
  <r>
    <n v="14628"/>
    <x v="385"/>
    <x v="1"/>
    <x v="66"/>
    <n v="1"/>
    <n v="219.99"/>
    <n v="219.99"/>
    <x v="0"/>
    <x v="2"/>
    <n v="39.6"/>
    <n v="39.6"/>
    <n v="9"/>
  </r>
  <r>
    <n v="14629"/>
    <x v="183"/>
    <x v="2"/>
    <x v="67"/>
    <n v="2"/>
    <n v="59.99"/>
    <n v="119.98"/>
    <x v="1"/>
    <x v="0"/>
    <n v="6"/>
    <n v="12"/>
    <n v="11"/>
  </r>
  <r>
    <n v="14630"/>
    <x v="215"/>
    <x v="3"/>
    <x v="68"/>
    <n v="5"/>
    <n v="10.99"/>
    <n v="54.95"/>
    <x v="1"/>
    <x v="2"/>
    <n v="1.21"/>
    <n v="6.05"/>
    <n v="10"/>
  </r>
  <r>
    <n v="14631"/>
    <x v="14"/>
    <x v="4"/>
    <x v="69"/>
    <n v="1"/>
    <n v="78"/>
    <n v="78"/>
    <x v="2"/>
    <x v="2"/>
    <n v="19.5"/>
    <n v="19.5"/>
    <n v="8"/>
  </r>
  <r>
    <n v="14632"/>
    <x v="299"/>
    <x v="5"/>
    <x v="70"/>
    <n v="4"/>
    <n v="129.99"/>
    <n v="519.96"/>
    <x v="1"/>
    <x v="0"/>
    <n v="20.8"/>
    <n v="83.2"/>
    <n v="3"/>
  </r>
  <r>
    <n v="14633"/>
    <x v="392"/>
    <x v="0"/>
    <x v="71"/>
    <n v="4"/>
    <n v="1599.99"/>
    <n v="6399.96"/>
    <x v="0"/>
    <x v="1"/>
    <n v="656"/>
    <n v="2624"/>
    <n v="9"/>
  </r>
  <r>
    <n v="14634"/>
    <x v="203"/>
    <x v="1"/>
    <x v="72"/>
    <n v="3"/>
    <n v="899.99"/>
    <n v="2699.9700000000003"/>
    <x v="2"/>
    <x v="1"/>
    <n v="207"/>
    <n v="621"/>
    <n v="3"/>
  </r>
  <r>
    <n v="14635"/>
    <x v="257"/>
    <x v="2"/>
    <x v="73"/>
    <n v="4"/>
    <n v="49.99"/>
    <n v="199.96"/>
    <x v="1"/>
    <x v="0"/>
    <n v="19.5"/>
    <n v="78"/>
    <n v="9"/>
  </r>
  <r>
    <n v="14636"/>
    <x v="470"/>
    <x v="3"/>
    <x v="74"/>
    <n v="1"/>
    <n v="14.99"/>
    <n v="14.99"/>
    <x v="0"/>
    <x v="0"/>
    <n v="3.6"/>
    <n v="3.6"/>
    <n v="9"/>
  </r>
  <r>
    <n v="14637"/>
    <x v="527"/>
    <x v="4"/>
    <x v="75"/>
    <n v="2"/>
    <n v="16"/>
    <n v="32"/>
    <x v="0"/>
    <x v="0"/>
    <n v="2.72"/>
    <n v="5.44"/>
    <n v="5"/>
  </r>
  <r>
    <n v="14638"/>
    <x v="502"/>
    <x v="5"/>
    <x v="76"/>
    <n v="1"/>
    <n v="69.989999999999995"/>
    <n v="69.989999999999995"/>
    <x v="2"/>
    <x v="0"/>
    <n v="34.299999999999997"/>
    <n v="34.299999999999997"/>
    <n v="6"/>
  </r>
  <r>
    <n v="14639"/>
    <x v="314"/>
    <x v="0"/>
    <x v="77"/>
    <n v="1"/>
    <n v="249.99"/>
    <n v="249.99"/>
    <x v="1"/>
    <x v="0"/>
    <n v="55"/>
    <n v="55"/>
    <n v="7"/>
  </r>
  <r>
    <n v="14640"/>
    <x v="44"/>
    <x v="1"/>
    <x v="78"/>
    <n v="1"/>
    <n v="499.99"/>
    <n v="499.99"/>
    <x v="2"/>
    <x v="2"/>
    <n v="190"/>
    <n v="190"/>
    <n v="3"/>
  </r>
  <r>
    <n v="14641"/>
    <x v="355"/>
    <x v="2"/>
    <x v="79"/>
    <n v="2"/>
    <n v="89.99"/>
    <n v="179.98"/>
    <x v="2"/>
    <x v="2"/>
    <n v="11.7"/>
    <n v="23.4"/>
    <n v="1"/>
  </r>
  <r>
    <n v="14642"/>
    <x v="627"/>
    <x v="3"/>
    <x v="80"/>
    <n v="4"/>
    <n v="12.99"/>
    <n v="51.96"/>
    <x v="0"/>
    <x v="1"/>
    <n v="1.3"/>
    <n v="5.2"/>
    <n v="9"/>
  </r>
  <r>
    <n v="14643"/>
    <x v="270"/>
    <x v="4"/>
    <x v="81"/>
    <n v="4"/>
    <n v="100"/>
    <n v="400"/>
    <x v="1"/>
    <x v="0"/>
    <n v="45"/>
    <n v="180"/>
    <n v="3"/>
  </r>
  <r>
    <n v="14644"/>
    <x v="165"/>
    <x v="5"/>
    <x v="82"/>
    <n v="4"/>
    <n v="24.99"/>
    <n v="99.96"/>
    <x v="2"/>
    <x v="1"/>
    <n v="11.75"/>
    <n v="47"/>
    <n v="7"/>
  </r>
  <r>
    <n v="14645"/>
    <x v="362"/>
    <x v="0"/>
    <x v="83"/>
    <n v="3"/>
    <n v="99.99"/>
    <n v="299.96999999999997"/>
    <x v="0"/>
    <x v="0"/>
    <n v="30"/>
    <n v="90"/>
    <n v="11"/>
  </r>
  <r>
    <n v="14646"/>
    <x v="5"/>
    <x v="1"/>
    <x v="84"/>
    <n v="5"/>
    <n v="1299.99"/>
    <n v="6499.95"/>
    <x v="0"/>
    <x v="1"/>
    <n v="260"/>
    <n v="1300"/>
    <n v="8"/>
  </r>
  <r>
    <n v="14647"/>
    <x v="235"/>
    <x v="2"/>
    <x v="85"/>
    <n v="1"/>
    <n v="79.989999999999995"/>
    <n v="79.989999999999995"/>
    <x v="0"/>
    <x v="1"/>
    <n v="12.8"/>
    <n v="12.8"/>
    <n v="2"/>
  </r>
  <r>
    <n v="14648"/>
    <x v="281"/>
    <x v="3"/>
    <x v="86"/>
    <n v="2"/>
    <n v="13.99"/>
    <n v="27.98"/>
    <x v="1"/>
    <x v="1"/>
    <n v="4.34"/>
    <n v="8.68"/>
    <n v="8"/>
  </r>
  <r>
    <n v="14649"/>
    <x v="27"/>
    <x v="4"/>
    <x v="87"/>
    <n v="2"/>
    <n v="105"/>
    <n v="210"/>
    <x v="2"/>
    <x v="0"/>
    <n v="39.9"/>
    <n v="79.8"/>
    <n v="4"/>
  </r>
  <r>
    <n v="14650"/>
    <x v="220"/>
    <x v="5"/>
    <x v="228"/>
    <n v="5"/>
    <n v="129.99"/>
    <n v="649.95000000000005"/>
    <x v="1"/>
    <x v="2"/>
    <n v="35.1"/>
    <n v="175.5"/>
    <n v="3"/>
  </r>
  <r>
    <n v="14651"/>
    <x v="304"/>
    <x v="0"/>
    <x v="88"/>
    <n v="4"/>
    <n v="99.99"/>
    <n v="399.96"/>
    <x v="2"/>
    <x v="0"/>
    <n v="34"/>
    <n v="136"/>
    <n v="3"/>
  </r>
  <r>
    <n v="14652"/>
    <x v="478"/>
    <x v="1"/>
    <x v="89"/>
    <n v="3"/>
    <n v="179.99"/>
    <n v="539.97"/>
    <x v="0"/>
    <x v="2"/>
    <n v="72"/>
    <n v="216"/>
    <n v="1"/>
  </r>
  <r>
    <n v="14653"/>
    <x v="111"/>
    <x v="2"/>
    <x v="90"/>
    <n v="3"/>
    <n v="79.989999999999995"/>
    <n v="239.96999999999997"/>
    <x v="0"/>
    <x v="2"/>
    <n v="9.6"/>
    <n v="28.799999999999997"/>
    <n v="12"/>
  </r>
  <r>
    <n v="14654"/>
    <x v="550"/>
    <x v="3"/>
    <x v="91"/>
    <n v="3"/>
    <n v="14.99"/>
    <n v="44.97"/>
    <x v="2"/>
    <x v="2"/>
    <n v="1.8"/>
    <n v="5.4"/>
    <n v="8"/>
  </r>
  <r>
    <n v="14655"/>
    <x v="707"/>
    <x v="4"/>
    <x v="92"/>
    <n v="2"/>
    <n v="68"/>
    <n v="136"/>
    <x v="0"/>
    <x v="2"/>
    <n v="10.88"/>
    <n v="21.76"/>
    <n v="3"/>
  </r>
  <r>
    <n v="14656"/>
    <x v="76"/>
    <x v="5"/>
    <x v="93"/>
    <n v="1"/>
    <n v="999.99"/>
    <n v="999.99"/>
    <x v="0"/>
    <x v="0"/>
    <n v="100"/>
    <n v="100"/>
    <n v="12"/>
  </r>
  <r>
    <n v="14657"/>
    <x v="377"/>
    <x v="0"/>
    <x v="94"/>
    <n v="5"/>
    <n v="299.99"/>
    <n v="1499.95"/>
    <x v="1"/>
    <x v="1"/>
    <n v="81"/>
    <n v="405"/>
    <n v="9"/>
  </r>
  <r>
    <n v="14658"/>
    <x v="369"/>
    <x v="1"/>
    <x v="95"/>
    <n v="2"/>
    <n v="349.99"/>
    <n v="699.98"/>
    <x v="1"/>
    <x v="1"/>
    <n v="115.5"/>
    <n v="231"/>
    <n v="11"/>
  </r>
  <r>
    <n v="14659"/>
    <x v="35"/>
    <x v="2"/>
    <x v="96"/>
    <n v="4"/>
    <n v="19.989999999999998"/>
    <n v="79.959999999999994"/>
    <x v="1"/>
    <x v="2"/>
    <n v="3.4"/>
    <n v="13.6"/>
    <n v="8"/>
  </r>
  <r>
    <n v="14660"/>
    <x v="183"/>
    <x v="3"/>
    <x v="97"/>
    <n v="3"/>
    <n v="12.99"/>
    <n v="38.97"/>
    <x v="2"/>
    <x v="0"/>
    <n v="4.68"/>
    <n v="14.04"/>
    <n v="11"/>
  </r>
  <r>
    <n v="14661"/>
    <x v="317"/>
    <x v="4"/>
    <x v="98"/>
    <n v="1"/>
    <n v="82"/>
    <n v="82"/>
    <x v="0"/>
    <x v="1"/>
    <n v="22.96"/>
    <n v="22.96"/>
    <n v="4"/>
  </r>
  <r>
    <n v="14662"/>
    <x v="42"/>
    <x v="5"/>
    <x v="99"/>
    <n v="2"/>
    <n v="109.99"/>
    <n v="219.98"/>
    <x v="1"/>
    <x v="0"/>
    <n v="28.6"/>
    <n v="57.2"/>
    <n v="2"/>
  </r>
  <r>
    <n v="14663"/>
    <x v="432"/>
    <x v="0"/>
    <x v="100"/>
    <n v="4"/>
    <n v="3899.99"/>
    <n v="15599.96"/>
    <x v="0"/>
    <x v="2"/>
    <n v="400"/>
    <n v="1600"/>
    <n v="10"/>
  </r>
  <r>
    <n v="14664"/>
    <x v="215"/>
    <x v="1"/>
    <x v="101"/>
    <n v="1"/>
    <n v="349.99"/>
    <n v="349.99"/>
    <x v="0"/>
    <x v="2"/>
    <n v="161"/>
    <n v="161"/>
    <n v="10"/>
  </r>
  <r>
    <n v="14665"/>
    <x v="272"/>
    <x v="2"/>
    <x v="102"/>
    <n v="5"/>
    <n v="39.99"/>
    <n v="199.95000000000002"/>
    <x v="0"/>
    <x v="0"/>
    <n v="8"/>
    <n v="40"/>
    <n v="6"/>
  </r>
  <r>
    <n v="14666"/>
    <x v="84"/>
    <x v="3"/>
    <x v="103"/>
    <n v="5"/>
    <n v="10.99"/>
    <n v="54.95"/>
    <x v="2"/>
    <x v="1"/>
    <n v="3.85"/>
    <n v="19.25"/>
    <n v="7"/>
  </r>
  <r>
    <n v="14667"/>
    <x v="31"/>
    <x v="4"/>
    <x v="104"/>
    <n v="4"/>
    <n v="6.5"/>
    <n v="26"/>
    <x v="2"/>
    <x v="2"/>
    <n v="2.73"/>
    <n v="10.92"/>
    <n v="4"/>
  </r>
  <r>
    <n v="14668"/>
    <x v="639"/>
    <x v="5"/>
    <x v="105"/>
    <n v="3"/>
    <n v="399.99"/>
    <n v="1199.97"/>
    <x v="0"/>
    <x v="0"/>
    <n v="80"/>
    <n v="240"/>
    <n v="3"/>
  </r>
  <r>
    <n v="14669"/>
    <x v="109"/>
    <x v="0"/>
    <x v="106"/>
    <n v="2"/>
    <n v="229.99"/>
    <n v="459.98"/>
    <x v="1"/>
    <x v="2"/>
    <n v="115"/>
    <n v="230"/>
    <n v="4"/>
  </r>
  <r>
    <n v="14670"/>
    <x v="696"/>
    <x v="1"/>
    <x v="229"/>
    <n v="2"/>
    <n v="159.99"/>
    <n v="319.98"/>
    <x v="0"/>
    <x v="2"/>
    <n v="46.4"/>
    <n v="92.8"/>
    <n v="4"/>
  </r>
  <r>
    <n v="14671"/>
    <x v="389"/>
    <x v="2"/>
    <x v="107"/>
    <n v="2"/>
    <n v="14.99"/>
    <n v="29.98"/>
    <x v="2"/>
    <x v="2"/>
    <n v="4.95"/>
    <n v="9.9"/>
    <n v="6"/>
  </r>
  <r>
    <n v="14672"/>
    <x v="14"/>
    <x v="3"/>
    <x v="108"/>
    <n v="2"/>
    <n v="18.989999999999998"/>
    <n v="37.979999999999997"/>
    <x v="0"/>
    <x v="0"/>
    <n v="5.51"/>
    <n v="11.02"/>
    <n v="8"/>
  </r>
  <r>
    <n v="14673"/>
    <x v="346"/>
    <x v="4"/>
    <x v="109"/>
    <n v="5"/>
    <n v="15"/>
    <n v="75"/>
    <x v="1"/>
    <x v="0"/>
    <n v="4.6500000000000004"/>
    <n v="23.25"/>
    <n v="3"/>
  </r>
  <r>
    <n v="14674"/>
    <x v="96"/>
    <x v="5"/>
    <x v="110"/>
    <n v="2"/>
    <n v="229.95"/>
    <n v="459.9"/>
    <x v="0"/>
    <x v="2"/>
    <n v="62.09"/>
    <n v="124.18"/>
    <n v="1"/>
  </r>
  <r>
    <n v="14675"/>
    <x v="95"/>
    <x v="0"/>
    <x v="111"/>
    <n v="4"/>
    <n v="249.99"/>
    <n v="999.96"/>
    <x v="0"/>
    <x v="2"/>
    <n v="77.5"/>
    <n v="310"/>
    <n v="3"/>
  </r>
  <r>
    <n v="14676"/>
    <x v="410"/>
    <x v="1"/>
    <x v="112"/>
    <n v="2"/>
    <n v="299.95"/>
    <n v="599.9"/>
    <x v="1"/>
    <x v="2"/>
    <n v="140.97999999999999"/>
    <n v="281.95999999999998"/>
    <n v="10"/>
  </r>
  <r>
    <n v="14677"/>
    <x v="104"/>
    <x v="2"/>
    <x v="113"/>
    <n v="1"/>
    <n v="49.99"/>
    <n v="49.99"/>
    <x v="1"/>
    <x v="2"/>
    <n v="24"/>
    <n v="24"/>
    <n v="11"/>
  </r>
  <r>
    <n v="14678"/>
    <x v="663"/>
    <x v="3"/>
    <x v="230"/>
    <n v="5"/>
    <n v="16.989999999999998"/>
    <n v="84.949999999999989"/>
    <x v="0"/>
    <x v="2"/>
    <n v="2.89"/>
    <n v="14.450000000000001"/>
    <n v="6"/>
  </r>
  <r>
    <n v="14679"/>
    <x v="106"/>
    <x v="4"/>
    <x v="114"/>
    <n v="2"/>
    <n v="14.99"/>
    <n v="29.98"/>
    <x v="1"/>
    <x v="0"/>
    <n v="4.6500000000000004"/>
    <n v="9.3000000000000007"/>
    <n v="8"/>
  </r>
  <r>
    <n v="14680"/>
    <x v="697"/>
    <x v="5"/>
    <x v="115"/>
    <n v="3"/>
    <n v="249.99"/>
    <n v="749.97"/>
    <x v="0"/>
    <x v="2"/>
    <n v="120"/>
    <n v="360"/>
    <n v="8"/>
  </r>
  <r>
    <n v="14681"/>
    <x v="674"/>
    <x v="0"/>
    <x v="116"/>
    <n v="2"/>
    <n v="599.99"/>
    <n v="1199.98"/>
    <x v="2"/>
    <x v="1"/>
    <n v="288"/>
    <n v="576"/>
    <n v="5"/>
  </r>
  <r>
    <n v="14682"/>
    <x v="267"/>
    <x v="1"/>
    <x v="117"/>
    <n v="3"/>
    <n v="89.99"/>
    <n v="269.96999999999997"/>
    <x v="2"/>
    <x v="1"/>
    <n v="14.4"/>
    <n v="43.2"/>
    <n v="11"/>
  </r>
  <r>
    <n v="14683"/>
    <x v="529"/>
    <x v="2"/>
    <x v="118"/>
    <n v="3"/>
    <n v="12.99"/>
    <n v="38.97"/>
    <x v="1"/>
    <x v="0"/>
    <n v="1.3"/>
    <n v="3.9000000000000004"/>
    <n v="8"/>
  </r>
  <r>
    <n v="14684"/>
    <x v="134"/>
    <x v="3"/>
    <x v="119"/>
    <n v="3"/>
    <n v="14.99"/>
    <n v="44.97"/>
    <x v="2"/>
    <x v="1"/>
    <n v="3.15"/>
    <n v="9.4499999999999993"/>
    <n v="3"/>
  </r>
  <r>
    <n v="14685"/>
    <x v="552"/>
    <x v="4"/>
    <x v="120"/>
    <n v="3"/>
    <n v="30"/>
    <n v="90"/>
    <x v="2"/>
    <x v="2"/>
    <n v="6.9"/>
    <n v="20.700000000000003"/>
    <n v="5"/>
  </r>
  <r>
    <n v="14686"/>
    <x v="178"/>
    <x v="5"/>
    <x v="121"/>
    <n v="1"/>
    <n v="199.99"/>
    <n v="199.99"/>
    <x v="2"/>
    <x v="0"/>
    <n v="60"/>
    <n v="60"/>
    <n v="5"/>
  </r>
  <r>
    <n v="14687"/>
    <x v="387"/>
    <x v="0"/>
    <x v="122"/>
    <n v="4"/>
    <n v="499.99"/>
    <n v="1999.96"/>
    <x v="1"/>
    <x v="0"/>
    <n v="90"/>
    <n v="360"/>
    <n v="2"/>
  </r>
  <r>
    <n v="14688"/>
    <x v="392"/>
    <x v="1"/>
    <x v="16"/>
    <n v="3"/>
    <n v="399.99"/>
    <n v="1199.97"/>
    <x v="2"/>
    <x v="2"/>
    <n v="52"/>
    <n v="156"/>
    <n v="9"/>
  </r>
  <r>
    <n v="14689"/>
    <x v="66"/>
    <x v="2"/>
    <x v="123"/>
    <n v="4"/>
    <n v="98"/>
    <n v="392"/>
    <x v="1"/>
    <x v="1"/>
    <n v="35.28"/>
    <n v="141.12"/>
    <n v="5"/>
  </r>
  <r>
    <n v="14690"/>
    <x v="607"/>
    <x v="3"/>
    <x v="231"/>
    <n v="4"/>
    <n v="8.99"/>
    <n v="35.96"/>
    <x v="0"/>
    <x v="0"/>
    <n v="3.33"/>
    <n v="13.32"/>
    <n v="11"/>
  </r>
  <r>
    <n v="14691"/>
    <x v="302"/>
    <x v="4"/>
    <x v="124"/>
    <n v="4"/>
    <n v="36"/>
    <n v="144"/>
    <x v="0"/>
    <x v="1"/>
    <n v="5.4"/>
    <n v="21.6"/>
    <n v="2"/>
  </r>
  <r>
    <n v="14692"/>
    <x v="360"/>
    <x v="5"/>
    <x v="125"/>
    <n v="4"/>
    <n v="39.950000000000003"/>
    <n v="159.80000000000001"/>
    <x v="0"/>
    <x v="2"/>
    <n v="15.98"/>
    <n v="63.92"/>
    <n v="3"/>
  </r>
  <r>
    <n v="14693"/>
    <x v="58"/>
    <x v="0"/>
    <x v="126"/>
    <n v="1"/>
    <n v="1299.99"/>
    <n v="1299.99"/>
    <x v="2"/>
    <x v="0"/>
    <n v="143"/>
    <n v="143"/>
    <n v="4"/>
  </r>
  <r>
    <n v="14695"/>
    <x v="404"/>
    <x v="2"/>
    <x v="128"/>
    <n v="1"/>
    <n v="34.99"/>
    <n v="34.99"/>
    <x v="2"/>
    <x v="0"/>
    <n v="14"/>
    <n v="14"/>
    <n v="1"/>
  </r>
  <r>
    <n v="14696"/>
    <x v="155"/>
    <x v="3"/>
    <x v="129"/>
    <n v="3"/>
    <n v="9.99"/>
    <n v="29.97"/>
    <x v="0"/>
    <x v="2"/>
    <n v="3"/>
    <n v="9"/>
    <n v="7"/>
  </r>
  <r>
    <n v="14697"/>
    <x v="161"/>
    <x v="4"/>
    <x v="130"/>
    <n v="1"/>
    <n v="6.8"/>
    <n v="6.8"/>
    <x v="0"/>
    <x v="2"/>
    <n v="1.77"/>
    <n v="1.77"/>
    <n v="11"/>
  </r>
  <r>
    <n v="14698"/>
    <x v="143"/>
    <x v="5"/>
    <x v="131"/>
    <n v="1"/>
    <n v="99.95"/>
    <n v="99.95"/>
    <x v="0"/>
    <x v="0"/>
    <n v="10"/>
    <n v="10"/>
    <n v="6"/>
  </r>
  <r>
    <n v="14699"/>
    <x v="277"/>
    <x v="0"/>
    <x v="132"/>
    <n v="5"/>
    <n v="1499.99"/>
    <n v="7499.95"/>
    <x v="2"/>
    <x v="2"/>
    <n v="285"/>
    <n v="1425"/>
    <n v="1"/>
  </r>
  <r>
    <n v="14700"/>
    <x v="514"/>
    <x v="1"/>
    <x v="133"/>
    <n v="3"/>
    <n v="139.99"/>
    <n v="419.97"/>
    <x v="2"/>
    <x v="0"/>
    <n v="21"/>
    <n v="63"/>
    <n v="10"/>
  </r>
  <r>
    <n v="14701"/>
    <x v="590"/>
    <x v="2"/>
    <x v="134"/>
    <n v="3"/>
    <n v="44.99"/>
    <n v="134.97"/>
    <x v="1"/>
    <x v="0"/>
    <n v="11.7"/>
    <n v="35.099999999999994"/>
    <n v="5"/>
  </r>
  <r>
    <n v="14702"/>
    <x v="624"/>
    <x v="3"/>
    <x v="135"/>
    <n v="3"/>
    <n v="11.99"/>
    <n v="35.97"/>
    <x v="0"/>
    <x v="2"/>
    <n v="5.28"/>
    <n v="15.84"/>
    <n v="8"/>
  </r>
  <r>
    <n v="14703"/>
    <x v="208"/>
    <x v="4"/>
    <x v="136"/>
    <n v="5"/>
    <n v="29.5"/>
    <n v="147.5"/>
    <x v="2"/>
    <x v="0"/>
    <n v="11.21"/>
    <n v="56.050000000000004"/>
    <n v="4"/>
  </r>
  <r>
    <n v="14704"/>
    <x v="520"/>
    <x v="5"/>
    <x v="137"/>
    <n v="4"/>
    <n v="299.99"/>
    <n v="1199.96"/>
    <x v="0"/>
    <x v="0"/>
    <n v="105"/>
    <n v="420"/>
    <n v="2"/>
  </r>
  <r>
    <n v="14705"/>
    <x v="690"/>
    <x v="0"/>
    <x v="138"/>
    <n v="3"/>
    <n v="549"/>
    <n v="1647"/>
    <x v="0"/>
    <x v="0"/>
    <n v="65.88"/>
    <n v="197.64"/>
    <n v="8"/>
  </r>
  <r>
    <n v="14706"/>
    <x v="136"/>
    <x v="1"/>
    <x v="139"/>
    <n v="4"/>
    <n v="199.95"/>
    <n v="799.8"/>
    <x v="0"/>
    <x v="0"/>
    <n v="73.98"/>
    <n v="295.92"/>
    <n v="5"/>
  </r>
  <r>
    <n v="14707"/>
    <x v="620"/>
    <x v="2"/>
    <x v="140"/>
    <n v="1"/>
    <n v="98"/>
    <n v="98"/>
    <x v="0"/>
    <x v="1"/>
    <n v="11.76"/>
    <n v="11.76"/>
    <n v="2"/>
  </r>
  <r>
    <n v="14708"/>
    <x v="551"/>
    <x v="3"/>
    <x v="141"/>
    <n v="4"/>
    <n v="10.99"/>
    <n v="43.96"/>
    <x v="1"/>
    <x v="2"/>
    <n v="1.21"/>
    <n v="4.84"/>
    <n v="12"/>
  </r>
  <r>
    <n v="14709"/>
    <x v="88"/>
    <x v="4"/>
    <x v="142"/>
    <n v="4"/>
    <n v="25"/>
    <n v="100"/>
    <x v="1"/>
    <x v="2"/>
    <n v="11.5"/>
    <n v="46"/>
    <n v="5"/>
  </r>
  <r>
    <n v="14710"/>
    <x v="660"/>
    <x v="5"/>
    <x v="143"/>
    <n v="2"/>
    <n v="149.99"/>
    <n v="299.98"/>
    <x v="1"/>
    <x v="2"/>
    <n v="19.5"/>
    <n v="39"/>
    <n v="12"/>
  </r>
  <r>
    <n v="14711"/>
    <x v="59"/>
    <x v="0"/>
    <x v="30"/>
    <n v="3"/>
    <n v="349.99"/>
    <n v="1049.97"/>
    <x v="0"/>
    <x v="2"/>
    <n v="164.5"/>
    <n v="493.5"/>
    <n v="8"/>
  </r>
  <r>
    <n v="14712"/>
    <x v="712"/>
    <x v="1"/>
    <x v="144"/>
    <n v="3"/>
    <n v="199.99"/>
    <n v="599.97"/>
    <x v="0"/>
    <x v="2"/>
    <n v="44"/>
    <n v="132"/>
    <n v="2"/>
  </r>
  <r>
    <n v="14713"/>
    <x v="653"/>
    <x v="2"/>
    <x v="145"/>
    <n v="1"/>
    <n v="54.99"/>
    <n v="54.99"/>
    <x v="0"/>
    <x v="2"/>
    <n v="16.5"/>
    <n v="16.5"/>
    <n v="8"/>
  </r>
  <r>
    <n v="14714"/>
    <x v="255"/>
    <x v="3"/>
    <x v="146"/>
    <n v="4"/>
    <n v="16.989999999999998"/>
    <n v="67.959999999999994"/>
    <x v="1"/>
    <x v="1"/>
    <n v="4.59"/>
    <n v="18.36"/>
    <n v="1"/>
  </r>
  <r>
    <n v="14715"/>
    <x v="633"/>
    <x v="4"/>
    <x v="147"/>
    <n v="4"/>
    <n v="59"/>
    <n v="236"/>
    <x v="0"/>
    <x v="1"/>
    <n v="14.16"/>
    <n v="56.64"/>
    <n v="7"/>
  </r>
  <r>
    <n v="14716"/>
    <x v="31"/>
    <x v="5"/>
    <x v="148"/>
    <n v="3"/>
    <n v="299.99"/>
    <n v="899.97"/>
    <x v="1"/>
    <x v="2"/>
    <n v="33"/>
    <n v="99"/>
    <n v="4"/>
  </r>
  <r>
    <n v="14717"/>
    <x v="574"/>
    <x v="0"/>
    <x v="149"/>
    <n v="1"/>
    <n v="899.99"/>
    <n v="899.99"/>
    <x v="0"/>
    <x v="1"/>
    <n v="378"/>
    <n v="378"/>
    <n v="6"/>
  </r>
  <r>
    <n v="14718"/>
    <x v="355"/>
    <x v="1"/>
    <x v="150"/>
    <n v="4"/>
    <n v="499.95"/>
    <n v="1999.8"/>
    <x v="0"/>
    <x v="2"/>
    <n v="89.99"/>
    <n v="359.96"/>
    <n v="1"/>
  </r>
  <r>
    <n v="14719"/>
    <x v="629"/>
    <x v="2"/>
    <x v="151"/>
    <n v="1"/>
    <n v="24.99"/>
    <n v="24.99"/>
    <x v="2"/>
    <x v="2"/>
    <n v="5"/>
    <n v="5"/>
    <n v="10"/>
  </r>
  <r>
    <n v="14720"/>
    <x v="397"/>
    <x v="3"/>
    <x v="152"/>
    <n v="1"/>
    <n v="7.99"/>
    <n v="7.99"/>
    <x v="2"/>
    <x v="1"/>
    <n v="1.84"/>
    <n v="1.84"/>
    <n v="12"/>
  </r>
  <r>
    <n v="14721"/>
    <x v="178"/>
    <x v="4"/>
    <x v="153"/>
    <n v="1"/>
    <n v="36"/>
    <n v="36"/>
    <x v="2"/>
    <x v="1"/>
    <n v="9.36"/>
    <n v="9.36"/>
    <n v="5"/>
  </r>
  <r>
    <n v="14722"/>
    <x v="193"/>
    <x v="5"/>
    <x v="154"/>
    <n v="4"/>
    <n v="34.99"/>
    <n v="139.96"/>
    <x v="2"/>
    <x v="0"/>
    <n v="12.25"/>
    <n v="49"/>
    <n v="1"/>
  </r>
  <r>
    <n v="14723"/>
    <x v="338"/>
    <x v="0"/>
    <x v="155"/>
    <n v="5"/>
    <n v="1199.99"/>
    <n v="5999.95"/>
    <x v="1"/>
    <x v="0"/>
    <n v="600"/>
    <n v="3000"/>
    <n v="11"/>
  </r>
  <r>
    <n v="14724"/>
    <x v="692"/>
    <x v="1"/>
    <x v="156"/>
    <n v="2"/>
    <n v="199.99"/>
    <n v="399.98"/>
    <x v="0"/>
    <x v="0"/>
    <n v="34"/>
    <n v="68"/>
    <n v="1"/>
  </r>
  <r>
    <n v="14725"/>
    <x v="595"/>
    <x v="2"/>
    <x v="157"/>
    <n v="1"/>
    <n v="29.99"/>
    <n v="29.99"/>
    <x v="0"/>
    <x v="0"/>
    <n v="3"/>
    <n v="3"/>
    <n v="4"/>
  </r>
  <r>
    <n v="14726"/>
    <x v="139"/>
    <x v="3"/>
    <x v="158"/>
    <n v="2"/>
    <n v="8.99"/>
    <n v="17.98"/>
    <x v="0"/>
    <x v="2"/>
    <n v="1.17"/>
    <n v="2.34"/>
    <n v="5"/>
  </r>
  <r>
    <n v="14727"/>
    <x v="585"/>
    <x v="4"/>
    <x v="159"/>
    <n v="1"/>
    <n v="16.989999999999998"/>
    <n v="16.989999999999998"/>
    <x v="0"/>
    <x v="1"/>
    <n v="7.82"/>
    <n v="7.82"/>
    <n v="1"/>
  </r>
  <r>
    <n v="14728"/>
    <x v="269"/>
    <x v="5"/>
    <x v="160"/>
    <n v="2"/>
    <n v="49.99"/>
    <n v="99.98"/>
    <x v="0"/>
    <x v="0"/>
    <n v="12"/>
    <n v="24"/>
    <n v="8"/>
  </r>
  <r>
    <n v="14729"/>
    <x v="378"/>
    <x v="0"/>
    <x v="161"/>
    <n v="1"/>
    <n v="699.99"/>
    <n v="699.99"/>
    <x v="2"/>
    <x v="0"/>
    <n v="273"/>
    <n v="273"/>
    <n v="7"/>
  </r>
  <r>
    <n v="14730"/>
    <x v="660"/>
    <x v="1"/>
    <x v="162"/>
    <n v="3"/>
    <n v="139.99"/>
    <n v="419.97"/>
    <x v="1"/>
    <x v="1"/>
    <n v="25.2"/>
    <n v="75.599999999999994"/>
    <n v="12"/>
  </r>
  <r>
    <n v="14731"/>
    <x v="164"/>
    <x v="2"/>
    <x v="163"/>
    <n v="3"/>
    <n v="34.99"/>
    <n v="104.97"/>
    <x v="1"/>
    <x v="2"/>
    <n v="12.6"/>
    <n v="37.799999999999997"/>
    <n v="1"/>
  </r>
  <r>
    <n v="14732"/>
    <x v="428"/>
    <x v="3"/>
    <x v="164"/>
    <n v="1"/>
    <n v="9.99"/>
    <n v="9.99"/>
    <x v="0"/>
    <x v="2"/>
    <n v="1.5"/>
    <n v="1.5"/>
    <n v="7"/>
  </r>
  <r>
    <n v="14733"/>
    <x v="157"/>
    <x v="4"/>
    <x v="165"/>
    <n v="3"/>
    <n v="29.5"/>
    <n v="88.5"/>
    <x v="1"/>
    <x v="2"/>
    <n v="7.38"/>
    <n v="22.14"/>
    <n v="11"/>
  </r>
  <r>
    <n v="14734"/>
    <x v="361"/>
    <x v="5"/>
    <x v="166"/>
    <n v="4"/>
    <n v="699.99"/>
    <n v="2799.96"/>
    <x v="0"/>
    <x v="1"/>
    <n v="252"/>
    <n v="1008"/>
    <n v="6"/>
  </r>
  <r>
    <n v="14735"/>
    <x v="467"/>
    <x v="0"/>
    <x v="167"/>
    <n v="1"/>
    <n v="49.99"/>
    <n v="49.99"/>
    <x v="0"/>
    <x v="1"/>
    <n v="19.5"/>
    <n v="19.5"/>
    <n v="11"/>
  </r>
  <r>
    <n v="14736"/>
    <x v="199"/>
    <x v="1"/>
    <x v="168"/>
    <n v="1"/>
    <n v="49.99"/>
    <n v="49.99"/>
    <x v="0"/>
    <x v="2"/>
    <n v="15"/>
    <n v="15"/>
    <n v="2"/>
  </r>
  <r>
    <n v="14738"/>
    <x v="446"/>
    <x v="3"/>
    <x v="170"/>
    <n v="4"/>
    <n v="11.99"/>
    <n v="47.96"/>
    <x v="1"/>
    <x v="2"/>
    <n v="3.72"/>
    <n v="14.88"/>
    <n v="9"/>
  </r>
  <r>
    <n v="14739"/>
    <x v="198"/>
    <x v="4"/>
    <x v="171"/>
    <n v="3"/>
    <n v="34"/>
    <n v="102"/>
    <x v="2"/>
    <x v="1"/>
    <n v="9.52"/>
    <n v="28.56"/>
    <n v="10"/>
  </r>
  <r>
    <n v="14740"/>
    <x v="637"/>
    <x v="5"/>
    <x v="172"/>
    <n v="1"/>
    <n v="146"/>
    <n v="146"/>
    <x v="2"/>
    <x v="2"/>
    <n v="71.540000000000006"/>
    <n v="71.540000000000006"/>
    <n v="3"/>
  </r>
  <r>
    <n v="14741"/>
    <x v="570"/>
    <x v="0"/>
    <x v="173"/>
    <n v="3"/>
    <n v="649.99"/>
    <n v="1949.97"/>
    <x v="1"/>
    <x v="0"/>
    <n v="65"/>
    <n v="195"/>
    <n v="9"/>
  </r>
  <r>
    <n v="14742"/>
    <x v="124"/>
    <x v="1"/>
    <x v="174"/>
    <n v="2"/>
    <n v="399.99"/>
    <n v="799.98"/>
    <x v="2"/>
    <x v="2"/>
    <n v="160"/>
    <n v="320"/>
    <n v="9"/>
  </r>
  <r>
    <n v="14743"/>
    <x v="313"/>
    <x v="2"/>
    <x v="175"/>
    <n v="5"/>
    <n v="59.99"/>
    <n v="299.95"/>
    <x v="0"/>
    <x v="0"/>
    <n v="28.8"/>
    <n v="144"/>
    <n v="5"/>
  </r>
  <r>
    <n v="14744"/>
    <x v="705"/>
    <x v="3"/>
    <x v="176"/>
    <n v="2"/>
    <n v="12.99"/>
    <n v="25.98"/>
    <x v="0"/>
    <x v="2"/>
    <n v="2.99"/>
    <n v="5.98"/>
    <n v="6"/>
  </r>
  <r>
    <n v="14745"/>
    <x v="627"/>
    <x v="4"/>
    <x v="177"/>
    <n v="2"/>
    <n v="190"/>
    <n v="380"/>
    <x v="1"/>
    <x v="0"/>
    <n v="55.1"/>
    <n v="110.2"/>
    <n v="9"/>
  </r>
  <r>
    <n v="14746"/>
    <x v="497"/>
    <x v="5"/>
    <x v="178"/>
    <n v="3"/>
    <n v="499.95"/>
    <n v="1499.85"/>
    <x v="2"/>
    <x v="0"/>
    <n v="129.99"/>
    <n v="389.97"/>
    <n v="12"/>
  </r>
  <r>
    <n v="14747"/>
    <x v="486"/>
    <x v="0"/>
    <x v="179"/>
    <n v="2"/>
    <n v="399"/>
    <n v="798"/>
    <x v="2"/>
    <x v="0"/>
    <n v="131.66999999999999"/>
    <n v="263.33999999999997"/>
    <n v="1"/>
  </r>
  <r>
    <n v="14748"/>
    <x v="445"/>
    <x v="1"/>
    <x v="180"/>
    <n v="4"/>
    <n v="199"/>
    <n v="796"/>
    <x v="2"/>
    <x v="2"/>
    <n v="27.86"/>
    <n v="111.44"/>
    <n v="4"/>
  </r>
  <r>
    <n v="14749"/>
    <x v="219"/>
    <x v="2"/>
    <x v="181"/>
    <n v="1"/>
    <n v="34.99"/>
    <n v="34.99"/>
    <x v="0"/>
    <x v="0"/>
    <n v="10.15"/>
    <n v="10.15"/>
    <n v="8"/>
  </r>
  <r>
    <n v="14750"/>
    <x v="325"/>
    <x v="3"/>
    <x v="86"/>
    <n v="5"/>
    <n v="10.99"/>
    <n v="54.95"/>
    <x v="1"/>
    <x v="0"/>
    <n v="4.34"/>
    <n v="21.7"/>
    <n v="4"/>
  </r>
  <r>
    <n v="14751"/>
    <x v="473"/>
    <x v="4"/>
    <x v="182"/>
    <n v="1"/>
    <n v="18"/>
    <n v="18"/>
    <x v="0"/>
    <x v="0"/>
    <n v="7.56"/>
    <n v="7.56"/>
    <n v="2"/>
  </r>
  <r>
    <n v="14752"/>
    <x v="30"/>
    <x v="5"/>
    <x v="183"/>
    <n v="4"/>
    <n v="169.95"/>
    <n v="679.8"/>
    <x v="1"/>
    <x v="1"/>
    <n v="59.48"/>
    <n v="237.92"/>
    <n v="11"/>
  </r>
  <r>
    <n v="14753"/>
    <x v="169"/>
    <x v="0"/>
    <x v="184"/>
    <n v="1"/>
    <n v="199.99"/>
    <n v="199.99"/>
    <x v="0"/>
    <x v="0"/>
    <n v="50"/>
    <n v="50"/>
    <n v="7"/>
  </r>
  <r>
    <n v="14754"/>
    <x v="133"/>
    <x v="1"/>
    <x v="185"/>
    <n v="5"/>
    <n v="199.95"/>
    <n v="999.75"/>
    <x v="0"/>
    <x v="2"/>
    <n v="35.99"/>
    <n v="179.95000000000002"/>
    <n v="5"/>
  </r>
  <r>
    <n v="14755"/>
    <x v="203"/>
    <x v="2"/>
    <x v="186"/>
    <n v="5"/>
    <n v="179.99"/>
    <n v="899.95"/>
    <x v="1"/>
    <x v="1"/>
    <n v="66.599999999999994"/>
    <n v="333"/>
    <n v="3"/>
  </r>
  <r>
    <n v="14756"/>
    <x v="404"/>
    <x v="3"/>
    <x v="187"/>
    <n v="2"/>
    <n v="11.99"/>
    <n v="23.98"/>
    <x v="2"/>
    <x v="2"/>
    <n v="3.96"/>
    <n v="7.92"/>
    <n v="1"/>
  </r>
  <r>
    <n v="14757"/>
    <x v="708"/>
    <x v="4"/>
    <x v="188"/>
    <n v="5"/>
    <n v="125"/>
    <n v="625"/>
    <x v="0"/>
    <x v="0"/>
    <n v="61.25"/>
    <n v="306.25"/>
    <n v="10"/>
  </r>
  <r>
    <n v="14758"/>
    <x v="162"/>
    <x v="5"/>
    <x v="189"/>
    <n v="3"/>
    <n v="449.99"/>
    <n v="1349.97"/>
    <x v="2"/>
    <x v="0"/>
    <n v="180"/>
    <n v="540"/>
    <n v="8"/>
  </r>
  <r>
    <n v="14759"/>
    <x v="134"/>
    <x v="0"/>
    <x v="190"/>
    <n v="4"/>
    <n v="179"/>
    <n v="716"/>
    <x v="0"/>
    <x v="1"/>
    <n v="71.599999999999994"/>
    <n v="286.39999999999998"/>
    <n v="3"/>
  </r>
  <r>
    <n v="14760"/>
    <x v="677"/>
    <x v="1"/>
    <x v="191"/>
    <n v="5"/>
    <n v="99.95"/>
    <n v="499.75"/>
    <x v="2"/>
    <x v="2"/>
    <n v="38.979999999999997"/>
    <n v="194.89999999999998"/>
    <n v="10"/>
  </r>
  <r>
    <n v="14761"/>
    <x v="295"/>
    <x v="2"/>
    <x v="192"/>
    <n v="5"/>
    <n v="59.99"/>
    <n v="299.95"/>
    <x v="2"/>
    <x v="2"/>
    <n v="21.6"/>
    <n v="108"/>
    <n v="2"/>
  </r>
  <r>
    <n v="14762"/>
    <x v="438"/>
    <x v="3"/>
    <x v="193"/>
    <n v="1"/>
    <n v="14.99"/>
    <n v="14.99"/>
    <x v="1"/>
    <x v="0"/>
    <n v="4.6500000000000004"/>
    <n v="4.6500000000000004"/>
    <n v="9"/>
  </r>
  <r>
    <n v="14763"/>
    <x v="282"/>
    <x v="4"/>
    <x v="194"/>
    <n v="1"/>
    <n v="52"/>
    <n v="52"/>
    <x v="0"/>
    <x v="1"/>
    <n v="20.28"/>
    <n v="20.28"/>
    <n v="2"/>
  </r>
  <r>
    <n v="14764"/>
    <x v="615"/>
    <x v="5"/>
    <x v="195"/>
    <n v="1"/>
    <n v="399.99"/>
    <n v="399.99"/>
    <x v="0"/>
    <x v="0"/>
    <n v="180"/>
    <n v="180"/>
    <n v="5"/>
  </r>
  <r>
    <n v="14765"/>
    <x v="671"/>
    <x v="0"/>
    <x v="196"/>
    <n v="1"/>
    <n v="299.99"/>
    <n v="299.99"/>
    <x v="0"/>
    <x v="2"/>
    <n v="117"/>
    <n v="117"/>
    <n v="2"/>
  </r>
  <r>
    <n v="14766"/>
    <x v="120"/>
    <x v="1"/>
    <x v="197"/>
    <n v="2"/>
    <n v="379.99"/>
    <n v="759.98"/>
    <x v="2"/>
    <x v="1"/>
    <n v="171"/>
    <n v="342"/>
    <n v="12"/>
  </r>
  <r>
    <n v="14767"/>
    <x v="402"/>
    <x v="2"/>
    <x v="198"/>
    <n v="3"/>
    <n v="98"/>
    <n v="294"/>
    <x v="2"/>
    <x v="2"/>
    <n v="35.28"/>
    <n v="105.84"/>
    <n v="9"/>
  </r>
  <r>
    <n v="14768"/>
    <x v="433"/>
    <x v="3"/>
    <x v="199"/>
    <n v="3"/>
    <n v="16.989999999999998"/>
    <n v="50.97"/>
    <x v="1"/>
    <x v="2"/>
    <n v="2.04"/>
    <n v="6.12"/>
    <n v="12"/>
  </r>
  <r>
    <n v="14769"/>
    <x v="171"/>
    <x v="4"/>
    <x v="200"/>
    <n v="3"/>
    <n v="79"/>
    <n v="237"/>
    <x v="2"/>
    <x v="0"/>
    <n v="22.12"/>
    <n v="66.36"/>
    <n v="9"/>
  </r>
  <r>
    <n v="14770"/>
    <x v="340"/>
    <x v="5"/>
    <x v="201"/>
    <n v="2"/>
    <n v="129"/>
    <n v="258"/>
    <x v="2"/>
    <x v="0"/>
    <n v="37.409999999999997"/>
    <n v="74.819999999999993"/>
    <n v="11"/>
  </r>
  <r>
    <n v="14771"/>
    <x v="158"/>
    <x v="0"/>
    <x v="202"/>
    <n v="2"/>
    <n v="749.99"/>
    <n v="1499.98"/>
    <x v="1"/>
    <x v="1"/>
    <n v="187.5"/>
    <n v="375"/>
    <n v="10"/>
  </r>
  <r>
    <n v="14772"/>
    <x v="284"/>
    <x v="1"/>
    <x v="13"/>
    <n v="1"/>
    <n v="169.99"/>
    <n v="169.99"/>
    <x v="0"/>
    <x v="0"/>
    <n v="19"/>
    <n v="19"/>
    <n v="1"/>
  </r>
  <r>
    <n v="14773"/>
    <x v="486"/>
    <x v="2"/>
    <x v="203"/>
    <n v="5"/>
    <n v="9.9"/>
    <n v="49.5"/>
    <x v="2"/>
    <x v="1"/>
    <n v="2.2799999999999998"/>
    <n v="11.399999999999999"/>
    <n v="1"/>
  </r>
  <r>
    <n v="14774"/>
    <x v="359"/>
    <x v="3"/>
    <x v="164"/>
    <n v="4"/>
    <n v="10.99"/>
    <n v="43.96"/>
    <x v="1"/>
    <x v="1"/>
    <n v="1.5"/>
    <n v="6"/>
    <n v="10"/>
  </r>
  <r>
    <n v="14775"/>
    <x v="601"/>
    <x v="4"/>
    <x v="204"/>
    <n v="3"/>
    <n v="29"/>
    <n v="87"/>
    <x v="1"/>
    <x v="1"/>
    <n v="3.48"/>
    <n v="10.44"/>
    <n v="5"/>
  </r>
  <r>
    <n v="14777"/>
    <x v="20"/>
    <x v="0"/>
    <x v="206"/>
    <n v="5"/>
    <n v="2399"/>
    <n v="11995"/>
    <x v="0"/>
    <x v="1"/>
    <n v="1127.53"/>
    <n v="5637.65"/>
    <n v="5"/>
  </r>
  <r>
    <n v="14778"/>
    <x v="688"/>
    <x v="1"/>
    <x v="207"/>
    <n v="1"/>
    <n v="449.99"/>
    <n v="449.99"/>
    <x v="0"/>
    <x v="0"/>
    <n v="135"/>
    <n v="135"/>
    <n v="4"/>
  </r>
  <r>
    <n v="14779"/>
    <x v="641"/>
    <x v="2"/>
    <x v="208"/>
    <n v="1"/>
    <n v="49.99"/>
    <n v="49.99"/>
    <x v="0"/>
    <x v="2"/>
    <n v="16"/>
    <n v="16"/>
    <n v="7"/>
  </r>
  <r>
    <n v="14780"/>
    <x v="107"/>
    <x v="3"/>
    <x v="209"/>
    <n v="2"/>
    <n v="12.99"/>
    <n v="25.98"/>
    <x v="2"/>
    <x v="1"/>
    <n v="5.46"/>
    <n v="10.92"/>
    <n v="4"/>
  </r>
  <r>
    <n v="14781"/>
    <x v="291"/>
    <x v="4"/>
    <x v="210"/>
    <n v="1"/>
    <n v="27"/>
    <n v="27"/>
    <x v="2"/>
    <x v="0"/>
    <n v="5.67"/>
    <n v="5.67"/>
    <n v="6"/>
  </r>
  <r>
    <n v="14782"/>
    <x v="337"/>
    <x v="5"/>
    <x v="18"/>
    <n v="1"/>
    <n v="599.99"/>
    <n v="599.99"/>
    <x v="0"/>
    <x v="0"/>
    <n v="210"/>
    <n v="210"/>
    <n v="6"/>
  </r>
  <r>
    <n v="14783"/>
    <x v="141"/>
    <x v="0"/>
    <x v="211"/>
    <n v="4"/>
    <n v="49.99"/>
    <n v="199.96"/>
    <x v="1"/>
    <x v="0"/>
    <n v="6"/>
    <n v="24"/>
    <n v="6"/>
  </r>
  <r>
    <n v="14784"/>
    <x v="310"/>
    <x v="1"/>
    <x v="212"/>
    <n v="3"/>
    <n v="229.99"/>
    <n v="689.97"/>
    <x v="2"/>
    <x v="2"/>
    <n v="112.7"/>
    <n v="338.1"/>
    <n v="7"/>
  </r>
  <r>
    <n v="14785"/>
    <x v="695"/>
    <x v="2"/>
    <x v="213"/>
    <n v="4"/>
    <n v="44.99"/>
    <n v="179.96"/>
    <x v="2"/>
    <x v="2"/>
    <n v="15.3"/>
    <n v="61.2"/>
    <n v="9"/>
  </r>
  <r>
    <n v="14786"/>
    <x v="329"/>
    <x v="3"/>
    <x v="51"/>
    <n v="3"/>
    <n v="26.99"/>
    <n v="80.97"/>
    <x v="2"/>
    <x v="0"/>
    <n v="8.3699999999999992"/>
    <n v="25.11"/>
    <n v="11"/>
  </r>
  <r>
    <n v="14787"/>
    <x v="187"/>
    <x v="4"/>
    <x v="214"/>
    <n v="3"/>
    <n v="6.7"/>
    <n v="20.100000000000001"/>
    <x v="2"/>
    <x v="0"/>
    <n v="0.87"/>
    <n v="2.61"/>
    <n v="1"/>
  </r>
  <r>
    <n v="14788"/>
    <x v="282"/>
    <x v="5"/>
    <x v="215"/>
    <n v="4"/>
    <n v="149.94999999999999"/>
    <n v="599.79999999999995"/>
    <x v="1"/>
    <x v="2"/>
    <n v="73.48"/>
    <n v="293.92"/>
    <n v="2"/>
  </r>
  <r>
    <n v="14789"/>
    <x v="616"/>
    <x v="0"/>
    <x v="216"/>
    <n v="4"/>
    <n v="169"/>
    <n v="676"/>
    <x v="0"/>
    <x v="1"/>
    <n v="67.599999999999994"/>
    <n v="270.39999999999998"/>
    <n v="9"/>
  </r>
  <r>
    <n v="14790"/>
    <x v="269"/>
    <x v="1"/>
    <x v="217"/>
    <n v="3"/>
    <n v="599"/>
    <n v="1797"/>
    <x v="1"/>
    <x v="0"/>
    <n v="203.66"/>
    <n v="610.98"/>
    <n v="8"/>
  </r>
  <r>
    <n v="14791"/>
    <x v="520"/>
    <x v="2"/>
    <x v="218"/>
    <n v="1"/>
    <n v="64.989999999999995"/>
    <n v="64.989999999999995"/>
    <x v="0"/>
    <x v="2"/>
    <n v="22.75"/>
    <n v="22.75"/>
    <n v="2"/>
  </r>
  <r>
    <n v="14793"/>
    <x v="51"/>
    <x v="4"/>
    <x v="219"/>
    <n v="2"/>
    <n v="24"/>
    <n v="48"/>
    <x v="2"/>
    <x v="2"/>
    <n v="11.04"/>
    <n v="22.08"/>
    <n v="11"/>
  </r>
  <r>
    <n v="14794"/>
    <x v="245"/>
    <x v="5"/>
    <x v="220"/>
    <n v="4"/>
    <n v="32.950000000000003"/>
    <n v="131.80000000000001"/>
    <x v="2"/>
    <x v="0"/>
    <n v="7.25"/>
    <n v="29"/>
    <n v="2"/>
  </r>
  <r>
    <n v="14795"/>
    <x v="351"/>
    <x v="0"/>
    <x v="221"/>
    <n v="2"/>
    <n v="299"/>
    <n v="598"/>
    <x v="1"/>
    <x v="2"/>
    <n v="98.67"/>
    <n v="197.34"/>
    <n v="10"/>
  </r>
  <r>
    <n v="14796"/>
    <x v="12"/>
    <x v="1"/>
    <x v="222"/>
    <n v="5"/>
    <n v="159.99"/>
    <n v="799.95"/>
    <x v="2"/>
    <x v="1"/>
    <n v="35.200000000000003"/>
    <n v="176"/>
    <n v="10"/>
  </r>
  <r>
    <n v="14797"/>
    <x v="28"/>
    <x v="2"/>
    <x v="223"/>
    <n v="5"/>
    <n v="90"/>
    <n v="450"/>
    <x v="2"/>
    <x v="0"/>
    <n v="31.5"/>
    <n v="157.5"/>
    <n v="6"/>
  </r>
  <r>
    <n v="14798"/>
    <x v="437"/>
    <x v="3"/>
    <x v="224"/>
    <n v="1"/>
    <n v="10.99"/>
    <n v="10.99"/>
    <x v="1"/>
    <x v="2"/>
    <n v="3.41"/>
    <n v="3.41"/>
    <n v="11"/>
  </r>
  <r>
    <n v="14799"/>
    <x v="653"/>
    <x v="4"/>
    <x v="225"/>
    <n v="3"/>
    <n v="55"/>
    <n v="165"/>
    <x v="0"/>
    <x v="1"/>
    <n v="12.1"/>
    <n v="36.299999999999997"/>
    <n v="8"/>
  </r>
  <r>
    <n v="14800"/>
    <x v="344"/>
    <x v="5"/>
    <x v="226"/>
    <n v="1"/>
    <n v="29.99"/>
    <n v="29.99"/>
    <x v="0"/>
    <x v="2"/>
    <n v="13.2"/>
    <n v="13.2"/>
    <n v="3"/>
  </r>
  <r>
    <n v="14801"/>
    <x v="591"/>
    <x v="0"/>
    <x v="0"/>
    <n v="3"/>
    <n v="999.99"/>
    <n v="2999.9700000000003"/>
    <x v="2"/>
    <x v="2"/>
    <n v="280"/>
    <n v="840"/>
    <n v="5"/>
  </r>
  <r>
    <n v="14802"/>
    <x v="566"/>
    <x v="1"/>
    <x v="1"/>
    <n v="1"/>
    <n v="499.99"/>
    <n v="499.99"/>
    <x v="2"/>
    <x v="1"/>
    <n v="160"/>
    <n v="160"/>
    <n v="7"/>
  </r>
  <r>
    <n v="14803"/>
    <x v="487"/>
    <x v="2"/>
    <x v="2"/>
    <n v="4"/>
    <n v="69.989999999999995"/>
    <n v="279.95999999999998"/>
    <x v="2"/>
    <x v="1"/>
    <n v="18.899999999999999"/>
    <n v="75.599999999999994"/>
    <n v="1"/>
  </r>
  <r>
    <n v="14804"/>
    <x v="226"/>
    <x v="3"/>
    <x v="3"/>
    <n v="2"/>
    <n v="15.99"/>
    <n v="31.98"/>
    <x v="0"/>
    <x v="0"/>
    <n v="8"/>
    <n v="16"/>
    <n v="12"/>
  </r>
  <r>
    <n v="14805"/>
    <x v="614"/>
    <x v="4"/>
    <x v="4"/>
    <n v="5"/>
    <n v="89.99"/>
    <n v="449.95"/>
    <x v="1"/>
    <x v="0"/>
    <n v="38.700000000000003"/>
    <n v="193.5"/>
    <n v="12"/>
  </r>
  <r>
    <n v="14806"/>
    <x v="139"/>
    <x v="5"/>
    <x v="5"/>
    <n v="5"/>
    <n v="29.99"/>
    <n v="149.94999999999999"/>
    <x v="2"/>
    <x v="0"/>
    <n v="7.8"/>
    <n v="39"/>
    <n v="5"/>
  </r>
  <r>
    <n v="14807"/>
    <x v="26"/>
    <x v="0"/>
    <x v="6"/>
    <n v="1"/>
    <n v="2499.9899999999998"/>
    <n v="2499.9899999999998"/>
    <x v="0"/>
    <x v="0"/>
    <n v="1225"/>
    <n v="1225"/>
    <n v="4"/>
  </r>
  <r>
    <n v="14808"/>
    <x v="309"/>
    <x v="1"/>
    <x v="7"/>
    <n v="2"/>
    <n v="599.99"/>
    <n v="1199.98"/>
    <x v="1"/>
    <x v="0"/>
    <n v="180"/>
    <n v="360"/>
    <n v="3"/>
  </r>
  <r>
    <n v="14809"/>
    <x v="207"/>
    <x v="2"/>
    <x v="8"/>
    <n v="1"/>
    <n v="89.99"/>
    <n v="89.99"/>
    <x v="2"/>
    <x v="0"/>
    <n v="45"/>
    <n v="45"/>
    <n v="7"/>
  </r>
  <r>
    <n v="14810"/>
    <x v="515"/>
    <x v="3"/>
    <x v="9"/>
    <n v="4"/>
    <n v="25.99"/>
    <n v="103.96"/>
    <x v="2"/>
    <x v="2"/>
    <n v="12.74"/>
    <n v="50.96"/>
    <n v="6"/>
  </r>
  <r>
    <n v="14811"/>
    <x v="544"/>
    <x v="4"/>
    <x v="10"/>
    <n v="3"/>
    <n v="129.99"/>
    <n v="389.97"/>
    <x v="1"/>
    <x v="2"/>
    <n v="26"/>
    <n v="78"/>
    <n v="3"/>
  </r>
  <r>
    <n v="14812"/>
    <x v="410"/>
    <x v="5"/>
    <x v="11"/>
    <n v="4"/>
    <n v="199.99"/>
    <n v="799.96"/>
    <x v="0"/>
    <x v="0"/>
    <n v="66"/>
    <n v="264"/>
    <n v="10"/>
  </r>
  <r>
    <n v="14813"/>
    <x v="607"/>
    <x v="0"/>
    <x v="12"/>
    <n v="3"/>
    <n v="749.99"/>
    <n v="2249.9700000000003"/>
    <x v="2"/>
    <x v="1"/>
    <n v="240"/>
    <n v="720"/>
    <n v="11"/>
  </r>
  <r>
    <n v="14814"/>
    <x v="457"/>
    <x v="1"/>
    <x v="13"/>
    <n v="1"/>
    <n v="189.99"/>
    <n v="189.99"/>
    <x v="2"/>
    <x v="1"/>
    <n v="19"/>
    <n v="19"/>
    <n v="1"/>
  </r>
  <r>
    <n v="14815"/>
    <x v="221"/>
    <x v="2"/>
    <x v="14"/>
    <n v="4"/>
    <n v="249.99"/>
    <n v="999.96"/>
    <x v="0"/>
    <x v="2"/>
    <n v="47.5"/>
    <n v="190"/>
    <n v="1"/>
  </r>
  <r>
    <n v="14816"/>
    <x v="262"/>
    <x v="3"/>
    <x v="15"/>
    <n v="3"/>
    <n v="35.99"/>
    <n v="107.97"/>
    <x v="1"/>
    <x v="1"/>
    <n v="14.4"/>
    <n v="43.2"/>
    <n v="2"/>
  </r>
  <r>
    <n v="14817"/>
    <x v="380"/>
    <x v="4"/>
    <x v="16"/>
    <n v="4"/>
    <n v="399.99"/>
    <n v="1599.96"/>
    <x v="2"/>
    <x v="0"/>
    <n v="52"/>
    <n v="208"/>
    <n v="7"/>
  </r>
  <r>
    <n v="14818"/>
    <x v="452"/>
    <x v="5"/>
    <x v="17"/>
    <n v="1"/>
    <n v="119.99"/>
    <n v="119.99"/>
    <x v="0"/>
    <x v="1"/>
    <n v="40.799999999999997"/>
    <n v="40.799999999999997"/>
    <n v="9"/>
  </r>
  <r>
    <n v="14819"/>
    <x v="55"/>
    <x v="0"/>
    <x v="18"/>
    <n v="4"/>
    <n v="499.99"/>
    <n v="1999.96"/>
    <x v="2"/>
    <x v="1"/>
    <n v="210"/>
    <n v="840"/>
    <n v="10"/>
  </r>
  <r>
    <n v="14820"/>
    <x v="137"/>
    <x v="1"/>
    <x v="19"/>
    <n v="4"/>
    <n v="99.99"/>
    <n v="399.96"/>
    <x v="0"/>
    <x v="2"/>
    <n v="24"/>
    <n v="96"/>
    <n v="11"/>
  </r>
  <r>
    <n v="14821"/>
    <x v="259"/>
    <x v="2"/>
    <x v="20"/>
    <n v="3"/>
    <n v="59.99"/>
    <n v="179.97"/>
    <x v="2"/>
    <x v="1"/>
    <n v="25.2"/>
    <n v="75.599999999999994"/>
    <n v="1"/>
  </r>
  <r>
    <n v="14822"/>
    <x v="368"/>
    <x v="3"/>
    <x v="21"/>
    <n v="2"/>
    <n v="22.99"/>
    <n v="45.98"/>
    <x v="1"/>
    <x v="1"/>
    <n v="10.81"/>
    <n v="21.62"/>
    <n v="6"/>
  </r>
  <r>
    <n v="14823"/>
    <x v="297"/>
    <x v="4"/>
    <x v="22"/>
    <n v="2"/>
    <n v="49.99"/>
    <n v="99.98"/>
    <x v="0"/>
    <x v="0"/>
    <n v="24"/>
    <n v="48"/>
    <n v="9"/>
  </r>
  <r>
    <n v="14824"/>
    <x v="574"/>
    <x v="5"/>
    <x v="23"/>
    <n v="4"/>
    <n v="29.99"/>
    <n v="119.96"/>
    <x v="2"/>
    <x v="1"/>
    <n v="14.4"/>
    <n v="57.6"/>
    <n v="6"/>
  </r>
  <r>
    <n v="14825"/>
    <x v="248"/>
    <x v="0"/>
    <x v="24"/>
    <n v="2"/>
    <n v="299.99"/>
    <n v="599.98"/>
    <x v="0"/>
    <x v="1"/>
    <n v="150"/>
    <n v="300"/>
    <n v="12"/>
  </r>
  <r>
    <n v="14827"/>
    <x v="478"/>
    <x v="2"/>
    <x v="26"/>
    <n v="4"/>
    <n v="179.99"/>
    <n v="719.96"/>
    <x v="2"/>
    <x v="0"/>
    <n v="37.799999999999997"/>
    <n v="151.19999999999999"/>
    <n v="1"/>
  </r>
  <r>
    <n v="14828"/>
    <x v="119"/>
    <x v="3"/>
    <x v="27"/>
    <n v="2"/>
    <n v="12.99"/>
    <n v="25.98"/>
    <x v="0"/>
    <x v="1"/>
    <n v="1.56"/>
    <n v="3.12"/>
    <n v="6"/>
  </r>
  <r>
    <n v="14829"/>
    <x v="179"/>
    <x v="4"/>
    <x v="28"/>
    <n v="5"/>
    <n v="29.99"/>
    <n v="149.94999999999999"/>
    <x v="2"/>
    <x v="1"/>
    <n v="10.199999999999999"/>
    <n v="51"/>
    <n v="8"/>
  </r>
  <r>
    <n v="14830"/>
    <x v="405"/>
    <x v="5"/>
    <x v="29"/>
    <n v="1"/>
    <n v="129.99"/>
    <n v="129.99"/>
    <x v="0"/>
    <x v="0"/>
    <n v="20.8"/>
    <n v="20.8"/>
    <n v="1"/>
  </r>
  <r>
    <n v="14831"/>
    <x v="39"/>
    <x v="0"/>
    <x v="30"/>
    <n v="5"/>
    <n v="349.99"/>
    <n v="1749.95"/>
    <x v="0"/>
    <x v="0"/>
    <n v="164.5"/>
    <n v="822.5"/>
    <n v="10"/>
  </r>
  <r>
    <n v="14832"/>
    <x v="670"/>
    <x v="1"/>
    <x v="31"/>
    <n v="5"/>
    <n v="89.99"/>
    <n v="449.95"/>
    <x v="1"/>
    <x v="1"/>
    <n v="45"/>
    <n v="225"/>
    <n v="12"/>
  </r>
  <r>
    <n v="14833"/>
    <x v="340"/>
    <x v="2"/>
    <x v="32"/>
    <n v="5"/>
    <n v="29.99"/>
    <n v="149.94999999999999"/>
    <x v="0"/>
    <x v="2"/>
    <n v="7.8"/>
    <n v="39"/>
    <n v="11"/>
  </r>
  <r>
    <n v="14834"/>
    <x v="92"/>
    <x v="3"/>
    <x v="33"/>
    <n v="3"/>
    <n v="19.989999999999998"/>
    <n v="59.97"/>
    <x v="2"/>
    <x v="0"/>
    <n v="2.8"/>
    <n v="8.3999999999999986"/>
    <n v="8"/>
  </r>
  <r>
    <n v="14835"/>
    <x v="311"/>
    <x v="4"/>
    <x v="34"/>
    <n v="3"/>
    <n v="39.99"/>
    <n v="119.97"/>
    <x v="1"/>
    <x v="2"/>
    <n v="9.1999999999999993"/>
    <n v="27.599999999999998"/>
    <n v="7"/>
  </r>
  <r>
    <n v="14836"/>
    <x v="125"/>
    <x v="5"/>
    <x v="35"/>
    <n v="4"/>
    <n v="1895"/>
    <n v="7580"/>
    <x v="1"/>
    <x v="0"/>
    <n v="227.4"/>
    <n v="909.6"/>
    <n v="11"/>
  </r>
  <r>
    <n v="14837"/>
    <x v="140"/>
    <x v="0"/>
    <x v="36"/>
    <n v="2"/>
    <n v="399.99"/>
    <n v="799.98"/>
    <x v="0"/>
    <x v="1"/>
    <n v="96"/>
    <n v="192"/>
    <n v="12"/>
  </r>
  <r>
    <n v="14838"/>
    <x v="218"/>
    <x v="1"/>
    <x v="37"/>
    <n v="3"/>
    <n v="799.99"/>
    <n v="2399.9700000000003"/>
    <x v="1"/>
    <x v="2"/>
    <n v="208"/>
    <n v="624"/>
    <n v="5"/>
  </r>
  <r>
    <n v="14839"/>
    <x v="695"/>
    <x v="2"/>
    <x v="38"/>
    <n v="2"/>
    <n v="59.99"/>
    <n v="119.98"/>
    <x v="2"/>
    <x v="1"/>
    <n v="21"/>
    <n v="42"/>
    <n v="9"/>
  </r>
  <r>
    <n v="14840"/>
    <x v="690"/>
    <x v="3"/>
    <x v="39"/>
    <n v="2"/>
    <n v="24.99"/>
    <n v="49.98"/>
    <x v="1"/>
    <x v="2"/>
    <n v="2.5"/>
    <n v="5"/>
    <n v="8"/>
  </r>
  <r>
    <n v="14841"/>
    <x v="564"/>
    <x v="4"/>
    <x v="40"/>
    <n v="4"/>
    <n v="105"/>
    <n v="420"/>
    <x v="2"/>
    <x v="1"/>
    <n v="21"/>
    <n v="84"/>
    <n v="6"/>
  </r>
  <r>
    <n v="14842"/>
    <x v="101"/>
    <x v="5"/>
    <x v="41"/>
    <n v="5"/>
    <n v="129.99"/>
    <n v="649.95000000000005"/>
    <x v="0"/>
    <x v="1"/>
    <n v="16.899999999999999"/>
    <n v="84.5"/>
    <n v="4"/>
  </r>
  <r>
    <n v="14843"/>
    <x v="668"/>
    <x v="0"/>
    <x v="42"/>
    <n v="4"/>
    <n v="399.99"/>
    <n v="1599.96"/>
    <x v="1"/>
    <x v="0"/>
    <n v="176"/>
    <n v="704"/>
    <n v="10"/>
  </r>
  <r>
    <n v="14844"/>
    <x v="485"/>
    <x v="1"/>
    <x v="43"/>
    <n v="4"/>
    <n v="199.99"/>
    <n v="799.96"/>
    <x v="0"/>
    <x v="1"/>
    <n v="46"/>
    <n v="184"/>
    <n v="5"/>
  </r>
  <r>
    <n v="14845"/>
    <x v="183"/>
    <x v="2"/>
    <x v="44"/>
    <n v="1"/>
    <n v="139.99"/>
    <n v="139.99"/>
    <x v="2"/>
    <x v="0"/>
    <n v="56"/>
    <n v="56"/>
    <n v="11"/>
  </r>
  <r>
    <n v="14846"/>
    <x v="446"/>
    <x v="3"/>
    <x v="45"/>
    <n v="4"/>
    <n v="32.5"/>
    <n v="130"/>
    <x v="0"/>
    <x v="2"/>
    <n v="15.28"/>
    <n v="61.12"/>
    <n v="9"/>
  </r>
  <r>
    <n v="14847"/>
    <x v="118"/>
    <x v="4"/>
    <x v="46"/>
    <n v="5"/>
    <n v="52"/>
    <n v="260"/>
    <x v="1"/>
    <x v="2"/>
    <n v="5.72"/>
    <n v="28.599999999999998"/>
    <n v="8"/>
  </r>
  <r>
    <n v="14848"/>
    <x v="624"/>
    <x v="5"/>
    <x v="47"/>
    <n v="3"/>
    <n v="39.99"/>
    <n v="119.97"/>
    <x v="2"/>
    <x v="0"/>
    <n v="12"/>
    <n v="36"/>
    <n v="8"/>
  </r>
  <r>
    <n v="14849"/>
    <x v="216"/>
    <x v="0"/>
    <x v="48"/>
    <n v="5"/>
    <n v="129.99"/>
    <n v="649.95000000000005"/>
    <x v="0"/>
    <x v="0"/>
    <n v="52"/>
    <n v="260"/>
    <n v="10"/>
  </r>
  <r>
    <n v="14850"/>
    <x v="263"/>
    <x v="1"/>
    <x v="49"/>
    <n v="5"/>
    <n v="299.99"/>
    <n v="1499.95"/>
    <x v="0"/>
    <x v="2"/>
    <n v="81"/>
    <n v="405"/>
    <n v="6"/>
  </r>
  <r>
    <n v="14851"/>
    <x v="27"/>
    <x v="2"/>
    <x v="50"/>
    <n v="2"/>
    <n v="154.99"/>
    <n v="309.98"/>
    <x v="0"/>
    <x v="0"/>
    <n v="44.95"/>
    <n v="89.9"/>
    <n v="4"/>
  </r>
  <r>
    <n v="14852"/>
    <x v="672"/>
    <x v="3"/>
    <x v="51"/>
    <n v="5"/>
    <n v="26.99"/>
    <n v="134.94999999999999"/>
    <x v="1"/>
    <x v="0"/>
    <n v="8.3699999999999992"/>
    <n v="41.849999999999994"/>
    <n v="10"/>
  </r>
  <r>
    <n v="14853"/>
    <x v="585"/>
    <x v="4"/>
    <x v="52"/>
    <n v="2"/>
    <n v="49"/>
    <n v="98"/>
    <x v="2"/>
    <x v="2"/>
    <n v="8.33"/>
    <n v="16.66"/>
    <n v="1"/>
  </r>
  <r>
    <n v="14854"/>
    <x v="300"/>
    <x v="5"/>
    <x v="53"/>
    <n v="4"/>
    <n v="49.99"/>
    <n v="199.96"/>
    <x v="0"/>
    <x v="0"/>
    <n v="19.5"/>
    <n v="78"/>
    <n v="3"/>
  </r>
  <r>
    <n v="14855"/>
    <x v="214"/>
    <x v="0"/>
    <x v="54"/>
    <n v="3"/>
    <n v="59.99"/>
    <n v="179.97"/>
    <x v="1"/>
    <x v="0"/>
    <n v="13.8"/>
    <n v="41.400000000000006"/>
    <n v="4"/>
  </r>
  <r>
    <n v="14856"/>
    <x v="203"/>
    <x v="1"/>
    <x v="55"/>
    <n v="5"/>
    <n v="499.99"/>
    <n v="2499.9499999999998"/>
    <x v="0"/>
    <x v="2"/>
    <n v="100"/>
    <n v="500"/>
    <n v="3"/>
  </r>
  <r>
    <n v="14857"/>
    <x v="369"/>
    <x v="2"/>
    <x v="227"/>
    <n v="5"/>
    <n v="29.99"/>
    <n v="149.94999999999999"/>
    <x v="2"/>
    <x v="1"/>
    <n v="8.4"/>
    <n v="42"/>
    <n v="11"/>
  </r>
  <r>
    <n v="14858"/>
    <x v="191"/>
    <x v="3"/>
    <x v="56"/>
    <n v="2"/>
    <n v="28"/>
    <n v="56"/>
    <x v="2"/>
    <x v="1"/>
    <n v="8.1199999999999992"/>
    <n v="16.239999999999998"/>
    <n v="6"/>
  </r>
  <r>
    <n v="14859"/>
    <x v="4"/>
    <x v="4"/>
    <x v="57"/>
    <n v="5"/>
    <n v="23"/>
    <n v="115"/>
    <x v="0"/>
    <x v="2"/>
    <n v="3.68"/>
    <n v="18.400000000000002"/>
    <n v="2"/>
  </r>
  <r>
    <n v="14860"/>
    <x v="168"/>
    <x v="5"/>
    <x v="58"/>
    <n v="4"/>
    <n v="349"/>
    <n v="1396"/>
    <x v="0"/>
    <x v="1"/>
    <n v="87.25"/>
    <n v="349"/>
    <n v="7"/>
  </r>
  <r>
    <n v="14861"/>
    <x v="359"/>
    <x v="0"/>
    <x v="59"/>
    <n v="1"/>
    <n v="299.99"/>
    <n v="299.99"/>
    <x v="1"/>
    <x v="2"/>
    <n v="30"/>
    <n v="30"/>
    <n v="10"/>
  </r>
  <r>
    <n v="14862"/>
    <x v="335"/>
    <x v="1"/>
    <x v="60"/>
    <n v="5"/>
    <n v="199.99"/>
    <n v="999.95"/>
    <x v="0"/>
    <x v="0"/>
    <n v="68"/>
    <n v="340"/>
    <n v="8"/>
  </r>
  <r>
    <n v="14863"/>
    <x v="511"/>
    <x v="2"/>
    <x v="61"/>
    <n v="2"/>
    <n v="9.99"/>
    <n v="19.98"/>
    <x v="0"/>
    <x v="0"/>
    <n v="3.6"/>
    <n v="7.2"/>
    <n v="9"/>
  </r>
  <r>
    <n v="14864"/>
    <x v="521"/>
    <x v="3"/>
    <x v="62"/>
    <n v="4"/>
    <n v="18.989999999999998"/>
    <n v="75.959999999999994"/>
    <x v="1"/>
    <x v="1"/>
    <n v="6.84"/>
    <n v="27.36"/>
    <n v="9"/>
  </r>
  <r>
    <n v="14865"/>
    <x v="53"/>
    <x v="4"/>
    <x v="63"/>
    <n v="5"/>
    <n v="102"/>
    <n v="510"/>
    <x v="0"/>
    <x v="1"/>
    <n v="51"/>
    <n v="255"/>
    <n v="9"/>
  </r>
  <r>
    <n v="14866"/>
    <x v="507"/>
    <x v="5"/>
    <x v="64"/>
    <n v="2"/>
    <n v="299.99"/>
    <n v="599.98"/>
    <x v="1"/>
    <x v="0"/>
    <n v="57"/>
    <n v="114"/>
    <n v="4"/>
  </r>
  <r>
    <n v="14867"/>
    <x v="1"/>
    <x v="0"/>
    <x v="65"/>
    <n v="3"/>
    <n v="1199.99"/>
    <n v="3599.9700000000003"/>
    <x v="0"/>
    <x v="0"/>
    <n v="528"/>
    <n v="1584"/>
    <n v="5"/>
  </r>
  <r>
    <n v="14868"/>
    <x v="433"/>
    <x v="1"/>
    <x v="66"/>
    <n v="5"/>
    <n v="219.99"/>
    <n v="1099.95"/>
    <x v="1"/>
    <x v="0"/>
    <n v="39.6"/>
    <n v="198"/>
    <n v="12"/>
  </r>
  <r>
    <n v="14869"/>
    <x v="302"/>
    <x v="2"/>
    <x v="67"/>
    <n v="1"/>
    <n v="59.99"/>
    <n v="59.99"/>
    <x v="1"/>
    <x v="0"/>
    <n v="6"/>
    <n v="6"/>
    <n v="2"/>
  </r>
  <r>
    <n v="14870"/>
    <x v="350"/>
    <x v="3"/>
    <x v="68"/>
    <n v="4"/>
    <n v="10.99"/>
    <n v="43.96"/>
    <x v="2"/>
    <x v="0"/>
    <n v="1.21"/>
    <n v="4.84"/>
    <n v="8"/>
  </r>
  <r>
    <n v="14871"/>
    <x v="275"/>
    <x v="4"/>
    <x v="69"/>
    <n v="3"/>
    <n v="78"/>
    <n v="234"/>
    <x v="1"/>
    <x v="1"/>
    <n v="19.5"/>
    <n v="58.5"/>
    <n v="7"/>
  </r>
  <r>
    <n v="14872"/>
    <x v="598"/>
    <x v="5"/>
    <x v="70"/>
    <n v="2"/>
    <n v="129.99"/>
    <n v="259.98"/>
    <x v="0"/>
    <x v="1"/>
    <n v="20.8"/>
    <n v="41.6"/>
    <n v="3"/>
  </r>
  <r>
    <n v="14873"/>
    <x v="259"/>
    <x v="0"/>
    <x v="71"/>
    <n v="2"/>
    <n v="1599.99"/>
    <n v="3199.98"/>
    <x v="1"/>
    <x v="2"/>
    <n v="656"/>
    <n v="1312"/>
    <n v="1"/>
  </r>
  <r>
    <n v="14874"/>
    <x v="198"/>
    <x v="1"/>
    <x v="72"/>
    <n v="2"/>
    <n v="899.99"/>
    <n v="1799.98"/>
    <x v="0"/>
    <x v="1"/>
    <n v="207"/>
    <n v="414"/>
    <n v="10"/>
  </r>
  <r>
    <n v="14875"/>
    <x v="184"/>
    <x v="2"/>
    <x v="73"/>
    <n v="4"/>
    <n v="49.99"/>
    <n v="199.96"/>
    <x v="1"/>
    <x v="0"/>
    <n v="19.5"/>
    <n v="78"/>
    <n v="2"/>
  </r>
  <r>
    <n v="14876"/>
    <x v="426"/>
    <x v="3"/>
    <x v="74"/>
    <n v="4"/>
    <n v="14.99"/>
    <n v="59.96"/>
    <x v="1"/>
    <x v="1"/>
    <n v="3.6"/>
    <n v="14.4"/>
    <n v="8"/>
  </r>
  <r>
    <n v="14877"/>
    <x v="476"/>
    <x v="4"/>
    <x v="75"/>
    <n v="2"/>
    <n v="16"/>
    <n v="32"/>
    <x v="2"/>
    <x v="0"/>
    <n v="2.72"/>
    <n v="5.44"/>
    <n v="6"/>
  </r>
  <r>
    <n v="14878"/>
    <x v="65"/>
    <x v="5"/>
    <x v="76"/>
    <n v="3"/>
    <n v="69.989999999999995"/>
    <n v="209.96999999999997"/>
    <x v="2"/>
    <x v="2"/>
    <n v="34.299999999999997"/>
    <n v="102.89999999999999"/>
    <n v="4"/>
  </r>
  <r>
    <n v="14879"/>
    <x v="268"/>
    <x v="0"/>
    <x v="77"/>
    <n v="5"/>
    <n v="249.99"/>
    <n v="1249.95"/>
    <x v="0"/>
    <x v="0"/>
    <n v="55"/>
    <n v="275"/>
    <n v="6"/>
  </r>
  <r>
    <n v="14880"/>
    <x v="691"/>
    <x v="1"/>
    <x v="78"/>
    <n v="3"/>
    <n v="499.99"/>
    <n v="1499.97"/>
    <x v="1"/>
    <x v="0"/>
    <n v="190"/>
    <n v="570"/>
    <n v="9"/>
  </r>
  <r>
    <n v="14881"/>
    <x v="682"/>
    <x v="2"/>
    <x v="79"/>
    <n v="5"/>
    <n v="89.99"/>
    <n v="449.95"/>
    <x v="2"/>
    <x v="0"/>
    <n v="11.7"/>
    <n v="58.5"/>
    <n v="3"/>
  </r>
  <r>
    <n v="14882"/>
    <x v="237"/>
    <x v="3"/>
    <x v="80"/>
    <n v="3"/>
    <n v="12.99"/>
    <n v="38.97"/>
    <x v="0"/>
    <x v="2"/>
    <n v="1.3"/>
    <n v="3.9000000000000004"/>
    <n v="7"/>
  </r>
  <r>
    <n v="14883"/>
    <x v="346"/>
    <x v="4"/>
    <x v="81"/>
    <n v="1"/>
    <n v="100"/>
    <n v="100"/>
    <x v="0"/>
    <x v="0"/>
    <n v="45"/>
    <n v="45"/>
    <n v="3"/>
  </r>
  <r>
    <n v="14884"/>
    <x v="558"/>
    <x v="5"/>
    <x v="82"/>
    <n v="4"/>
    <n v="24.99"/>
    <n v="99.96"/>
    <x v="0"/>
    <x v="1"/>
    <n v="11.75"/>
    <n v="47"/>
    <n v="6"/>
  </r>
  <r>
    <n v="14885"/>
    <x v="134"/>
    <x v="0"/>
    <x v="83"/>
    <n v="2"/>
    <n v="99.99"/>
    <n v="199.98"/>
    <x v="1"/>
    <x v="0"/>
    <n v="30"/>
    <n v="60"/>
    <n v="3"/>
  </r>
  <r>
    <n v="14886"/>
    <x v="353"/>
    <x v="1"/>
    <x v="84"/>
    <n v="5"/>
    <n v="1299.99"/>
    <n v="6499.95"/>
    <x v="1"/>
    <x v="2"/>
    <n v="260"/>
    <n v="1300"/>
    <n v="10"/>
  </r>
  <r>
    <n v="14887"/>
    <x v="222"/>
    <x v="2"/>
    <x v="85"/>
    <n v="3"/>
    <n v="79.989999999999995"/>
    <n v="239.96999999999997"/>
    <x v="1"/>
    <x v="0"/>
    <n v="12.8"/>
    <n v="38.400000000000006"/>
    <n v="6"/>
  </r>
  <r>
    <n v="14888"/>
    <x v="172"/>
    <x v="3"/>
    <x v="86"/>
    <n v="3"/>
    <n v="13.99"/>
    <n v="41.97"/>
    <x v="1"/>
    <x v="0"/>
    <n v="4.34"/>
    <n v="13.02"/>
    <n v="8"/>
  </r>
  <r>
    <n v="14889"/>
    <x v="544"/>
    <x v="4"/>
    <x v="87"/>
    <n v="3"/>
    <n v="105"/>
    <n v="315"/>
    <x v="1"/>
    <x v="2"/>
    <n v="39.9"/>
    <n v="119.69999999999999"/>
    <n v="3"/>
  </r>
  <r>
    <n v="14890"/>
    <x v="431"/>
    <x v="5"/>
    <x v="228"/>
    <n v="5"/>
    <n v="129.99"/>
    <n v="649.95000000000005"/>
    <x v="1"/>
    <x v="2"/>
    <n v="35.1"/>
    <n v="175.5"/>
    <n v="10"/>
  </r>
  <r>
    <n v="14891"/>
    <x v="150"/>
    <x v="0"/>
    <x v="88"/>
    <n v="3"/>
    <n v="99.99"/>
    <n v="299.96999999999997"/>
    <x v="1"/>
    <x v="2"/>
    <n v="34"/>
    <n v="102"/>
    <n v="6"/>
  </r>
  <r>
    <n v="14892"/>
    <x v="250"/>
    <x v="1"/>
    <x v="89"/>
    <n v="5"/>
    <n v="179.99"/>
    <n v="899.95"/>
    <x v="1"/>
    <x v="0"/>
    <n v="72"/>
    <n v="360"/>
    <n v="5"/>
  </r>
  <r>
    <n v="14894"/>
    <x v="98"/>
    <x v="3"/>
    <x v="91"/>
    <n v="5"/>
    <n v="14.99"/>
    <n v="74.95"/>
    <x v="2"/>
    <x v="2"/>
    <n v="1.8"/>
    <n v="9"/>
    <n v="1"/>
  </r>
  <r>
    <n v="14895"/>
    <x v="431"/>
    <x v="4"/>
    <x v="92"/>
    <n v="1"/>
    <n v="68"/>
    <n v="68"/>
    <x v="1"/>
    <x v="2"/>
    <n v="10.88"/>
    <n v="10.88"/>
    <n v="10"/>
  </r>
  <r>
    <n v="14896"/>
    <x v="645"/>
    <x v="5"/>
    <x v="93"/>
    <n v="4"/>
    <n v="999.99"/>
    <n v="3999.96"/>
    <x v="0"/>
    <x v="0"/>
    <n v="100"/>
    <n v="400"/>
    <n v="9"/>
  </r>
  <r>
    <n v="14897"/>
    <x v="705"/>
    <x v="0"/>
    <x v="94"/>
    <n v="1"/>
    <n v="299.99"/>
    <n v="299.99"/>
    <x v="1"/>
    <x v="0"/>
    <n v="81"/>
    <n v="81"/>
    <n v="6"/>
  </r>
  <r>
    <n v="14898"/>
    <x v="580"/>
    <x v="1"/>
    <x v="95"/>
    <n v="5"/>
    <n v="349.99"/>
    <n v="1749.95"/>
    <x v="2"/>
    <x v="1"/>
    <n v="115.5"/>
    <n v="577.5"/>
    <n v="11"/>
  </r>
  <r>
    <n v="14899"/>
    <x v="221"/>
    <x v="2"/>
    <x v="96"/>
    <n v="2"/>
    <n v="19.989999999999998"/>
    <n v="39.979999999999997"/>
    <x v="0"/>
    <x v="1"/>
    <n v="3.4"/>
    <n v="6.8"/>
    <n v="1"/>
  </r>
  <r>
    <n v="14900"/>
    <x v="203"/>
    <x v="3"/>
    <x v="97"/>
    <n v="1"/>
    <n v="12.99"/>
    <n v="12.99"/>
    <x v="2"/>
    <x v="2"/>
    <n v="4.68"/>
    <n v="4.68"/>
    <n v="3"/>
  </r>
  <r>
    <n v="14901"/>
    <x v="161"/>
    <x v="4"/>
    <x v="98"/>
    <n v="4"/>
    <n v="82"/>
    <n v="328"/>
    <x v="2"/>
    <x v="0"/>
    <n v="22.96"/>
    <n v="91.84"/>
    <n v="11"/>
  </r>
  <r>
    <n v="14902"/>
    <x v="53"/>
    <x v="5"/>
    <x v="99"/>
    <n v="1"/>
    <n v="109.99"/>
    <n v="109.99"/>
    <x v="2"/>
    <x v="2"/>
    <n v="28.6"/>
    <n v="28.6"/>
    <n v="9"/>
  </r>
  <r>
    <n v="14903"/>
    <x v="14"/>
    <x v="0"/>
    <x v="100"/>
    <n v="2"/>
    <n v="3899.99"/>
    <n v="7799.98"/>
    <x v="1"/>
    <x v="0"/>
    <n v="400"/>
    <n v="800"/>
    <n v="8"/>
  </r>
  <r>
    <n v="14904"/>
    <x v="718"/>
    <x v="1"/>
    <x v="101"/>
    <n v="2"/>
    <n v="349.99"/>
    <n v="699.98"/>
    <x v="2"/>
    <x v="2"/>
    <n v="161"/>
    <n v="322"/>
    <n v="7"/>
  </r>
  <r>
    <n v="14905"/>
    <x v="399"/>
    <x v="2"/>
    <x v="102"/>
    <n v="4"/>
    <n v="39.99"/>
    <n v="159.96"/>
    <x v="2"/>
    <x v="2"/>
    <n v="8"/>
    <n v="32"/>
    <n v="4"/>
  </r>
  <r>
    <n v="14906"/>
    <x v="473"/>
    <x v="3"/>
    <x v="103"/>
    <n v="3"/>
    <n v="10.99"/>
    <n v="32.97"/>
    <x v="2"/>
    <x v="1"/>
    <n v="3.85"/>
    <n v="11.55"/>
    <n v="2"/>
  </r>
  <r>
    <n v="14907"/>
    <x v="607"/>
    <x v="4"/>
    <x v="104"/>
    <n v="2"/>
    <n v="6.5"/>
    <n v="13"/>
    <x v="2"/>
    <x v="2"/>
    <n v="2.73"/>
    <n v="5.46"/>
    <n v="11"/>
  </r>
  <r>
    <n v="14908"/>
    <x v="466"/>
    <x v="5"/>
    <x v="105"/>
    <n v="2"/>
    <n v="399.99"/>
    <n v="799.98"/>
    <x v="2"/>
    <x v="1"/>
    <n v="80"/>
    <n v="160"/>
    <n v="2"/>
  </r>
  <r>
    <n v="14909"/>
    <x v="713"/>
    <x v="0"/>
    <x v="106"/>
    <n v="2"/>
    <n v="229.99"/>
    <n v="459.98"/>
    <x v="1"/>
    <x v="2"/>
    <n v="115"/>
    <n v="230"/>
    <n v="7"/>
  </r>
  <r>
    <n v="14910"/>
    <x v="402"/>
    <x v="1"/>
    <x v="229"/>
    <n v="4"/>
    <n v="159.99"/>
    <n v="639.96"/>
    <x v="0"/>
    <x v="2"/>
    <n v="46.4"/>
    <n v="185.6"/>
    <n v="9"/>
  </r>
  <r>
    <n v="14911"/>
    <x v="325"/>
    <x v="2"/>
    <x v="107"/>
    <n v="1"/>
    <n v="14.99"/>
    <n v="14.99"/>
    <x v="0"/>
    <x v="1"/>
    <n v="4.95"/>
    <n v="4.95"/>
    <n v="4"/>
  </r>
  <r>
    <n v="14912"/>
    <x v="261"/>
    <x v="3"/>
    <x v="108"/>
    <n v="3"/>
    <n v="18.989999999999998"/>
    <n v="56.97"/>
    <x v="2"/>
    <x v="2"/>
    <n v="5.51"/>
    <n v="16.53"/>
    <n v="5"/>
  </r>
  <r>
    <n v="14913"/>
    <x v="447"/>
    <x v="4"/>
    <x v="109"/>
    <n v="4"/>
    <n v="15"/>
    <n v="60"/>
    <x v="1"/>
    <x v="0"/>
    <n v="4.6500000000000004"/>
    <n v="18.600000000000001"/>
    <n v="6"/>
  </r>
  <r>
    <n v="14914"/>
    <x v="56"/>
    <x v="5"/>
    <x v="110"/>
    <n v="1"/>
    <n v="229.95"/>
    <n v="229.95"/>
    <x v="1"/>
    <x v="1"/>
    <n v="62.09"/>
    <n v="62.09"/>
    <n v="1"/>
  </r>
  <r>
    <n v="14915"/>
    <x v="660"/>
    <x v="0"/>
    <x v="111"/>
    <n v="3"/>
    <n v="249.99"/>
    <n v="749.97"/>
    <x v="0"/>
    <x v="0"/>
    <n v="77.5"/>
    <n v="232.5"/>
    <n v="12"/>
  </r>
  <r>
    <n v="14916"/>
    <x v="472"/>
    <x v="1"/>
    <x v="112"/>
    <n v="5"/>
    <n v="299.95"/>
    <n v="1499.75"/>
    <x v="1"/>
    <x v="2"/>
    <n v="140.97999999999999"/>
    <n v="704.9"/>
    <n v="1"/>
  </r>
  <r>
    <n v="14917"/>
    <x v="666"/>
    <x v="2"/>
    <x v="113"/>
    <n v="4"/>
    <n v="49.99"/>
    <n v="199.96"/>
    <x v="1"/>
    <x v="2"/>
    <n v="24"/>
    <n v="96"/>
    <n v="8"/>
  </r>
  <r>
    <n v="14918"/>
    <x v="631"/>
    <x v="3"/>
    <x v="230"/>
    <n v="5"/>
    <n v="16.989999999999998"/>
    <n v="84.949999999999989"/>
    <x v="2"/>
    <x v="0"/>
    <n v="2.89"/>
    <n v="14.450000000000001"/>
    <n v="7"/>
  </r>
  <r>
    <n v="14919"/>
    <x v="499"/>
    <x v="4"/>
    <x v="114"/>
    <n v="5"/>
    <n v="14.99"/>
    <n v="74.95"/>
    <x v="0"/>
    <x v="2"/>
    <n v="4.6500000000000004"/>
    <n v="23.25"/>
    <n v="11"/>
  </r>
  <r>
    <n v="14920"/>
    <x v="416"/>
    <x v="5"/>
    <x v="115"/>
    <n v="2"/>
    <n v="249.99"/>
    <n v="499.98"/>
    <x v="1"/>
    <x v="2"/>
    <n v="120"/>
    <n v="240"/>
    <n v="2"/>
  </r>
  <r>
    <n v="14921"/>
    <x v="16"/>
    <x v="0"/>
    <x v="116"/>
    <n v="5"/>
    <n v="599.99"/>
    <n v="2999.95"/>
    <x v="2"/>
    <x v="2"/>
    <n v="288"/>
    <n v="1440"/>
    <n v="12"/>
  </r>
  <r>
    <n v="14922"/>
    <x v="206"/>
    <x v="1"/>
    <x v="117"/>
    <n v="1"/>
    <n v="89.99"/>
    <n v="89.99"/>
    <x v="2"/>
    <x v="1"/>
    <n v="14.4"/>
    <n v="14.4"/>
    <n v="1"/>
  </r>
  <r>
    <n v="14923"/>
    <x v="392"/>
    <x v="2"/>
    <x v="118"/>
    <n v="4"/>
    <n v="12.99"/>
    <n v="51.96"/>
    <x v="1"/>
    <x v="2"/>
    <n v="1.3"/>
    <n v="5.2"/>
    <n v="9"/>
  </r>
  <r>
    <n v="14924"/>
    <x v="669"/>
    <x v="3"/>
    <x v="119"/>
    <n v="4"/>
    <n v="14.99"/>
    <n v="59.96"/>
    <x v="0"/>
    <x v="0"/>
    <n v="3.15"/>
    <n v="12.6"/>
    <n v="7"/>
  </r>
  <r>
    <n v="14925"/>
    <x v="130"/>
    <x v="4"/>
    <x v="120"/>
    <n v="5"/>
    <n v="30"/>
    <n v="150"/>
    <x v="2"/>
    <x v="2"/>
    <n v="6.9"/>
    <n v="34.5"/>
    <n v="12"/>
  </r>
  <r>
    <n v="14926"/>
    <x v="588"/>
    <x v="5"/>
    <x v="121"/>
    <n v="5"/>
    <n v="199.99"/>
    <n v="999.95"/>
    <x v="1"/>
    <x v="2"/>
    <n v="60"/>
    <n v="300"/>
    <n v="4"/>
  </r>
  <r>
    <n v="14927"/>
    <x v="477"/>
    <x v="0"/>
    <x v="122"/>
    <n v="2"/>
    <n v="499.99"/>
    <n v="999.98"/>
    <x v="1"/>
    <x v="1"/>
    <n v="90"/>
    <n v="180"/>
    <n v="1"/>
  </r>
  <r>
    <n v="14928"/>
    <x v="62"/>
    <x v="1"/>
    <x v="16"/>
    <n v="4"/>
    <n v="399.99"/>
    <n v="1599.96"/>
    <x v="1"/>
    <x v="1"/>
    <n v="52"/>
    <n v="208"/>
    <n v="9"/>
  </r>
  <r>
    <n v="14929"/>
    <x v="178"/>
    <x v="2"/>
    <x v="123"/>
    <n v="2"/>
    <n v="98"/>
    <n v="196"/>
    <x v="2"/>
    <x v="1"/>
    <n v="35.28"/>
    <n v="70.56"/>
    <n v="5"/>
  </r>
  <r>
    <n v="14930"/>
    <x v="509"/>
    <x v="3"/>
    <x v="231"/>
    <n v="2"/>
    <n v="8.99"/>
    <n v="17.98"/>
    <x v="0"/>
    <x v="1"/>
    <n v="3.33"/>
    <n v="6.66"/>
    <n v="11"/>
  </r>
  <r>
    <n v="14931"/>
    <x v="675"/>
    <x v="4"/>
    <x v="124"/>
    <n v="1"/>
    <n v="36"/>
    <n v="36"/>
    <x v="1"/>
    <x v="2"/>
    <n v="5.4"/>
    <n v="5.4"/>
    <n v="2"/>
  </r>
  <r>
    <n v="14932"/>
    <x v="90"/>
    <x v="5"/>
    <x v="125"/>
    <n v="4"/>
    <n v="39.950000000000003"/>
    <n v="159.80000000000001"/>
    <x v="0"/>
    <x v="2"/>
    <n v="15.98"/>
    <n v="63.92"/>
    <n v="12"/>
  </r>
  <r>
    <n v="14933"/>
    <x v="639"/>
    <x v="0"/>
    <x v="126"/>
    <n v="3"/>
    <n v="1299.99"/>
    <n v="3899.9700000000003"/>
    <x v="1"/>
    <x v="0"/>
    <n v="143"/>
    <n v="429"/>
    <n v="3"/>
  </r>
  <r>
    <n v="14934"/>
    <x v="439"/>
    <x v="1"/>
    <x v="127"/>
    <n v="1"/>
    <n v="79.989999999999995"/>
    <n v="79.989999999999995"/>
    <x v="2"/>
    <x v="2"/>
    <n v="20.8"/>
    <n v="20.8"/>
    <n v="9"/>
  </r>
  <r>
    <n v="14935"/>
    <x v="342"/>
    <x v="2"/>
    <x v="128"/>
    <n v="4"/>
    <n v="34.99"/>
    <n v="139.96"/>
    <x v="2"/>
    <x v="2"/>
    <n v="14"/>
    <n v="56"/>
    <n v="4"/>
  </r>
  <r>
    <n v="14936"/>
    <x v="248"/>
    <x v="3"/>
    <x v="129"/>
    <n v="1"/>
    <n v="9.99"/>
    <n v="9.99"/>
    <x v="1"/>
    <x v="2"/>
    <n v="3"/>
    <n v="3"/>
    <n v="12"/>
  </r>
  <r>
    <n v="14937"/>
    <x v="217"/>
    <x v="4"/>
    <x v="130"/>
    <n v="3"/>
    <n v="6.8"/>
    <n v="20.399999999999999"/>
    <x v="2"/>
    <x v="2"/>
    <n v="1.77"/>
    <n v="5.3100000000000005"/>
    <n v="12"/>
  </r>
  <r>
    <n v="14938"/>
    <x v="276"/>
    <x v="5"/>
    <x v="131"/>
    <n v="5"/>
    <n v="99.95"/>
    <n v="499.75"/>
    <x v="0"/>
    <x v="0"/>
    <n v="10"/>
    <n v="50"/>
    <n v="5"/>
  </r>
  <r>
    <n v="14939"/>
    <x v="646"/>
    <x v="0"/>
    <x v="132"/>
    <n v="1"/>
    <n v="1499.99"/>
    <n v="1499.99"/>
    <x v="0"/>
    <x v="1"/>
    <n v="285"/>
    <n v="285"/>
    <n v="11"/>
  </r>
  <r>
    <n v="14940"/>
    <x v="310"/>
    <x v="1"/>
    <x v="133"/>
    <n v="4"/>
    <n v="139.99"/>
    <n v="559.96"/>
    <x v="0"/>
    <x v="2"/>
    <n v="21"/>
    <n v="84"/>
    <n v="7"/>
  </r>
  <r>
    <n v="14941"/>
    <x v="328"/>
    <x v="2"/>
    <x v="134"/>
    <n v="2"/>
    <n v="44.99"/>
    <n v="89.98"/>
    <x v="0"/>
    <x v="0"/>
    <n v="11.7"/>
    <n v="23.4"/>
    <n v="6"/>
  </r>
  <r>
    <n v="14942"/>
    <x v="305"/>
    <x v="3"/>
    <x v="135"/>
    <n v="3"/>
    <n v="11.99"/>
    <n v="35.97"/>
    <x v="0"/>
    <x v="1"/>
    <n v="5.28"/>
    <n v="15.84"/>
    <n v="6"/>
  </r>
  <r>
    <n v="14943"/>
    <x v="5"/>
    <x v="4"/>
    <x v="136"/>
    <n v="2"/>
    <n v="29.5"/>
    <n v="59"/>
    <x v="2"/>
    <x v="1"/>
    <n v="11.21"/>
    <n v="22.42"/>
    <n v="8"/>
  </r>
  <r>
    <n v="14944"/>
    <x v="443"/>
    <x v="5"/>
    <x v="137"/>
    <n v="2"/>
    <n v="299.99"/>
    <n v="599.98"/>
    <x v="1"/>
    <x v="0"/>
    <n v="105"/>
    <n v="210"/>
    <n v="6"/>
  </r>
  <r>
    <n v="14945"/>
    <x v="301"/>
    <x v="0"/>
    <x v="138"/>
    <n v="5"/>
    <n v="549"/>
    <n v="2745"/>
    <x v="2"/>
    <x v="1"/>
    <n v="65.88"/>
    <n v="329.4"/>
    <n v="4"/>
  </r>
  <r>
    <n v="14946"/>
    <x v="708"/>
    <x v="1"/>
    <x v="139"/>
    <n v="3"/>
    <n v="199.95"/>
    <n v="599.84999999999991"/>
    <x v="2"/>
    <x v="1"/>
    <n v="73.98"/>
    <n v="221.94"/>
    <n v="10"/>
  </r>
  <r>
    <n v="14947"/>
    <x v="558"/>
    <x v="2"/>
    <x v="140"/>
    <n v="3"/>
    <n v="98"/>
    <n v="294"/>
    <x v="2"/>
    <x v="1"/>
    <n v="11.76"/>
    <n v="35.28"/>
    <n v="6"/>
  </r>
  <r>
    <n v="14948"/>
    <x v="245"/>
    <x v="3"/>
    <x v="141"/>
    <n v="5"/>
    <n v="10.99"/>
    <n v="54.95"/>
    <x v="0"/>
    <x v="2"/>
    <n v="1.21"/>
    <n v="6.05"/>
    <n v="2"/>
  </r>
  <r>
    <n v="14949"/>
    <x v="320"/>
    <x v="4"/>
    <x v="142"/>
    <n v="4"/>
    <n v="25"/>
    <n v="100"/>
    <x v="0"/>
    <x v="1"/>
    <n v="11.5"/>
    <n v="46"/>
    <n v="10"/>
  </r>
  <r>
    <n v="14950"/>
    <x v="542"/>
    <x v="5"/>
    <x v="143"/>
    <n v="3"/>
    <n v="149.99"/>
    <n v="449.97"/>
    <x v="2"/>
    <x v="0"/>
    <n v="19.5"/>
    <n v="58.5"/>
    <n v="3"/>
  </r>
  <r>
    <n v="14951"/>
    <x v="545"/>
    <x v="0"/>
    <x v="30"/>
    <n v="4"/>
    <n v="349.99"/>
    <n v="1399.96"/>
    <x v="1"/>
    <x v="2"/>
    <n v="164.5"/>
    <n v="658"/>
    <n v="7"/>
  </r>
  <r>
    <n v="14952"/>
    <x v="639"/>
    <x v="1"/>
    <x v="144"/>
    <n v="2"/>
    <n v="199.99"/>
    <n v="399.98"/>
    <x v="0"/>
    <x v="2"/>
    <n v="44"/>
    <n v="88"/>
    <n v="3"/>
  </r>
  <r>
    <n v="14953"/>
    <x v="177"/>
    <x v="2"/>
    <x v="145"/>
    <n v="5"/>
    <n v="54.99"/>
    <n v="274.95"/>
    <x v="1"/>
    <x v="1"/>
    <n v="16.5"/>
    <n v="82.5"/>
    <n v="6"/>
  </r>
  <r>
    <n v="14954"/>
    <x v="560"/>
    <x v="3"/>
    <x v="146"/>
    <n v="5"/>
    <n v="16.989999999999998"/>
    <n v="84.949999999999989"/>
    <x v="0"/>
    <x v="0"/>
    <n v="4.59"/>
    <n v="22.95"/>
    <n v="5"/>
  </r>
  <r>
    <n v="14955"/>
    <x v="119"/>
    <x v="4"/>
    <x v="147"/>
    <n v="4"/>
    <n v="59"/>
    <n v="236"/>
    <x v="0"/>
    <x v="0"/>
    <n v="14.16"/>
    <n v="56.64"/>
    <n v="6"/>
  </r>
  <r>
    <n v="14956"/>
    <x v="377"/>
    <x v="5"/>
    <x v="148"/>
    <n v="5"/>
    <n v="299.99"/>
    <n v="1499.95"/>
    <x v="0"/>
    <x v="2"/>
    <n v="33"/>
    <n v="165"/>
    <n v="9"/>
  </r>
  <r>
    <n v="14957"/>
    <x v="629"/>
    <x v="0"/>
    <x v="149"/>
    <n v="4"/>
    <n v="899.99"/>
    <n v="3599.96"/>
    <x v="2"/>
    <x v="1"/>
    <n v="378"/>
    <n v="1512"/>
    <n v="10"/>
  </r>
  <r>
    <n v="14958"/>
    <x v="426"/>
    <x v="1"/>
    <x v="150"/>
    <n v="3"/>
    <n v="499.95"/>
    <n v="1499.85"/>
    <x v="2"/>
    <x v="1"/>
    <n v="89.99"/>
    <n v="269.96999999999997"/>
    <n v="8"/>
  </r>
  <r>
    <n v="14959"/>
    <x v="658"/>
    <x v="2"/>
    <x v="151"/>
    <n v="3"/>
    <n v="24.99"/>
    <n v="74.97"/>
    <x v="2"/>
    <x v="2"/>
    <n v="5"/>
    <n v="15"/>
    <n v="6"/>
  </r>
  <r>
    <n v="14960"/>
    <x v="266"/>
    <x v="3"/>
    <x v="152"/>
    <n v="1"/>
    <n v="7.99"/>
    <n v="7.99"/>
    <x v="2"/>
    <x v="1"/>
    <n v="1.84"/>
    <n v="1.84"/>
    <n v="4"/>
  </r>
  <r>
    <n v="14961"/>
    <x v="479"/>
    <x v="4"/>
    <x v="153"/>
    <n v="5"/>
    <n v="36"/>
    <n v="180"/>
    <x v="0"/>
    <x v="1"/>
    <n v="9.36"/>
    <n v="46.8"/>
    <n v="10"/>
  </r>
  <r>
    <n v="14962"/>
    <x v="430"/>
    <x v="5"/>
    <x v="154"/>
    <n v="2"/>
    <n v="34.99"/>
    <n v="69.98"/>
    <x v="2"/>
    <x v="1"/>
    <n v="12.25"/>
    <n v="24.5"/>
    <n v="12"/>
  </r>
  <r>
    <n v="14964"/>
    <x v="687"/>
    <x v="1"/>
    <x v="156"/>
    <n v="4"/>
    <n v="199.99"/>
    <n v="799.96"/>
    <x v="2"/>
    <x v="2"/>
    <n v="34"/>
    <n v="136"/>
    <n v="4"/>
  </r>
  <r>
    <n v="14965"/>
    <x v="330"/>
    <x v="2"/>
    <x v="157"/>
    <n v="4"/>
    <n v="29.99"/>
    <n v="119.96"/>
    <x v="1"/>
    <x v="0"/>
    <n v="3"/>
    <n v="12"/>
    <n v="9"/>
  </r>
  <r>
    <n v="14966"/>
    <x v="243"/>
    <x v="3"/>
    <x v="158"/>
    <n v="1"/>
    <n v="8.99"/>
    <n v="8.99"/>
    <x v="1"/>
    <x v="1"/>
    <n v="1.17"/>
    <n v="1.17"/>
    <n v="1"/>
  </r>
  <r>
    <n v="14967"/>
    <x v="590"/>
    <x v="4"/>
    <x v="159"/>
    <n v="1"/>
    <n v="16.989999999999998"/>
    <n v="16.989999999999998"/>
    <x v="0"/>
    <x v="2"/>
    <n v="7.82"/>
    <n v="7.82"/>
    <n v="5"/>
  </r>
  <r>
    <n v="14968"/>
    <x v="488"/>
    <x v="5"/>
    <x v="160"/>
    <n v="3"/>
    <n v="49.99"/>
    <n v="149.97"/>
    <x v="0"/>
    <x v="0"/>
    <n v="12"/>
    <n v="36"/>
    <n v="3"/>
  </r>
  <r>
    <n v="14969"/>
    <x v="533"/>
    <x v="0"/>
    <x v="161"/>
    <n v="1"/>
    <n v="699.99"/>
    <n v="699.99"/>
    <x v="0"/>
    <x v="1"/>
    <n v="273"/>
    <n v="273"/>
    <n v="9"/>
  </r>
  <r>
    <n v="14970"/>
    <x v="228"/>
    <x v="1"/>
    <x v="162"/>
    <n v="1"/>
    <n v="139.99"/>
    <n v="139.99"/>
    <x v="1"/>
    <x v="0"/>
    <n v="25.2"/>
    <n v="25.2"/>
    <n v="11"/>
  </r>
  <r>
    <n v="14971"/>
    <x v="708"/>
    <x v="2"/>
    <x v="163"/>
    <n v="2"/>
    <n v="34.99"/>
    <n v="69.98"/>
    <x v="0"/>
    <x v="0"/>
    <n v="12.6"/>
    <n v="25.2"/>
    <n v="10"/>
  </r>
  <r>
    <n v="14972"/>
    <x v="269"/>
    <x v="3"/>
    <x v="164"/>
    <n v="4"/>
    <n v="9.99"/>
    <n v="39.96"/>
    <x v="0"/>
    <x v="2"/>
    <n v="1.5"/>
    <n v="6"/>
    <n v="8"/>
  </r>
  <r>
    <n v="14973"/>
    <x v="36"/>
    <x v="4"/>
    <x v="165"/>
    <n v="2"/>
    <n v="29.5"/>
    <n v="59"/>
    <x v="2"/>
    <x v="2"/>
    <n v="7.38"/>
    <n v="14.76"/>
    <n v="2"/>
  </r>
  <r>
    <n v="14974"/>
    <x v="558"/>
    <x v="5"/>
    <x v="166"/>
    <n v="2"/>
    <n v="699.99"/>
    <n v="1399.98"/>
    <x v="1"/>
    <x v="1"/>
    <n v="252"/>
    <n v="504"/>
    <n v="6"/>
  </r>
  <r>
    <n v="14975"/>
    <x v="440"/>
    <x v="0"/>
    <x v="167"/>
    <n v="4"/>
    <n v="49.99"/>
    <n v="199.96"/>
    <x v="0"/>
    <x v="1"/>
    <n v="19.5"/>
    <n v="78"/>
    <n v="1"/>
  </r>
  <r>
    <n v="14976"/>
    <x v="301"/>
    <x v="1"/>
    <x v="168"/>
    <n v="2"/>
    <n v="49.99"/>
    <n v="99.98"/>
    <x v="0"/>
    <x v="1"/>
    <n v="15"/>
    <n v="30"/>
    <n v="4"/>
  </r>
  <r>
    <n v="14977"/>
    <x v="653"/>
    <x v="2"/>
    <x v="169"/>
    <n v="5"/>
    <n v="14.9"/>
    <n v="74.5"/>
    <x v="2"/>
    <x v="2"/>
    <n v="6.41"/>
    <n v="32.049999999999997"/>
    <n v="8"/>
  </r>
  <r>
    <n v="14978"/>
    <x v="689"/>
    <x v="3"/>
    <x v="170"/>
    <n v="4"/>
    <n v="11.99"/>
    <n v="47.96"/>
    <x v="2"/>
    <x v="0"/>
    <n v="3.72"/>
    <n v="14.88"/>
    <n v="9"/>
  </r>
  <r>
    <n v="14979"/>
    <x v="711"/>
    <x v="4"/>
    <x v="171"/>
    <n v="1"/>
    <n v="34"/>
    <n v="34"/>
    <x v="0"/>
    <x v="2"/>
    <n v="9.52"/>
    <n v="9.52"/>
    <n v="7"/>
  </r>
  <r>
    <n v="14980"/>
    <x v="571"/>
    <x v="5"/>
    <x v="172"/>
    <n v="1"/>
    <n v="146"/>
    <n v="146"/>
    <x v="0"/>
    <x v="0"/>
    <n v="71.540000000000006"/>
    <n v="71.540000000000006"/>
    <n v="2"/>
  </r>
  <r>
    <n v="14981"/>
    <x v="55"/>
    <x v="0"/>
    <x v="173"/>
    <n v="2"/>
    <n v="649.99"/>
    <n v="1299.98"/>
    <x v="0"/>
    <x v="0"/>
    <n v="65"/>
    <n v="130"/>
    <n v="10"/>
  </r>
  <r>
    <n v="14982"/>
    <x v="74"/>
    <x v="1"/>
    <x v="174"/>
    <n v="3"/>
    <n v="399.99"/>
    <n v="1199.97"/>
    <x v="1"/>
    <x v="2"/>
    <n v="160"/>
    <n v="480"/>
    <n v="7"/>
  </r>
  <r>
    <n v="14983"/>
    <x v="493"/>
    <x v="2"/>
    <x v="175"/>
    <n v="2"/>
    <n v="59.99"/>
    <n v="119.98"/>
    <x v="0"/>
    <x v="2"/>
    <n v="28.8"/>
    <n v="57.6"/>
    <n v="1"/>
  </r>
  <r>
    <n v="14984"/>
    <x v="656"/>
    <x v="3"/>
    <x v="176"/>
    <n v="5"/>
    <n v="12.99"/>
    <n v="64.95"/>
    <x v="2"/>
    <x v="0"/>
    <n v="2.99"/>
    <n v="14.950000000000001"/>
    <n v="1"/>
  </r>
  <r>
    <n v="14985"/>
    <x v="423"/>
    <x v="4"/>
    <x v="177"/>
    <n v="3"/>
    <n v="190"/>
    <n v="570"/>
    <x v="2"/>
    <x v="1"/>
    <n v="55.1"/>
    <n v="165.3"/>
    <n v="2"/>
  </r>
  <r>
    <n v="14986"/>
    <x v="232"/>
    <x v="5"/>
    <x v="178"/>
    <n v="1"/>
    <n v="499.95"/>
    <n v="499.95"/>
    <x v="2"/>
    <x v="0"/>
    <n v="129.99"/>
    <n v="129.99"/>
    <n v="9"/>
  </r>
  <r>
    <n v="14987"/>
    <x v="606"/>
    <x v="0"/>
    <x v="179"/>
    <n v="4"/>
    <n v="399"/>
    <n v="1596"/>
    <x v="2"/>
    <x v="1"/>
    <n v="131.66999999999999"/>
    <n v="526.67999999999995"/>
    <n v="6"/>
  </r>
  <r>
    <n v="14988"/>
    <x v="156"/>
    <x v="1"/>
    <x v="180"/>
    <n v="1"/>
    <n v="199"/>
    <n v="199"/>
    <x v="2"/>
    <x v="0"/>
    <n v="27.86"/>
    <n v="27.86"/>
    <n v="8"/>
  </r>
  <r>
    <n v="14989"/>
    <x v="468"/>
    <x v="2"/>
    <x v="181"/>
    <n v="5"/>
    <n v="34.99"/>
    <n v="174.95000000000002"/>
    <x v="0"/>
    <x v="0"/>
    <n v="10.15"/>
    <n v="50.75"/>
    <n v="3"/>
  </r>
  <r>
    <n v="14990"/>
    <x v="38"/>
    <x v="3"/>
    <x v="86"/>
    <n v="2"/>
    <n v="10.99"/>
    <n v="21.98"/>
    <x v="2"/>
    <x v="0"/>
    <n v="4.34"/>
    <n v="8.68"/>
    <n v="6"/>
  </r>
  <r>
    <n v="14991"/>
    <x v="216"/>
    <x v="4"/>
    <x v="182"/>
    <n v="2"/>
    <n v="18"/>
    <n v="36"/>
    <x v="0"/>
    <x v="0"/>
    <n v="7.56"/>
    <n v="15.12"/>
    <n v="10"/>
  </r>
  <r>
    <n v="14992"/>
    <x v="383"/>
    <x v="5"/>
    <x v="183"/>
    <n v="4"/>
    <n v="169.95"/>
    <n v="679.8"/>
    <x v="2"/>
    <x v="1"/>
    <n v="59.48"/>
    <n v="237.92"/>
    <n v="1"/>
  </r>
  <r>
    <n v="14993"/>
    <x v="311"/>
    <x v="0"/>
    <x v="184"/>
    <n v="4"/>
    <n v="199.99"/>
    <n v="799.96"/>
    <x v="1"/>
    <x v="0"/>
    <n v="50"/>
    <n v="200"/>
    <n v="7"/>
  </r>
  <r>
    <n v="14994"/>
    <x v="438"/>
    <x v="1"/>
    <x v="185"/>
    <n v="1"/>
    <n v="199.95"/>
    <n v="199.95"/>
    <x v="1"/>
    <x v="2"/>
    <n v="35.99"/>
    <n v="35.99"/>
    <n v="9"/>
  </r>
  <r>
    <n v="14995"/>
    <x v="601"/>
    <x v="2"/>
    <x v="186"/>
    <n v="5"/>
    <n v="179.99"/>
    <n v="899.95"/>
    <x v="0"/>
    <x v="0"/>
    <n v="66.599999999999994"/>
    <n v="333"/>
    <n v="5"/>
  </r>
  <r>
    <n v="14996"/>
    <x v="139"/>
    <x v="3"/>
    <x v="187"/>
    <n v="3"/>
    <n v="11.99"/>
    <n v="35.97"/>
    <x v="1"/>
    <x v="1"/>
    <n v="3.96"/>
    <n v="11.879999999999999"/>
    <n v="5"/>
  </r>
  <r>
    <n v="14997"/>
    <x v="622"/>
    <x v="4"/>
    <x v="188"/>
    <n v="4"/>
    <n v="125"/>
    <n v="500"/>
    <x v="1"/>
    <x v="1"/>
    <n v="61.25"/>
    <n v="245"/>
    <n v="3"/>
  </r>
  <r>
    <n v="14998"/>
    <x v="38"/>
    <x v="5"/>
    <x v="189"/>
    <n v="5"/>
    <n v="449.99"/>
    <n v="2249.9499999999998"/>
    <x v="0"/>
    <x v="1"/>
    <n v="180"/>
    <n v="900"/>
    <n v="6"/>
  </r>
  <r>
    <n v="14999"/>
    <x v="16"/>
    <x v="0"/>
    <x v="190"/>
    <n v="2"/>
    <n v="179"/>
    <n v="358"/>
    <x v="2"/>
    <x v="1"/>
    <n v="71.599999999999994"/>
    <n v="143.19999999999999"/>
    <n v="12"/>
  </r>
  <r>
    <n v="15000"/>
    <x v="376"/>
    <x v="1"/>
    <x v="191"/>
    <n v="2"/>
    <n v="99.95"/>
    <n v="199.9"/>
    <x v="2"/>
    <x v="0"/>
    <n v="38.979999999999997"/>
    <n v="77.959999999999994"/>
    <n v="5"/>
  </r>
  <r>
    <n v="15001"/>
    <x v="639"/>
    <x v="2"/>
    <x v="192"/>
    <n v="5"/>
    <n v="59.99"/>
    <n v="299.95"/>
    <x v="1"/>
    <x v="1"/>
    <n v="21.6"/>
    <n v="108"/>
    <n v="3"/>
  </r>
  <r>
    <n v="15002"/>
    <x v="565"/>
    <x v="3"/>
    <x v="193"/>
    <n v="1"/>
    <n v="14.99"/>
    <n v="14.99"/>
    <x v="0"/>
    <x v="0"/>
    <n v="4.6500000000000004"/>
    <n v="4.6500000000000004"/>
    <n v="8"/>
  </r>
  <r>
    <n v="15003"/>
    <x v="434"/>
    <x v="4"/>
    <x v="194"/>
    <n v="3"/>
    <n v="52"/>
    <n v="156"/>
    <x v="0"/>
    <x v="2"/>
    <n v="20.28"/>
    <n v="60.84"/>
    <n v="5"/>
  </r>
  <r>
    <n v="15004"/>
    <x v="436"/>
    <x v="5"/>
    <x v="195"/>
    <n v="4"/>
    <n v="399.99"/>
    <n v="1599.96"/>
    <x v="2"/>
    <x v="1"/>
    <n v="180"/>
    <n v="720"/>
    <n v="4"/>
  </r>
  <r>
    <n v="15005"/>
    <x v="504"/>
    <x v="0"/>
    <x v="196"/>
    <n v="5"/>
    <n v="299.99"/>
    <n v="1499.95"/>
    <x v="1"/>
    <x v="1"/>
    <n v="117"/>
    <n v="585"/>
    <n v="2"/>
  </r>
  <r>
    <n v="15006"/>
    <x v="418"/>
    <x v="1"/>
    <x v="197"/>
    <n v="2"/>
    <n v="379.99"/>
    <n v="759.98"/>
    <x v="0"/>
    <x v="0"/>
    <n v="171"/>
    <n v="342"/>
    <n v="7"/>
  </r>
  <r>
    <n v="15007"/>
    <x v="410"/>
    <x v="2"/>
    <x v="198"/>
    <n v="5"/>
    <n v="98"/>
    <n v="490"/>
    <x v="2"/>
    <x v="2"/>
    <n v="35.28"/>
    <n v="176.4"/>
    <n v="10"/>
  </r>
  <r>
    <n v="15008"/>
    <x v="477"/>
    <x v="3"/>
    <x v="199"/>
    <n v="1"/>
    <n v="16.989999999999998"/>
    <n v="16.989999999999998"/>
    <x v="2"/>
    <x v="2"/>
    <n v="2.04"/>
    <n v="2.04"/>
    <n v="1"/>
  </r>
  <r>
    <n v="15009"/>
    <x v="18"/>
    <x v="4"/>
    <x v="200"/>
    <n v="2"/>
    <n v="79"/>
    <n v="158"/>
    <x v="2"/>
    <x v="2"/>
    <n v="22.12"/>
    <n v="44.24"/>
    <n v="9"/>
  </r>
  <r>
    <n v="15010"/>
    <x v="50"/>
    <x v="5"/>
    <x v="201"/>
    <n v="3"/>
    <n v="129"/>
    <n v="387"/>
    <x v="0"/>
    <x v="0"/>
    <n v="37.409999999999997"/>
    <n v="112.22999999999999"/>
    <n v="9"/>
  </r>
  <r>
    <n v="15011"/>
    <x v="641"/>
    <x v="0"/>
    <x v="202"/>
    <n v="4"/>
    <n v="749.99"/>
    <n v="2999.96"/>
    <x v="2"/>
    <x v="1"/>
    <n v="187.5"/>
    <n v="750"/>
    <n v="7"/>
  </r>
  <r>
    <n v="15012"/>
    <x v="694"/>
    <x v="1"/>
    <x v="13"/>
    <n v="1"/>
    <n v="169.99"/>
    <n v="169.99"/>
    <x v="2"/>
    <x v="1"/>
    <n v="19"/>
    <n v="19"/>
    <n v="11"/>
  </r>
  <r>
    <n v="15013"/>
    <x v="531"/>
    <x v="2"/>
    <x v="203"/>
    <n v="4"/>
    <n v="9.9"/>
    <n v="39.6"/>
    <x v="1"/>
    <x v="0"/>
    <n v="2.2799999999999998"/>
    <n v="9.1199999999999992"/>
    <n v="5"/>
  </r>
  <r>
    <n v="15014"/>
    <x v="414"/>
    <x v="3"/>
    <x v="164"/>
    <n v="3"/>
    <n v="10.99"/>
    <n v="32.97"/>
    <x v="2"/>
    <x v="1"/>
    <n v="1.5"/>
    <n v="4.5"/>
    <n v="2"/>
  </r>
  <r>
    <n v="15015"/>
    <x v="478"/>
    <x v="4"/>
    <x v="204"/>
    <n v="2"/>
    <n v="29"/>
    <n v="58"/>
    <x v="1"/>
    <x v="0"/>
    <n v="3.48"/>
    <n v="6.96"/>
    <n v="1"/>
  </r>
  <r>
    <n v="15016"/>
    <x v="203"/>
    <x v="5"/>
    <x v="205"/>
    <n v="4"/>
    <n v="349.99"/>
    <n v="1399.96"/>
    <x v="2"/>
    <x v="0"/>
    <n v="136.5"/>
    <n v="546"/>
    <n v="3"/>
  </r>
  <r>
    <n v="15017"/>
    <x v="4"/>
    <x v="0"/>
    <x v="206"/>
    <n v="1"/>
    <n v="2399"/>
    <n v="2399"/>
    <x v="0"/>
    <x v="2"/>
    <n v="1127.53"/>
    <n v="1127.53"/>
    <n v="2"/>
  </r>
  <r>
    <n v="15018"/>
    <x v="177"/>
    <x v="1"/>
    <x v="207"/>
    <n v="5"/>
    <n v="449.99"/>
    <n v="2249.9499999999998"/>
    <x v="0"/>
    <x v="0"/>
    <n v="135"/>
    <n v="675"/>
    <n v="6"/>
  </r>
  <r>
    <n v="15019"/>
    <x v="441"/>
    <x v="2"/>
    <x v="208"/>
    <n v="5"/>
    <n v="49.99"/>
    <n v="249.95000000000002"/>
    <x v="1"/>
    <x v="2"/>
    <n v="16"/>
    <n v="80"/>
    <n v="5"/>
  </r>
  <r>
    <n v="15020"/>
    <x v="213"/>
    <x v="3"/>
    <x v="209"/>
    <n v="2"/>
    <n v="12.99"/>
    <n v="25.98"/>
    <x v="1"/>
    <x v="2"/>
    <n v="5.46"/>
    <n v="10.92"/>
    <n v="5"/>
  </r>
  <r>
    <n v="15021"/>
    <x v="92"/>
    <x v="4"/>
    <x v="210"/>
    <n v="5"/>
    <n v="27"/>
    <n v="135"/>
    <x v="2"/>
    <x v="0"/>
    <n v="5.67"/>
    <n v="28.35"/>
    <n v="8"/>
  </r>
  <r>
    <n v="15022"/>
    <x v="19"/>
    <x v="5"/>
    <x v="18"/>
    <n v="4"/>
    <n v="599.99"/>
    <n v="2399.96"/>
    <x v="1"/>
    <x v="0"/>
    <n v="210"/>
    <n v="840"/>
    <n v="6"/>
  </r>
  <r>
    <n v="15023"/>
    <x v="702"/>
    <x v="0"/>
    <x v="211"/>
    <n v="3"/>
    <n v="49.99"/>
    <n v="149.97"/>
    <x v="0"/>
    <x v="2"/>
    <n v="6"/>
    <n v="18"/>
    <n v="4"/>
  </r>
  <r>
    <n v="15024"/>
    <x v="451"/>
    <x v="1"/>
    <x v="212"/>
    <n v="5"/>
    <n v="229.99"/>
    <n v="1149.95"/>
    <x v="0"/>
    <x v="2"/>
    <n v="112.7"/>
    <n v="563.5"/>
    <n v="3"/>
  </r>
  <r>
    <n v="15025"/>
    <x v="35"/>
    <x v="2"/>
    <x v="213"/>
    <n v="4"/>
    <n v="44.99"/>
    <n v="179.96"/>
    <x v="1"/>
    <x v="1"/>
    <n v="15.3"/>
    <n v="61.2"/>
    <n v="8"/>
  </r>
  <r>
    <n v="15026"/>
    <x v="429"/>
    <x v="3"/>
    <x v="51"/>
    <n v="2"/>
    <n v="26.99"/>
    <n v="53.98"/>
    <x v="1"/>
    <x v="1"/>
    <n v="8.3699999999999992"/>
    <n v="16.739999999999998"/>
    <n v="11"/>
  </r>
  <r>
    <n v="15027"/>
    <x v="109"/>
    <x v="4"/>
    <x v="214"/>
    <n v="1"/>
    <n v="6.7"/>
    <n v="6.7"/>
    <x v="1"/>
    <x v="0"/>
    <n v="0.87"/>
    <n v="0.87"/>
    <n v="4"/>
  </r>
  <r>
    <n v="15028"/>
    <x v="191"/>
    <x v="5"/>
    <x v="215"/>
    <n v="2"/>
    <n v="149.94999999999999"/>
    <n v="299.89999999999998"/>
    <x v="1"/>
    <x v="2"/>
    <n v="73.48"/>
    <n v="146.96"/>
    <n v="6"/>
  </r>
  <r>
    <n v="15029"/>
    <x v="554"/>
    <x v="0"/>
    <x v="216"/>
    <n v="4"/>
    <n v="169"/>
    <n v="676"/>
    <x v="2"/>
    <x v="0"/>
    <n v="67.599999999999994"/>
    <n v="270.39999999999998"/>
    <n v="3"/>
  </r>
  <r>
    <n v="15030"/>
    <x v="502"/>
    <x v="1"/>
    <x v="217"/>
    <n v="2"/>
    <n v="599"/>
    <n v="1198"/>
    <x v="1"/>
    <x v="1"/>
    <n v="203.66"/>
    <n v="407.32"/>
    <n v="6"/>
  </r>
  <r>
    <n v="15031"/>
    <x v="322"/>
    <x v="2"/>
    <x v="218"/>
    <n v="2"/>
    <n v="64.989999999999995"/>
    <n v="129.97999999999999"/>
    <x v="1"/>
    <x v="0"/>
    <n v="22.75"/>
    <n v="45.5"/>
    <n v="8"/>
  </r>
  <r>
    <n v="15032"/>
    <x v="170"/>
    <x v="3"/>
    <x v="9"/>
    <n v="5"/>
    <n v="9.99"/>
    <n v="49.95"/>
    <x v="2"/>
    <x v="0"/>
    <n v="12.74"/>
    <n v="63.7"/>
    <n v="5"/>
  </r>
  <r>
    <n v="15033"/>
    <x v="85"/>
    <x v="4"/>
    <x v="219"/>
    <n v="4"/>
    <n v="24"/>
    <n v="96"/>
    <x v="0"/>
    <x v="2"/>
    <n v="11.04"/>
    <n v="44.16"/>
    <n v="3"/>
  </r>
  <r>
    <n v="15034"/>
    <x v="150"/>
    <x v="5"/>
    <x v="220"/>
    <n v="5"/>
    <n v="32.950000000000003"/>
    <n v="164.75"/>
    <x v="1"/>
    <x v="0"/>
    <n v="7.25"/>
    <n v="36.25"/>
    <n v="6"/>
  </r>
  <r>
    <n v="15035"/>
    <x v="78"/>
    <x v="0"/>
    <x v="221"/>
    <n v="4"/>
    <n v="299"/>
    <n v="1196"/>
    <x v="0"/>
    <x v="1"/>
    <n v="98.67"/>
    <n v="394.68"/>
    <n v="2"/>
  </r>
  <r>
    <n v="15036"/>
    <x v="391"/>
    <x v="1"/>
    <x v="222"/>
    <n v="2"/>
    <n v="159.99"/>
    <n v="319.98"/>
    <x v="1"/>
    <x v="1"/>
    <n v="35.200000000000003"/>
    <n v="70.400000000000006"/>
    <n v="7"/>
  </r>
  <r>
    <n v="15037"/>
    <x v="127"/>
    <x v="2"/>
    <x v="223"/>
    <n v="5"/>
    <n v="90"/>
    <n v="450"/>
    <x v="1"/>
    <x v="2"/>
    <n v="31.5"/>
    <n v="157.5"/>
    <n v="3"/>
  </r>
  <r>
    <n v="15038"/>
    <x v="298"/>
    <x v="3"/>
    <x v="224"/>
    <n v="5"/>
    <n v="10.99"/>
    <n v="54.95"/>
    <x v="0"/>
    <x v="0"/>
    <n v="3.41"/>
    <n v="17.05"/>
    <n v="11"/>
  </r>
  <r>
    <n v="15039"/>
    <x v="164"/>
    <x v="4"/>
    <x v="225"/>
    <n v="4"/>
    <n v="55"/>
    <n v="220"/>
    <x v="2"/>
    <x v="2"/>
    <n v="12.1"/>
    <n v="48.4"/>
    <n v="1"/>
  </r>
  <r>
    <n v="15040"/>
    <x v="229"/>
    <x v="5"/>
    <x v="226"/>
    <n v="3"/>
    <n v="29.99"/>
    <n v="89.97"/>
    <x v="0"/>
    <x v="0"/>
    <n v="13.2"/>
    <n v="39.599999999999994"/>
    <n v="11"/>
  </r>
  <r>
    <n v="15041"/>
    <x v="446"/>
    <x v="0"/>
    <x v="0"/>
    <n v="4"/>
    <n v="999.99"/>
    <n v="3999.96"/>
    <x v="1"/>
    <x v="0"/>
    <n v="280"/>
    <n v="1120"/>
    <n v="9"/>
  </r>
  <r>
    <n v="15042"/>
    <x v="269"/>
    <x v="1"/>
    <x v="1"/>
    <n v="1"/>
    <n v="499.99"/>
    <n v="499.99"/>
    <x v="0"/>
    <x v="2"/>
    <n v="160"/>
    <n v="160"/>
    <n v="8"/>
  </r>
  <r>
    <n v="15043"/>
    <x v="74"/>
    <x v="2"/>
    <x v="2"/>
    <n v="4"/>
    <n v="69.989999999999995"/>
    <n v="279.95999999999998"/>
    <x v="2"/>
    <x v="2"/>
    <n v="18.899999999999999"/>
    <n v="75.599999999999994"/>
    <n v="7"/>
  </r>
  <r>
    <n v="15044"/>
    <x v="104"/>
    <x v="3"/>
    <x v="3"/>
    <n v="5"/>
    <n v="15.99"/>
    <n v="79.95"/>
    <x v="2"/>
    <x v="1"/>
    <n v="8"/>
    <n v="40"/>
    <n v="11"/>
  </r>
  <r>
    <n v="15045"/>
    <x v="648"/>
    <x v="4"/>
    <x v="4"/>
    <n v="2"/>
    <n v="89.99"/>
    <n v="179.98"/>
    <x v="0"/>
    <x v="0"/>
    <n v="38.700000000000003"/>
    <n v="77.400000000000006"/>
    <n v="5"/>
  </r>
  <r>
    <n v="15046"/>
    <x v="180"/>
    <x v="5"/>
    <x v="5"/>
    <n v="5"/>
    <n v="29.99"/>
    <n v="149.94999999999999"/>
    <x v="1"/>
    <x v="1"/>
    <n v="7.8"/>
    <n v="39"/>
    <n v="11"/>
  </r>
  <r>
    <n v="15047"/>
    <x v="243"/>
    <x v="0"/>
    <x v="6"/>
    <n v="2"/>
    <n v="2499.9899999999998"/>
    <n v="4999.9799999999996"/>
    <x v="1"/>
    <x v="1"/>
    <n v="1225"/>
    <n v="2450"/>
    <n v="1"/>
  </r>
  <r>
    <n v="15048"/>
    <x v="338"/>
    <x v="1"/>
    <x v="7"/>
    <n v="2"/>
    <n v="599.99"/>
    <n v="1199.98"/>
    <x v="2"/>
    <x v="1"/>
    <n v="180"/>
    <n v="360"/>
    <n v="11"/>
  </r>
  <r>
    <n v="15049"/>
    <x v="578"/>
    <x v="2"/>
    <x v="8"/>
    <n v="3"/>
    <n v="89.99"/>
    <n v="269.96999999999997"/>
    <x v="2"/>
    <x v="0"/>
    <n v="45"/>
    <n v="135"/>
    <n v="1"/>
  </r>
  <r>
    <n v="15050"/>
    <x v="371"/>
    <x v="3"/>
    <x v="9"/>
    <n v="1"/>
    <n v="25.99"/>
    <n v="25.99"/>
    <x v="1"/>
    <x v="0"/>
    <n v="12.74"/>
    <n v="12.74"/>
    <n v="9"/>
  </r>
  <r>
    <n v="15051"/>
    <x v="567"/>
    <x v="4"/>
    <x v="10"/>
    <n v="2"/>
    <n v="129.99"/>
    <n v="259.98"/>
    <x v="0"/>
    <x v="1"/>
    <n v="26"/>
    <n v="52"/>
    <n v="8"/>
  </r>
  <r>
    <n v="15052"/>
    <x v="495"/>
    <x v="5"/>
    <x v="11"/>
    <n v="4"/>
    <n v="199.99"/>
    <n v="799.96"/>
    <x v="1"/>
    <x v="1"/>
    <n v="66"/>
    <n v="264"/>
    <n v="8"/>
  </r>
  <r>
    <n v="15053"/>
    <x v="309"/>
    <x v="0"/>
    <x v="12"/>
    <n v="3"/>
    <n v="749.99"/>
    <n v="2249.9700000000003"/>
    <x v="2"/>
    <x v="0"/>
    <n v="240"/>
    <n v="720"/>
    <n v="3"/>
  </r>
  <r>
    <n v="15054"/>
    <x v="684"/>
    <x v="1"/>
    <x v="13"/>
    <n v="5"/>
    <n v="189.99"/>
    <n v="949.95"/>
    <x v="1"/>
    <x v="2"/>
    <n v="19"/>
    <n v="95"/>
    <n v="8"/>
  </r>
  <r>
    <n v="15055"/>
    <x v="410"/>
    <x v="2"/>
    <x v="14"/>
    <n v="3"/>
    <n v="249.99"/>
    <n v="749.97"/>
    <x v="2"/>
    <x v="0"/>
    <n v="47.5"/>
    <n v="142.5"/>
    <n v="10"/>
  </r>
  <r>
    <n v="15056"/>
    <x v="352"/>
    <x v="3"/>
    <x v="15"/>
    <n v="2"/>
    <n v="35.99"/>
    <n v="71.98"/>
    <x v="1"/>
    <x v="1"/>
    <n v="14.4"/>
    <n v="28.8"/>
    <n v="1"/>
  </r>
  <r>
    <n v="15057"/>
    <x v="595"/>
    <x v="4"/>
    <x v="16"/>
    <n v="3"/>
    <n v="399.99"/>
    <n v="1199.97"/>
    <x v="0"/>
    <x v="2"/>
    <n v="52"/>
    <n v="156"/>
    <n v="4"/>
  </r>
  <r>
    <n v="15058"/>
    <x v="627"/>
    <x v="5"/>
    <x v="17"/>
    <n v="2"/>
    <n v="119.99"/>
    <n v="239.98"/>
    <x v="1"/>
    <x v="0"/>
    <n v="40.799999999999997"/>
    <n v="81.599999999999994"/>
    <n v="9"/>
  </r>
  <r>
    <n v="15059"/>
    <x v="392"/>
    <x v="0"/>
    <x v="18"/>
    <n v="5"/>
    <n v="499.99"/>
    <n v="2499.9499999999998"/>
    <x v="2"/>
    <x v="1"/>
    <n v="210"/>
    <n v="1050"/>
    <n v="9"/>
  </r>
  <r>
    <n v="15060"/>
    <x v="347"/>
    <x v="1"/>
    <x v="19"/>
    <n v="4"/>
    <n v="99.99"/>
    <n v="399.96"/>
    <x v="0"/>
    <x v="1"/>
    <n v="24"/>
    <n v="96"/>
    <n v="12"/>
  </r>
  <r>
    <n v="15061"/>
    <x v="495"/>
    <x v="2"/>
    <x v="20"/>
    <n v="1"/>
    <n v="59.99"/>
    <n v="59.99"/>
    <x v="1"/>
    <x v="2"/>
    <n v="25.2"/>
    <n v="25.2"/>
    <n v="8"/>
  </r>
  <r>
    <n v="15062"/>
    <x v="459"/>
    <x v="3"/>
    <x v="21"/>
    <n v="1"/>
    <n v="22.99"/>
    <n v="22.99"/>
    <x v="0"/>
    <x v="0"/>
    <n v="10.81"/>
    <n v="10.81"/>
    <n v="11"/>
  </r>
  <r>
    <n v="15063"/>
    <x v="417"/>
    <x v="4"/>
    <x v="22"/>
    <n v="2"/>
    <n v="49.99"/>
    <n v="99.98"/>
    <x v="2"/>
    <x v="1"/>
    <n v="24"/>
    <n v="48"/>
    <n v="11"/>
  </r>
  <r>
    <n v="15064"/>
    <x v="195"/>
    <x v="5"/>
    <x v="23"/>
    <n v="4"/>
    <n v="29.99"/>
    <n v="119.96"/>
    <x v="2"/>
    <x v="0"/>
    <n v="14.4"/>
    <n v="57.6"/>
    <n v="7"/>
  </r>
  <r>
    <n v="15065"/>
    <x v="308"/>
    <x v="0"/>
    <x v="24"/>
    <n v="1"/>
    <n v="299.99"/>
    <n v="299.99"/>
    <x v="1"/>
    <x v="0"/>
    <n v="150"/>
    <n v="150"/>
    <n v="1"/>
  </r>
  <r>
    <n v="15066"/>
    <x v="98"/>
    <x v="1"/>
    <x v="25"/>
    <n v="1"/>
    <n v="179.99"/>
    <n v="179.99"/>
    <x v="0"/>
    <x v="0"/>
    <n v="55.8"/>
    <n v="55.8"/>
    <n v="1"/>
  </r>
  <r>
    <n v="15067"/>
    <x v="322"/>
    <x v="2"/>
    <x v="26"/>
    <n v="3"/>
    <n v="179.99"/>
    <n v="539.97"/>
    <x v="2"/>
    <x v="1"/>
    <n v="37.799999999999997"/>
    <n v="113.39999999999999"/>
    <n v="8"/>
  </r>
  <r>
    <n v="15068"/>
    <x v="491"/>
    <x v="3"/>
    <x v="27"/>
    <n v="5"/>
    <n v="12.99"/>
    <n v="64.95"/>
    <x v="2"/>
    <x v="0"/>
    <n v="1.56"/>
    <n v="7.8000000000000007"/>
    <n v="7"/>
  </r>
  <r>
    <n v="15069"/>
    <x v="481"/>
    <x v="4"/>
    <x v="28"/>
    <n v="5"/>
    <n v="29.99"/>
    <n v="149.94999999999999"/>
    <x v="0"/>
    <x v="1"/>
    <n v="10.199999999999999"/>
    <n v="51"/>
    <n v="10"/>
  </r>
  <r>
    <n v="15070"/>
    <x v="130"/>
    <x v="5"/>
    <x v="29"/>
    <n v="3"/>
    <n v="129.99"/>
    <n v="389.97"/>
    <x v="1"/>
    <x v="1"/>
    <n v="20.8"/>
    <n v="62.400000000000006"/>
    <n v="12"/>
  </r>
  <r>
    <n v="15071"/>
    <x v="546"/>
    <x v="0"/>
    <x v="30"/>
    <n v="2"/>
    <n v="349.99"/>
    <n v="699.98"/>
    <x v="1"/>
    <x v="1"/>
    <n v="164.5"/>
    <n v="329"/>
    <n v="4"/>
  </r>
  <r>
    <n v="15072"/>
    <x v="538"/>
    <x v="1"/>
    <x v="31"/>
    <n v="1"/>
    <n v="89.99"/>
    <n v="89.99"/>
    <x v="1"/>
    <x v="2"/>
    <n v="45"/>
    <n v="45"/>
    <n v="1"/>
  </r>
  <r>
    <n v="15073"/>
    <x v="333"/>
    <x v="2"/>
    <x v="32"/>
    <n v="2"/>
    <n v="29.99"/>
    <n v="59.98"/>
    <x v="1"/>
    <x v="1"/>
    <n v="7.8"/>
    <n v="15.6"/>
    <n v="11"/>
  </r>
  <r>
    <n v="15074"/>
    <x v="74"/>
    <x v="3"/>
    <x v="33"/>
    <n v="5"/>
    <n v="19.989999999999998"/>
    <n v="99.949999999999989"/>
    <x v="0"/>
    <x v="2"/>
    <n v="2.8"/>
    <n v="14"/>
    <n v="7"/>
  </r>
  <r>
    <n v="15075"/>
    <x v="189"/>
    <x v="4"/>
    <x v="34"/>
    <n v="5"/>
    <n v="39.99"/>
    <n v="199.95000000000002"/>
    <x v="1"/>
    <x v="1"/>
    <n v="9.1999999999999993"/>
    <n v="46"/>
    <n v="8"/>
  </r>
  <r>
    <n v="15076"/>
    <x v="314"/>
    <x v="5"/>
    <x v="35"/>
    <n v="5"/>
    <n v="1895"/>
    <n v="9475"/>
    <x v="1"/>
    <x v="0"/>
    <n v="227.4"/>
    <n v="1137"/>
    <n v="7"/>
  </r>
  <r>
    <n v="15077"/>
    <x v="185"/>
    <x v="0"/>
    <x v="36"/>
    <n v="3"/>
    <n v="399.99"/>
    <n v="1199.97"/>
    <x v="2"/>
    <x v="0"/>
    <n v="96"/>
    <n v="288"/>
    <n v="6"/>
  </r>
  <r>
    <n v="15078"/>
    <x v="594"/>
    <x v="1"/>
    <x v="37"/>
    <n v="5"/>
    <n v="799.99"/>
    <n v="3999.95"/>
    <x v="0"/>
    <x v="1"/>
    <n v="208"/>
    <n v="1040"/>
    <n v="3"/>
  </r>
  <r>
    <n v="15079"/>
    <x v="519"/>
    <x v="2"/>
    <x v="38"/>
    <n v="4"/>
    <n v="59.99"/>
    <n v="239.96"/>
    <x v="1"/>
    <x v="0"/>
    <n v="21"/>
    <n v="84"/>
    <n v="5"/>
  </r>
  <r>
    <n v="15080"/>
    <x v="250"/>
    <x v="3"/>
    <x v="39"/>
    <n v="4"/>
    <n v="24.99"/>
    <n v="99.96"/>
    <x v="2"/>
    <x v="1"/>
    <n v="2.5"/>
    <n v="10"/>
    <n v="5"/>
  </r>
  <r>
    <n v="15081"/>
    <x v="551"/>
    <x v="4"/>
    <x v="40"/>
    <n v="5"/>
    <n v="105"/>
    <n v="525"/>
    <x v="0"/>
    <x v="0"/>
    <n v="21"/>
    <n v="105"/>
    <n v="12"/>
  </r>
  <r>
    <n v="15082"/>
    <x v="313"/>
    <x v="5"/>
    <x v="41"/>
    <n v="4"/>
    <n v="129.99"/>
    <n v="519.96"/>
    <x v="2"/>
    <x v="1"/>
    <n v="16.899999999999999"/>
    <n v="67.599999999999994"/>
    <n v="5"/>
  </r>
  <r>
    <n v="15083"/>
    <x v="397"/>
    <x v="0"/>
    <x v="42"/>
    <n v="4"/>
    <n v="399.99"/>
    <n v="1599.96"/>
    <x v="0"/>
    <x v="2"/>
    <n v="176"/>
    <n v="704"/>
    <n v="12"/>
  </r>
  <r>
    <n v="15084"/>
    <x v="182"/>
    <x v="1"/>
    <x v="43"/>
    <n v="1"/>
    <n v="199.99"/>
    <n v="199.99"/>
    <x v="2"/>
    <x v="0"/>
    <n v="46"/>
    <n v="46"/>
    <n v="10"/>
  </r>
  <r>
    <n v="15085"/>
    <x v="187"/>
    <x v="2"/>
    <x v="44"/>
    <n v="2"/>
    <n v="139.99"/>
    <n v="279.98"/>
    <x v="1"/>
    <x v="1"/>
    <n v="56"/>
    <n v="112"/>
    <n v="1"/>
  </r>
  <r>
    <n v="15086"/>
    <x v="153"/>
    <x v="3"/>
    <x v="45"/>
    <n v="2"/>
    <n v="32.5"/>
    <n v="65"/>
    <x v="1"/>
    <x v="0"/>
    <n v="15.28"/>
    <n v="30.56"/>
    <n v="8"/>
  </r>
  <r>
    <n v="15087"/>
    <x v="638"/>
    <x v="4"/>
    <x v="46"/>
    <n v="1"/>
    <n v="52"/>
    <n v="52"/>
    <x v="2"/>
    <x v="2"/>
    <n v="5.72"/>
    <n v="5.72"/>
    <n v="8"/>
  </r>
  <r>
    <n v="15088"/>
    <x v="464"/>
    <x v="5"/>
    <x v="47"/>
    <n v="2"/>
    <n v="39.99"/>
    <n v="79.98"/>
    <x v="1"/>
    <x v="0"/>
    <n v="12"/>
    <n v="24"/>
    <n v="8"/>
  </r>
  <r>
    <n v="15089"/>
    <x v="32"/>
    <x v="0"/>
    <x v="48"/>
    <n v="2"/>
    <n v="129.99"/>
    <n v="259.98"/>
    <x v="2"/>
    <x v="2"/>
    <n v="52"/>
    <n v="104"/>
    <n v="4"/>
  </r>
  <r>
    <n v="15090"/>
    <x v="59"/>
    <x v="1"/>
    <x v="49"/>
    <n v="5"/>
    <n v="299.99"/>
    <n v="1499.95"/>
    <x v="0"/>
    <x v="2"/>
    <n v="81"/>
    <n v="405"/>
    <n v="8"/>
  </r>
  <r>
    <n v="15091"/>
    <x v="51"/>
    <x v="2"/>
    <x v="50"/>
    <n v="1"/>
    <n v="154.99"/>
    <n v="154.99"/>
    <x v="0"/>
    <x v="1"/>
    <n v="44.95"/>
    <n v="44.95"/>
    <n v="11"/>
  </r>
  <r>
    <n v="15092"/>
    <x v="475"/>
    <x v="3"/>
    <x v="51"/>
    <n v="3"/>
    <n v="26.99"/>
    <n v="80.97"/>
    <x v="0"/>
    <x v="2"/>
    <n v="8.3699999999999992"/>
    <n v="25.11"/>
    <n v="4"/>
  </r>
  <r>
    <n v="15093"/>
    <x v="658"/>
    <x v="4"/>
    <x v="52"/>
    <n v="3"/>
    <n v="49"/>
    <n v="147"/>
    <x v="2"/>
    <x v="2"/>
    <n v="8.33"/>
    <n v="24.990000000000002"/>
    <n v="6"/>
  </r>
  <r>
    <n v="15094"/>
    <x v="577"/>
    <x v="5"/>
    <x v="53"/>
    <n v="2"/>
    <n v="49.99"/>
    <n v="99.98"/>
    <x v="0"/>
    <x v="2"/>
    <n v="19.5"/>
    <n v="39"/>
    <n v="7"/>
  </r>
  <r>
    <n v="15095"/>
    <x v="339"/>
    <x v="0"/>
    <x v="54"/>
    <n v="3"/>
    <n v="59.99"/>
    <n v="179.97"/>
    <x v="0"/>
    <x v="2"/>
    <n v="13.8"/>
    <n v="41.400000000000006"/>
    <n v="2"/>
  </r>
  <r>
    <n v="15096"/>
    <x v="717"/>
    <x v="1"/>
    <x v="55"/>
    <n v="5"/>
    <n v="499.99"/>
    <n v="2499.9499999999998"/>
    <x v="1"/>
    <x v="2"/>
    <n v="100"/>
    <n v="500"/>
    <n v="3"/>
  </r>
  <r>
    <n v="15097"/>
    <x v="266"/>
    <x v="2"/>
    <x v="227"/>
    <n v="5"/>
    <n v="29.99"/>
    <n v="149.94999999999999"/>
    <x v="2"/>
    <x v="0"/>
    <n v="8.4"/>
    <n v="42"/>
    <n v="4"/>
  </r>
  <r>
    <n v="15098"/>
    <x v="534"/>
    <x v="3"/>
    <x v="56"/>
    <n v="5"/>
    <n v="28"/>
    <n v="140"/>
    <x v="2"/>
    <x v="1"/>
    <n v="8.1199999999999992"/>
    <n v="40.599999999999994"/>
    <n v="7"/>
  </r>
  <r>
    <n v="15099"/>
    <x v="86"/>
    <x v="4"/>
    <x v="57"/>
    <n v="1"/>
    <n v="23"/>
    <n v="23"/>
    <x v="1"/>
    <x v="0"/>
    <n v="3.68"/>
    <n v="3.68"/>
    <n v="4"/>
  </r>
  <r>
    <n v="15100"/>
    <x v="136"/>
    <x v="5"/>
    <x v="58"/>
    <n v="4"/>
    <n v="349"/>
    <n v="1396"/>
    <x v="2"/>
    <x v="0"/>
    <n v="87.25"/>
    <n v="349"/>
    <n v="5"/>
  </r>
  <r>
    <n v="15101"/>
    <x v="273"/>
    <x v="0"/>
    <x v="59"/>
    <n v="2"/>
    <n v="299.99"/>
    <n v="599.98"/>
    <x v="2"/>
    <x v="2"/>
    <n v="30"/>
    <n v="60"/>
    <n v="11"/>
  </r>
  <r>
    <n v="15102"/>
    <x v="507"/>
    <x v="1"/>
    <x v="60"/>
    <n v="5"/>
    <n v="199.99"/>
    <n v="999.95"/>
    <x v="1"/>
    <x v="1"/>
    <n v="68"/>
    <n v="340"/>
    <n v="4"/>
  </r>
  <r>
    <n v="15103"/>
    <x v="692"/>
    <x v="2"/>
    <x v="61"/>
    <n v="5"/>
    <n v="9.99"/>
    <n v="49.95"/>
    <x v="1"/>
    <x v="2"/>
    <n v="3.6"/>
    <n v="18"/>
    <n v="1"/>
  </r>
  <r>
    <n v="15104"/>
    <x v="323"/>
    <x v="3"/>
    <x v="62"/>
    <n v="1"/>
    <n v="18.989999999999998"/>
    <n v="18.989999999999998"/>
    <x v="1"/>
    <x v="0"/>
    <n v="6.84"/>
    <n v="6.84"/>
    <n v="8"/>
  </r>
  <r>
    <n v="15105"/>
    <x v="215"/>
    <x v="4"/>
    <x v="63"/>
    <n v="2"/>
    <n v="102"/>
    <n v="204"/>
    <x v="1"/>
    <x v="0"/>
    <n v="51"/>
    <n v="102"/>
    <n v="10"/>
  </r>
  <r>
    <n v="15106"/>
    <x v="125"/>
    <x v="5"/>
    <x v="64"/>
    <n v="3"/>
    <n v="299.99"/>
    <n v="899.97"/>
    <x v="1"/>
    <x v="1"/>
    <n v="57"/>
    <n v="171"/>
    <n v="11"/>
  </r>
  <r>
    <n v="15107"/>
    <x v="182"/>
    <x v="0"/>
    <x v="65"/>
    <n v="2"/>
    <n v="1199.99"/>
    <n v="2399.98"/>
    <x v="0"/>
    <x v="1"/>
    <n v="528"/>
    <n v="1056"/>
    <n v="10"/>
  </r>
  <r>
    <n v="15108"/>
    <x v="548"/>
    <x v="1"/>
    <x v="66"/>
    <n v="4"/>
    <n v="219.99"/>
    <n v="879.96"/>
    <x v="1"/>
    <x v="2"/>
    <n v="39.6"/>
    <n v="158.4"/>
    <n v="9"/>
  </r>
  <r>
    <n v="15109"/>
    <x v="577"/>
    <x v="2"/>
    <x v="67"/>
    <n v="4"/>
    <n v="59.99"/>
    <n v="239.96"/>
    <x v="0"/>
    <x v="0"/>
    <n v="6"/>
    <n v="24"/>
    <n v="7"/>
  </r>
  <r>
    <n v="15110"/>
    <x v="344"/>
    <x v="3"/>
    <x v="68"/>
    <n v="5"/>
    <n v="10.99"/>
    <n v="54.95"/>
    <x v="2"/>
    <x v="2"/>
    <n v="1.21"/>
    <n v="6.05"/>
    <n v="3"/>
  </r>
  <r>
    <n v="15111"/>
    <x v="271"/>
    <x v="4"/>
    <x v="69"/>
    <n v="2"/>
    <n v="78"/>
    <n v="156"/>
    <x v="2"/>
    <x v="0"/>
    <n v="19.5"/>
    <n v="39"/>
    <n v="8"/>
  </r>
  <r>
    <n v="15112"/>
    <x v="681"/>
    <x v="5"/>
    <x v="70"/>
    <n v="4"/>
    <n v="129.99"/>
    <n v="519.96"/>
    <x v="0"/>
    <x v="1"/>
    <n v="20.8"/>
    <n v="83.2"/>
    <n v="10"/>
  </r>
  <r>
    <n v="15113"/>
    <x v="623"/>
    <x v="0"/>
    <x v="71"/>
    <n v="1"/>
    <n v="1599.99"/>
    <n v="1599.99"/>
    <x v="0"/>
    <x v="2"/>
    <n v="656"/>
    <n v="656"/>
    <n v="7"/>
  </r>
  <r>
    <n v="15114"/>
    <x v="472"/>
    <x v="1"/>
    <x v="72"/>
    <n v="4"/>
    <n v="899.99"/>
    <n v="3599.96"/>
    <x v="2"/>
    <x v="2"/>
    <n v="207"/>
    <n v="828"/>
    <n v="1"/>
  </r>
  <r>
    <n v="15115"/>
    <x v="579"/>
    <x v="2"/>
    <x v="73"/>
    <n v="2"/>
    <n v="49.99"/>
    <n v="99.98"/>
    <x v="0"/>
    <x v="2"/>
    <n v="19.5"/>
    <n v="39"/>
    <n v="6"/>
  </r>
  <r>
    <n v="15116"/>
    <x v="263"/>
    <x v="3"/>
    <x v="74"/>
    <n v="2"/>
    <n v="14.99"/>
    <n v="29.98"/>
    <x v="0"/>
    <x v="0"/>
    <n v="3.6"/>
    <n v="7.2"/>
    <n v="6"/>
  </r>
  <r>
    <n v="15117"/>
    <x v="232"/>
    <x v="4"/>
    <x v="75"/>
    <n v="5"/>
    <n v="16"/>
    <n v="80"/>
    <x v="1"/>
    <x v="0"/>
    <n v="2.72"/>
    <n v="13.600000000000001"/>
    <n v="9"/>
  </r>
  <r>
    <n v="15118"/>
    <x v="198"/>
    <x v="5"/>
    <x v="76"/>
    <n v="2"/>
    <n v="69.989999999999995"/>
    <n v="139.97999999999999"/>
    <x v="2"/>
    <x v="0"/>
    <n v="34.299999999999997"/>
    <n v="68.599999999999994"/>
    <n v="10"/>
  </r>
  <r>
    <n v="15119"/>
    <x v="343"/>
    <x v="0"/>
    <x v="77"/>
    <n v="5"/>
    <n v="249.99"/>
    <n v="1249.95"/>
    <x v="2"/>
    <x v="1"/>
    <n v="55"/>
    <n v="275"/>
    <n v="11"/>
  </r>
  <r>
    <n v="15120"/>
    <x v="585"/>
    <x v="1"/>
    <x v="78"/>
    <n v="1"/>
    <n v="499.99"/>
    <n v="499.99"/>
    <x v="1"/>
    <x v="1"/>
    <n v="190"/>
    <n v="190"/>
    <n v="1"/>
  </r>
  <r>
    <n v="15121"/>
    <x v="278"/>
    <x v="2"/>
    <x v="79"/>
    <n v="2"/>
    <n v="89.99"/>
    <n v="179.98"/>
    <x v="2"/>
    <x v="2"/>
    <n v="11.7"/>
    <n v="23.4"/>
    <n v="4"/>
  </r>
  <r>
    <n v="15122"/>
    <x v="625"/>
    <x v="3"/>
    <x v="80"/>
    <n v="1"/>
    <n v="12.99"/>
    <n v="12.99"/>
    <x v="1"/>
    <x v="0"/>
    <n v="1.3"/>
    <n v="1.3"/>
    <n v="3"/>
  </r>
  <r>
    <n v="15123"/>
    <x v="120"/>
    <x v="4"/>
    <x v="81"/>
    <n v="4"/>
    <n v="100"/>
    <n v="400"/>
    <x v="1"/>
    <x v="2"/>
    <n v="45"/>
    <n v="180"/>
    <n v="12"/>
  </r>
  <r>
    <n v="15124"/>
    <x v="149"/>
    <x v="5"/>
    <x v="82"/>
    <n v="5"/>
    <n v="24.99"/>
    <n v="124.94999999999999"/>
    <x v="1"/>
    <x v="1"/>
    <n v="11.75"/>
    <n v="58.75"/>
    <n v="5"/>
  </r>
  <r>
    <n v="15125"/>
    <x v="191"/>
    <x v="0"/>
    <x v="83"/>
    <n v="4"/>
    <n v="99.99"/>
    <n v="399.96"/>
    <x v="2"/>
    <x v="1"/>
    <n v="30"/>
    <n v="120"/>
    <n v="6"/>
  </r>
  <r>
    <n v="15126"/>
    <x v="224"/>
    <x v="1"/>
    <x v="84"/>
    <n v="1"/>
    <n v="1299.99"/>
    <n v="1299.99"/>
    <x v="0"/>
    <x v="1"/>
    <n v="260"/>
    <n v="260"/>
    <n v="3"/>
  </r>
  <r>
    <n v="15127"/>
    <x v="494"/>
    <x v="2"/>
    <x v="85"/>
    <n v="4"/>
    <n v="79.989999999999995"/>
    <n v="319.95999999999998"/>
    <x v="1"/>
    <x v="1"/>
    <n v="12.8"/>
    <n v="51.2"/>
    <n v="8"/>
  </r>
  <r>
    <n v="15128"/>
    <x v="703"/>
    <x v="3"/>
    <x v="86"/>
    <n v="5"/>
    <n v="13.99"/>
    <n v="69.95"/>
    <x v="2"/>
    <x v="2"/>
    <n v="4.34"/>
    <n v="21.7"/>
    <n v="6"/>
  </r>
  <r>
    <n v="15129"/>
    <x v="108"/>
    <x v="4"/>
    <x v="87"/>
    <n v="4"/>
    <n v="105"/>
    <n v="420"/>
    <x v="1"/>
    <x v="1"/>
    <n v="39.9"/>
    <n v="159.6"/>
    <n v="3"/>
  </r>
  <r>
    <n v="15130"/>
    <x v="368"/>
    <x v="5"/>
    <x v="228"/>
    <n v="3"/>
    <n v="129.99"/>
    <n v="389.97"/>
    <x v="1"/>
    <x v="0"/>
    <n v="35.1"/>
    <n v="105.30000000000001"/>
    <n v="6"/>
  </r>
  <r>
    <n v="15131"/>
    <x v="68"/>
    <x v="0"/>
    <x v="88"/>
    <n v="5"/>
    <n v="99.99"/>
    <n v="499.95"/>
    <x v="0"/>
    <x v="2"/>
    <n v="34"/>
    <n v="170"/>
    <n v="10"/>
  </r>
  <r>
    <n v="15132"/>
    <x v="82"/>
    <x v="1"/>
    <x v="89"/>
    <n v="4"/>
    <n v="179.99"/>
    <n v="719.96"/>
    <x v="2"/>
    <x v="1"/>
    <n v="72"/>
    <n v="288"/>
    <n v="6"/>
  </r>
  <r>
    <n v="15133"/>
    <x v="612"/>
    <x v="2"/>
    <x v="90"/>
    <n v="4"/>
    <n v="79.989999999999995"/>
    <n v="319.95999999999998"/>
    <x v="2"/>
    <x v="2"/>
    <n v="9.6"/>
    <n v="38.4"/>
    <n v="2"/>
  </r>
  <r>
    <n v="15134"/>
    <x v="231"/>
    <x v="3"/>
    <x v="91"/>
    <n v="1"/>
    <n v="14.99"/>
    <n v="14.99"/>
    <x v="1"/>
    <x v="2"/>
    <n v="1.8"/>
    <n v="1.8"/>
    <n v="1"/>
  </r>
  <r>
    <n v="15135"/>
    <x v="43"/>
    <x v="4"/>
    <x v="92"/>
    <n v="3"/>
    <n v="68"/>
    <n v="204"/>
    <x v="1"/>
    <x v="1"/>
    <n v="10.88"/>
    <n v="32.64"/>
    <n v="3"/>
  </r>
  <r>
    <n v="15136"/>
    <x v="583"/>
    <x v="5"/>
    <x v="93"/>
    <n v="5"/>
    <n v="999.99"/>
    <n v="4999.95"/>
    <x v="0"/>
    <x v="1"/>
    <n v="100"/>
    <n v="500"/>
    <n v="5"/>
  </r>
  <r>
    <n v="15137"/>
    <x v="693"/>
    <x v="0"/>
    <x v="94"/>
    <n v="1"/>
    <n v="299.99"/>
    <n v="299.99"/>
    <x v="2"/>
    <x v="0"/>
    <n v="81"/>
    <n v="81"/>
    <n v="2"/>
  </r>
  <r>
    <n v="15138"/>
    <x v="365"/>
    <x v="1"/>
    <x v="95"/>
    <n v="2"/>
    <n v="349.99"/>
    <n v="699.98"/>
    <x v="0"/>
    <x v="1"/>
    <n v="115.5"/>
    <n v="231"/>
    <n v="9"/>
  </r>
  <r>
    <n v="15139"/>
    <x v="137"/>
    <x v="2"/>
    <x v="96"/>
    <n v="2"/>
    <n v="19.989999999999998"/>
    <n v="39.979999999999997"/>
    <x v="2"/>
    <x v="1"/>
    <n v="3.4"/>
    <n v="6.8"/>
    <n v="11"/>
  </r>
  <r>
    <n v="15140"/>
    <x v="541"/>
    <x v="3"/>
    <x v="97"/>
    <n v="3"/>
    <n v="12.99"/>
    <n v="38.97"/>
    <x v="1"/>
    <x v="2"/>
    <n v="4.68"/>
    <n v="14.04"/>
    <n v="2"/>
  </r>
  <r>
    <n v="15141"/>
    <x v="109"/>
    <x v="4"/>
    <x v="98"/>
    <n v="4"/>
    <n v="82"/>
    <n v="328"/>
    <x v="1"/>
    <x v="0"/>
    <n v="22.96"/>
    <n v="91.84"/>
    <n v="4"/>
  </r>
  <r>
    <n v="15142"/>
    <x v="317"/>
    <x v="5"/>
    <x v="99"/>
    <n v="5"/>
    <n v="109.99"/>
    <n v="549.94999999999993"/>
    <x v="1"/>
    <x v="2"/>
    <n v="28.6"/>
    <n v="143"/>
    <n v="4"/>
  </r>
  <r>
    <n v="15143"/>
    <x v="300"/>
    <x v="0"/>
    <x v="100"/>
    <n v="4"/>
    <n v="3899.99"/>
    <n v="15599.96"/>
    <x v="1"/>
    <x v="1"/>
    <n v="400"/>
    <n v="1600"/>
    <n v="3"/>
  </r>
  <r>
    <n v="15145"/>
    <x v="389"/>
    <x v="2"/>
    <x v="102"/>
    <n v="1"/>
    <n v="39.99"/>
    <n v="39.99"/>
    <x v="1"/>
    <x v="1"/>
    <n v="8"/>
    <n v="8"/>
    <n v="6"/>
  </r>
  <r>
    <n v="15146"/>
    <x v="102"/>
    <x v="3"/>
    <x v="103"/>
    <n v="3"/>
    <n v="10.99"/>
    <n v="32.97"/>
    <x v="1"/>
    <x v="0"/>
    <n v="3.85"/>
    <n v="11.55"/>
    <n v="10"/>
  </r>
  <r>
    <n v="15147"/>
    <x v="120"/>
    <x v="4"/>
    <x v="104"/>
    <n v="2"/>
    <n v="6.5"/>
    <n v="13"/>
    <x v="1"/>
    <x v="2"/>
    <n v="2.73"/>
    <n v="5.46"/>
    <n v="12"/>
  </r>
  <r>
    <n v="15148"/>
    <x v="658"/>
    <x v="5"/>
    <x v="105"/>
    <n v="3"/>
    <n v="399.99"/>
    <n v="1199.97"/>
    <x v="2"/>
    <x v="0"/>
    <n v="80"/>
    <n v="240"/>
    <n v="6"/>
  </r>
  <r>
    <n v="15149"/>
    <x v="329"/>
    <x v="0"/>
    <x v="106"/>
    <n v="5"/>
    <n v="229.99"/>
    <n v="1149.95"/>
    <x v="0"/>
    <x v="2"/>
    <n v="115"/>
    <n v="575"/>
    <n v="11"/>
  </r>
  <r>
    <n v="15150"/>
    <x v="91"/>
    <x v="1"/>
    <x v="229"/>
    <n v="5"/>
    <n v="159.99"/>
    <n v="799.95"/>
    <x v="1"/>
    <x v="0"/>
    <n v="46.4"/>
    <n v="232"/>
    <n v="2"/>
  </r>
  <r>
    <n v="15151"/>
    <x v="98"/>
    <x v="2"/>
    <x v="107"/>
    <n v="3"/>
    <n v="14.99"/>
    <n v="44.97"/>
    <x v="2"/>
    <x v="2"/>
    <n v="4.95"/>
    <n v="14.850000000000001"/>
    <n v="1"/>
  </r>
  <r>
    <n v="15152"/>
    <x v="554"/>
    <x v="3"/>
    <x v="108"/>
    <n v="1"/>
    <n v="18.989999999999998"/>
    <n v="18.989999999999998"/>
    <x v="1"/>
    <x v="2"/>
    <n v="5.51"/>
    <n v="5.51"/>
    <n v="3"/>
  </r>
  <r>
    <n v="15153"/>
    <x v="280"/>
    <x v="4"/>
    <x v="109"/>
    <n v="1"/>
    <n v="15"/>
    <n v="15"/>
    <x v="0"/>
    <x v="2"/>
    <n v="4.6500000000000004"/>
    <n v="4.6500000000000004"/>
    <n v="6"/>
  </r>
  <r>
    <n v="15154"/>
    <x v="64"/>
    <x v="5"/>
    <x v="110"/>
    <n v="4"/>
    <n v="229.95"/>
    <n v="919.8"/>
    <x v="0"/>
    <x v="1"/>
    <n v="62.09"/>
    <n v="248.36"/>
    <n v="4"/>
  </r>
  <r>
    <n v="15155"/>
    <x v="10"/>
    <x v="0"/>
    <x v="111"/>
    <n v="2"/>
    <n v="249.99"/>
    <n v="499.98"/>
    <x v="1"/>
    <x v="0"/>
    <n v="77.5"/>
    <n v="155"/>
    <n v="4"/>
  </r>
  <r>
    <n v="15156"/>
    <x v="526"/>
    <x v="1"/>
    <x v="112"/>
    <n v="2"/>
    <n v="299.95"/>
    <n v="599.9"/>
    <x v="1"/>
    <x v="0"/>
    <n v="140.97999999999999"/>
    <n v="281.95999999999998"/>
    <n v="9"/>
  </r>
  <r>
    <n v="15157"/>
    <x v="338"/>
    <x v="2"/>
    <x v="113"/>
    <n v="1"/>
    <n v="49.99"/>
    <n v="49.99"/>
    <x v="1"/>
    <x v="2"/>
    <n v="24"/>
    <n v="24"/>
    <n v="11"/>
  </r>
  <r>
    <n v="15158"/>
    <x v="431"/>
    <x v="3"/>
    <x v="230"/>
    <n v="1"/>
    <n v="16.989999999999998"/>
    <n v="16.989999999999998"/>
    <x v="0"/>
    <x v="1"/>
    <n v="2.89"/>
    <n v="2.89"/>
    <n v="10"/>
  </r>
  <r>
    <n v="15159"/>
    <x v="634"/>
    <x v="4"/>
    <x v="114"/>
    <n v="5"/>
    <n v="14.99"/>
    <n v="74.95"/>
    <x v="1"/>
    <x v="1"/>
    <n v="4.6500000000000004"/>
    <n v="23.25"/>
    <n v="8"/>
  </r>
  <r>
    <n v="15160"/>
    <x v="477"/>
    <x v="5"/>
    <x v="115"/>
    <n v="5"/>
    <n v="249.99"/>
    <n v="1249.95"/>
    <x v="0"/>
    <x v="2"/>
    <n v="120"/>
    <n v="600"/>
    <n v="1"/>
  </r>
  <r>
    <n v="15161"/>
    <x v="683"/>
    <x v="0"/>
    <x v="116"/>
    <n v="1"/>
    <n v="599.99"/>
    <n v="599.99"/>
    <x v="2"/>
    <x v="0"/>
    <n v="288"/>
    <n v="288"/>
    <n v="1"/>
  </r>
  <r>
    <n v="15162"/>
    <x v="610"/>
    <x v="1"/>
    <x v="117"/>
    <n v="1"/>
    <n v="89.99"/>
    <n v="89.99"/>
    <x v="1"/>
    <x v="2"/>
    <n v="14.4"/>
    <n v="14.4"/>
    <n v="1"/>
  </r>
  <r>
    <n v="15163"/>
    <x v="616"/>
    <x v="2"/>
    <x v="118"/>
    <n v="3"/>
    <n v="12.99"/>
    <n v="38.97"/>
    <x v="2"/>
    <x v="1"/>
    <n v="1.3"/>
    <n v="3.9000000000000004"/>
    <n v="9"/>
  </r>
  <r>
    <n v="15164"/>
    <x v="126"/>
    <x v="3"/>
    <x v="119"/>
    <n v="4"/>
    <n v="14.99"/>
    <n v="59.96"/>
    <x v="2"/>
    <x v="0"/>
    <n v="3.15"/>
    <n v="12.6"/>
    <n v="11"/>
  </r>
  <r>
    <n v="15165"/>
    <x v="44"/>
    <x v="4"/>
    <x v="120"/>
    <n v="5"/>
    <n v="30"/>
    <n v="150"/>
    <x v="0"/>
    <x v="0"/>
    <n v="6.9"/>
    <n v="34.5"/>
    <n v="3"/>
  </r>
  <r>
    <n v="15166"/>
    <x v="676"/>
    <x v="5"/>
    <x v="121"/>
    <n v="3"/>
    <n v="199.99"/>
    <n v="599.97"/>
    <x v="2"/>
    <x v="1"/>
    <n v="60"/>
    <n v="180"/>
    <n v="3"/>
  </r>
  <r>
    <n v="15167"/>
    <x v="325"/>
    <x v="0"/>
    <x v="122"/>
    <n v="2"/>
    <n v="499.99"/>
    <n v="999.98"/>
    <x v="0"/>
    <x v="0"/>
    <n v="90"/>
    <n v="180"/>
    <n v="4"/>
  </r>
  <r>
    <n v="15168"/>
    <x v="644"/>
    <x v="1"/>
    <x v="16"/>
    <n v="2"/>
    <n v="399.99"/>
    <n v="799.98"/>
    <x v="0"/>
    <x v="1"/>
    <n v="52"/>
    <n v="104"/>
    <n v="10"/>
  </r>
  <r>
    <n v="15169"/>
    <x v="235"/>
    <x v="2"/>
    <x v="123"/>
    <n v="2"/>
    <n v="98"/>
    <n v="196"/>
    <x v="1"/>
    <x v="0"/>
    <n v="35.28"/>
    <n v="70.56"/>
    <n v="2"/>
  </r>
  <r>
    <n v="15170"/>
    <x v="652"/>
    <x v="3"/>
    <x v="231"/>
    <n v="3"/>
    <n v="8.99"/>
    <n v="26.97"/>
    <x v="2"/>
    <x v="1"/>
    <n v="3.33"/>
    <n v="9.99"/>
    <n v="12"/>
  </r>
  <r>
    <n v="15171"/>
    <x v="616"/>
    <x v="4"/>
    <x v="124"/>
    <n v="4"/>
    <n v="36"/>
    <n v="144"/>
    <x v="2"/>
    <x v="0"/>
    <n v="5.4"/>
    <n v="21.6"/>
    <n v="9"/>
  </r>
  <r>
    <n v="15172"/>
    <x v="508"/>
    <x v="5"/>
    <x v="125"/>
    <n v="5"/>
    <n v="39.950000000000003"/>
    <n v="199.75"/>
    <x v="0"/>
    <x v="2"/>
    <n v="15.98"/>
    <n v="79.900000000000006"/>
    <n v="2"/>
  </r>
  <r>
    <n v="15173"/>
    <x v="278"/>
    <x v="0"/>
    <x v="126"/>
    <n v="4"/>
    <n v="1299.99"/>
    <n v="5199.96"/>
    <x v="2"/>
    <x v="0"/>
    <n v="143"/>
    <n v="572"/>
    <n v="4"/>
  </r>
  <r>
    <n v="15174"/>
    <x v="280"/>
    <x v="1"/>
    <x v="127"/>
    <n v="5"/>
    <n v="79.989999999999995"/>
    <n v="399.95"/>
    <x v="2"/>
    <x v="1"/>
    <n v="20.8"/>
    <n v="104"/>
    <n v="6"/>
  </r>
  <r>
    <n v="15176"/>
    <x v="130"/>
    <x v="3"/>
    <x v="129"/>
    <n v="5"/>
    <n v="9.99"/>
    <n v="49.95"/>
    <x v="1"/>
    <x v="0"/>
    <n v="3"/>
    <n v="15"/>
    <n v="12"/>
  </r>
  <r>
    <n v="15177"/>
    <x v="184"/>
    <x v="4"/>
    <x v="130"/>
    <n v="2"/>
    <n v="6.8"/>
    <n v="13.6"/>
    <x v="1"/>
    <x v="1"/>
    <n v="1.77"/>
    <n v="3.54"/>
    <n v="2"/>
  </r>
  <r>
    <n v="15178"/>
    <x v="644"/>
    <x v="5"/>
    <x v="131"/>
    <n v="1"/>
    <n v="99.95"/>
    <n v="99.95"/>
    <x v="0"/>
    <x v="2"/>
    <n v="10"/>
    <n v="10"/>
    <n v="10"/>
  </r>
  <r>
    <n v="15179"/>
    <x v="447"/>
    <x v="0"/>
    <x v="132"/>
    <n v="2"/>
    <n v="1499.99"/>
    <n v="2999.98"/>
    <x v="0"/>
    <x v="2"/>
    <n v="285"/>
    <n v="570"/>
    <n v="6"/>
  </r>
  <r>
    <n v="15180"/>
    <x v="87"/>
    <x v="1"/>
    <x v="133"/>
    <n v="2"/>
    <n v="139.99"/>
    <n v="279.98"/>
    <x v="1"/>
    <x v="2"/>
    <n v="21"/>
    <n v="42"/>
    <n v="6"/>
  </r>
  <r>
    <n v="15181"/>
    <x v="701"/>
    <x v="2"/>
    <x v="134"/>
    <n v="5"/>
    <n v="44.99"/>
    <n v="224.95000000000002"/>
    <x v="1"/>
    <x v="2"/>
    <n v="11.7"/>
    <n v="58.5"/>
    <n v="1"/>
  </r>
  <r>
    <n v="15182"/>
    <x v="185"/>
    <x v="3"/>
    <x v="135"/>
    <n v="3"/>
    <n v="11.99"/>
    <n v="35.97"/>
    <x v="0"/>
    <x v="1"/>
    <n v="5.28"/>
    <n v="15.84"/>
    <n v="6"/>
  </r>
  <r>
    <n v="15183"/>
    <x v="529"/>
    <x v="4"/>
    <x v="136"/>
    <n v="1"/>
    <n v="29.5"/>
    <n v="29.5"/>
    <x v="0"/>
    <x v="1"/>
    <n v="11.21"/>
    <n v="11.21"/>
    <n v="8"/>
  </r>
  <r>
    <n v="15185"/>
    <x v="205"/>
    <x v="0"/>
    <x v="138"/>
    <n v="3"/>
    <n v="549"/>
    <n v="1647"/>
    <x v="1"/>
    <x v="2"/>
    <n v="65.88"/>
    <n v="197.64"/>
    <n v="3"/>
  </r>
  <r>
    <n v="15186"/>
    <x v="276"/>
    <x v="1"/>
    <x v="139"/>
    <n v="1"/>
    <n v="199.95"/>
    <n v="199.95"/>
    <x v="2"/>
    <x v="1"/>
    <n v="73.98"/>
    <n v="73.98"/>
    <n v="5"/>
  </r>
  <r>
    <n v="15187"/>
    <x v="174"/>
    <x v="2"/>
    <x v="140"/>
    <n v="3"/>
    <n v="98"/>
    <n v="294"/>
    <x v="0"/>
    <x v="0"/>
    <n v="11.76"/>
    <n v="35.28"/>
    <n v="8"/>
  </r>
  <r>
    <n v="15188"/>
    <x v="200"/>
    <x v="3"/>
    <x v="141"/>
    <n v="4"/>
    <n v="10.99"/>
    <n v="43.96"/>
    <x v="0"/>
    <x v="2"/>
    <n v="1.21"/>
    <n v="4.84"/>
    <n v="10"/>
  </r>
  <r>
    <n v="15189"/>
    <x v="484"/>
    <x v="4"/>
    <x v="142"/>
    <n v="2"/>
    <n v="25"/>
    <n v="50"/>
    <x v="1"/>
    <x v="2"/>
    <n v="11.5"/>
    <n v="23"/>
    <n v="10"/>
  </r>
  <r>
    <n v="15190"/>
    <x v="392"/>
    <x v="5"/>
    <x v="143"/>
    <n v="3"/>
    <n v="149.99"/>
    <n v="449.97"/>
    <x v="0"/>
    <x v="2"/>
    <n v="19.5"/>
    <n v="58.5"/>
    <n v="9"/>
  </r>
  <r>
    <n v="15191"/>
    <x v="114"/>
    <x v="0"/>
    <x v="30"/>
    <n v="3"/>
    <n v="349.99"/>
    <n v="1049.97"/>
    <x v="1"/>
    <x v="0"/>
    <n v="164.5"/>
    <n v="493.5"/>
    <n v="3"/>
  </r>
  <r>
    <n v="15192"/>
    <x v="192"/>
    <x v="1"/>
    <x v="144"/>
    <n v="2"/>
    <n v="199.99"/>
    <n v="399.98"/>
    <x v="2"/>
    <x v="2"/>
    <n v="44"/>
    <n v="88"/>
    <n v="11"/>
  </r>
  <r>
    <n v="15193"/>
    <x v="158"/>
    <x v="2"/>
    <x v="145"/>
    <n v="3"/>
    <n v="54.99"/>
    <n v="164.97"/>
    <x v="2"/>
    <x v="1"/>
    <n v="16.5"/>
    <n v="49.5"/>
    <n v="10"/>
  </r>
  <r>
    <n v="15194"/>
    <x v="333"/>
    <x v="3"/>
    <x v="146"/>
    <n v="3"/>
    <n v="16.989999999999998"/>
    <n v="50.97"/>
    <x v="2"/>
    <x v="2"/>
    <n v="4.59"/>
    <n v="13.77"/>
    <n v="11"/>
  </r>
  <r>
    <n v="15195"/>
    <x v="360"/>
    <x v="4"/>
    <x v="147"/>
    <n v="1"/>
    <n v="59"/>
    <n v="59"/>
    <x v="2"/>
    <x v="0"/>
    <n v="14.16"/>
    <n v="14.16"/>
    <n v="3"/>
  </r>
  <r>
    <n v="15196"/>
    <x v="292"/>
    <x v="5"/>
    <x v="148"/>
    <n v="1"/>
    <n v="299.99"/>
    <n v="299.99"/>
    <x v="1"/>
    <x v="2"/>
    <n v="33"/>
    <n v="33"/>
    <n v="2"/>
  </r>
  <r>
    <n v="15197"/>
    <x v="94"/>
    <x v="0"/>
    <x v="149"/>
    <n v="1"/>
    <n v="899.99"/>
    <n v="899.99"/>
    <x v="0"/>
    <x v="1"/>
    <n v="378"/>
    <n v="378"/>
    <n v="8"/>
  </r>
  <r>
    <n v="15198"/>
    <x v="569"/>
    <x v="1"/>
    <x v="150"/>
    <n v="1"/>
    <n v="499.95"/>
    <n v="499.95"/>
    <x v="1"/>
    <x v="2"/>
    <n v="89.99"/>
    <n v="89.99"/>
    <n v="5"/>
  </r>
  <r>
    <n v="15199"/>
    <x v="345"/>
    <x v="2"/>
    <x v="151"/>
    <n v="4"/>
    <n v="24.99"/>
    <n v="99.96"/>
    <x v="1"/>
    <x v="0"/>
    <n v="5"/>
    <n v="20"/>
    <n v="5"/>
  </r>
  <r>
    <n v="15200"/>
    <x v="623"/>
    <x v="3"/>
    <x v="152"/>
    <n v="1"/>
    <n v="7.99"/>
    <n v="7.99"/>
    <x v="2"/>
    <x v="1"/>
    <n v="1.84"/>
    <n v="1.84"/>
    <n v="7"/>
  </r>
  <r>
    <n v="15201"/>
    <x v="363"/>
    <x v="4"/>
    <x v="153"/>
    <n v="5"/>
    <n v="36"/>
    <n v="180"/>
    <x v="1"/>
    <x v="1"/>
    <n v="9.36"/>
    <n v="46.8"/>
    <n v="1"/>
  </r>
  <r>
    <n v="15202"/>
    <x v="702"/>
    <x v="5"/>
    <x v="154"/>
    <n v="2"/>
    <n v="34.99"/>
    <n v="69.98"/>
    <x v="0"/>
    <x v="0"/>
    <n v="12.25"/>
    <n v="24.5"/>
    <n v="4"/>
  </r>
  <r>
    <n v="15203"/>
    <x v="199"/>
    <x v="0"/>
    <x v="155"/>
    <n v="3"/>
    <n v="1199.99"/>
    <n v="3599.9700000000003"/>
    <x v="0"/>
    <x v="0"/>
    <n v="600"/>
    <n v="1800"/>
    <n v="2"/>
  </r>
  <r>
    <n v="15204"/>
    <x v="182"/>
    <x v="1"/>
    <x v="156"/>
    <n v="5"/>
    <n v="199.99"/>
    <n v="999.95"/>
    <x v="1"/>
    <x v="1"/>
    <n v="34"/>
    <n v="170"/>
    <n v="10"/>
  </r>
  <r>
    <n v="15205"/>
    <x v="318"/>
    <x v="2"/>
    <x v="157"/>
    <n v="3"/>
    <n v="29.99"/>
    <n v="89.97"/>
    <x v="1"/>
    <x v="2"/>
    <n v="3"/>
    <n v="9"/>
    <n v="8"/>
  </r>
  <r>
    <n v="15206"/>
    <x v="142"/>
    <x v="3"/>
    <x v="158"/>
    <n v="5"/>
    <n v="8.99"/>
    <n v="44.95"/>
    <x v="0"/>
    <x v="0"/>
    <n v="1.17"/>
    <n v="5.85"/>
    <n v="7"/>
  </r>
  <r>
    <n v="15207"/>
    <x v="661"/>
    <x v="4"/>
    <x v="159"/>
    <n v="2"/>
    <n v="16.989999999999998"/>
    <n v="33.979999999999997"/>
    <x v="0"/>
    <x v="1"/>
    <n v="7.82"/>
    <n v="15.64"/>
    <n v="1"/>
  </r>
  <r>
    <n v="15208"/>
    <x v="469"/>
    <x v="5"/>
    <x v="160"/>
    <n v="4"/>
    <n v="49.99"/>
    <n v="199.96"/>
    <x v="0"/>
    <x v="2"/>
    <n v="12"/>
    <n v="48"/>
    <n v="5"/>
  </r>
  <r>
    <n v="15209"/>
    <x v="541"/>
    <x v="0"/>
    <x v="161"/>
    <n v="4"/>
    <n v="699.99"/>
    <n v="2799.96"/>
    <x v="0"/>
    <x v="0"/>
    <n v="273"/>
    <n v="1092"/>
    <n v="2"/>
  </r>
  <r>
    <n v="15210"/>
    <x v="347"/>
    <x v="1"/>
    <x v="162"/>
    <n v="5"/>
    <n v="139.99"/>
    <n v="699.95"/>
    <x v="2"/>
    <x v="1"/>
    <n v="25.2"/>
    <n v="126"/>
    <n v="12"/>
  </r>
  <r>
    <n v="15211"/>
    <x v="694"/>
    <x v="2"/>
    <x v="163"/>
    <n v="2"/>
    <n v="34.99"/>
    <n v="69.98"/>
    <x v="1"/>
    <x v="0"/>
    <n v="12.6"/>
    <n v="25.2"/>
    <n v="11"/>
  </r>
  <r>
    <n v="15212"/>
    <x v="614"/>
    <x v="3"/>
    <x v="164"/>
    <n v="5"/>
    <n v="9.99"/>
    <n v="49.95"/>
    <x v="1"/>
    <x v="2"/>
    <n v="1.5"/>
    <n v="7.5"/>
    <n v="12"/>
  </r>
  <r>
    <n v="15213"/>
    <x v="616"/>
    <x v="4"/>
    <x v="165"/>
    <n v="1"/>
    <n v="29.5"/>
    <n v="29.5"/>
    <x v="0"/>
    <x v="1"/>
    <n v="7.38"/>
    <n v="7.38"/>
    <n v="9"/>
  </r>
  <r>
    <n v="15214"/>
    <x v="501"/>
    <x v="5"/>
    <x v="166"/>
    <n v="2"/>
    <n v="699.99"/>
    <n v="1399.98"/>
    <x v="2"/>
    <x v="2"/>
    <n v="252"/>
    <n v="504"/>
    <n v="3"/>
  </r>
  <r>
    <n v="15215"/>
    <x v="587"/>
    <x v="0"/>
    <x v="167"/>
    <n v="1"/>
    <n v="49.99"/>
    <n v="49.99"/>
    <x v="1"/>
    <x v="0"/>
    <n v="19.5"/>
    <n v="19.5"/>
    <n v="4"/>
  </r>
  <r>
    <n v="15216"/>
    <x v="114"/>
    <x v="1"/>
    <x v="168"/>
    <n v="1"/>
    <n v="49.99"/>
    <n v="49.99"/>
    <x v="2"/>
    <x v="2"/>
    <n v="15"/>
    <n v="15"/>
    <n v="3"/>
  </r>
  <r>
    <n v="15217"/>
    <x v="219"/>
    <x v="2"/>
    <x v="169"/>
    <n v="1"/>
    <n v="14.9"/>
    <n v="14.9"/>
    <x v="1"/>
    <x v="0"/>
    <n v="6.41"/>
    <n v="6.41"/>
    <n v="8"/>
  </r>
  <r>
    <n v="15218"/>
    <x v="374"/>
    <x v="3"/>
    <x v="170"/>
    <n v="5"/>
    <n v="11.99"/>
    <n v="59.95"/>
    <x v="2"/>
    <x v="0"/>
    <n v="3.72"/>
    <n v="18.600000000000001"/>
    <n v="3"/>
  </r>
  <r>
    <n v="15219"/>
    <x v="433"/>
    <x v="4"/>
    <x v="171"/>
    <n v="4"/>
    <n v="34"/>
    <n v="136"/>
    <x v="1"/>
    <x v="0"/>
    <n v="9.52"/>
    <n v="38.08"/>
    <n v="12"/>
  </r>
  <r>
    <n v="15220"/>
    <x v="117"/>
    <x v="5"/>
    <x v="172"/>
    <n v="3"/>
    <n v="146"/>
    <n v="438"/>
    <x v="0"/>
    <x v="0"/>
    <n v="71.540000000000006"/>
    <n v="214.62"/>
    <n v="5"/>
  </r>
  <r>
    <n v="15221"/>
    <x v="601"/>
    <x v="0"/>
    <x v="173"/>
    <n v="5"/>
    <n v="649.99"/>
    <n v="3249.95"/>
    <x v="1"/>
    <x v="0"/>
    <n v="65"/>
    <n v="325"/>
    <n v="5"/>
  </r>
  <r>
    <n v="15222"/>
    <x v="634"/>
    <x v="1"/>
    <x v="174"/>
    <n v="2"/>
    <n v="399.99"/>
    <n v="799.98"/>
    <x v="2"/>
    <x v="2"/>
    <n v="160"/>
    <n v="320"/>
    <n v="8"/>
  </r>
  <r>
    <n v="15223"/>
    <x v="22"/>
    <x v="2"/>
    <x v="175"/>
    <n v="4"/>
    <n v="59.99"/>
    <n v="239.96"/>
    <x v="2"/>
    <x v="2"/>
    <n v="28.8"/>
    <n v="115.2"/>
    <n v="11"/>
  </r>
  <r>
    <n v="15224"/>
    <x v="395"/>
    <x v="3"/>
    <x v="176"/>
    <n v="5"/>
    <n v="12.99"/>
    <n v="64.95"/>
    <x v="1"/>
    <x v="1"/>
    <n v="2.99"/>
    <n v="14.950000000000001"/>
    <n v="6"/>
  </r>
  <r>
    <n v="15225"/>
    <x v="134"/>
    <x v="4"/>
    <x v="177"/>
    <n v="3"/>
    <n v="190"/>
    <n v="570"/>
    <x v="0"/>
    <x v="2"/>
    <n v="55.1"/>
    <n v="165.3"/>
    <n v="3"/>
  </r>
  <r>
    <n v="15226"/>
    <x v="377"/>
    <x v="5"/>
    <x v="178"/>
    <n v="4"/>
    <n v="499.95"/>
    <n v="1999.8"/>
    <x v="1"/>
    <x v="1"/>
    <n v="129.99"/>
    <n v="519.96"/>
    <n v="9"/>
  </r>
  <r>
    <n v="15227"/>
    <x v="5"/>
    <x v="0"/>
    <x v="179"/>
    <n v="3"/>
    <n v="399"/>
    <n v="1197"/>
    <x v="2"/>
    <x v="0"/>
    <n v="131.66999999999999"/>
    <n v="395.01"/>
    <n v="8"/>
  </r>
  <r>
    <n v="15228"/>
    <x v="625"/>
    <x v="1"/>
    <x v="180"/>
    <n v="5"/>
    <n v="199"/>
    <n v="995"/>
    <x v="0"/>
    <x v="0"/>
    <n v="27.86"/>
    <n v="139.30000000000001"/>
    <n v="3"/>
  </r>
  <r>
    <n v="15229"/>
    <x v="444"/>
    <x v="2"/>
    <x v="181"/>
    <n v="1"/>
    <n v="34.99"/>
    <n v="34.99"/>
    <x v="1"/>
    <x v="1"/>
    <n v="10.15"/>
    <n v="10.15"/>
    <n v="5"/>
  </r>
  <r>
    <n v="15230"/>
    <x v="487"/>
    <x v="3"/>
    <x v="86"/>
    <n v="5"/>
    <n v="10.99"/>
    <n v="54.95"/>
    <x v="0"/>
    <x v="0"/>
    <n v="4.34"/>
    <n v="21.7"/>
    <n v="1"/>
  </r>
  <r>
    <n v="15231"/>
    <x v="512"/>
    <x v="4"/>
    <x v="182"/>
    <n v="4"/>
    <n v="18"/>
    <n v="72"/>
    <x v="0"/>
    <x v="0"/>
    <n v="7.56"/>
    <n v="30.24"/>
    <n v="4"/>
  </r>
  <r>
    <n v="15232"/>
    <x v="368"/>
    <x v="5"/>
    <x v="183"/>
    <n v="5"/>
    <n v="169.95"/>
    <n v="849.75"/>
    <x v="1"/>
    <x v="2"/>
    <n v="59.48"/>
    <n v="297.39999999999998"/>
    <n v="6"/>
  </r>
  <r>
    <n v="15233"/>
    <x v="699"/>
    <x v="0"/>
    <x v="184"/>
    <n v="4"/>
    <n v="199.99"/>
    <n v="799.96"/>
    <x v="2"/>
    <x v="0"/>
    <n v="50"/>
    <n v="200"/>
    <n v="2"/>
  </r>
  <r>
    <n v="15234"/>
    <x v="69"/>
    <x v="1"/>
    <x v="185"/>
    <n v="5"/>
    <n v="199.95"/>
    <n v="999.75"/>
    <x v="2"/>
    <x v="0"/>
    <n v="35.99"/>
    <n v="179.95000000000002"/>
    <n v="8"/>
  </r>
  <r>
    <n v="15235"/>
    <x v="615"/>
    <x v="2"/>
    <x v="186"/>
    <n v="3"/>
    <n v="179.99"/>
    <n v="539.97"/>
    <x v="2"/>
    <x v="1"/>
    <n v="66.599999999999994"/>
    <n v="199.79999999999998"/>
    <n v="5"/>
  </r>
  <r>
    <n v="15236"/>
    <x v="346"/>
    <x v="3"/>
    <x v="187"/>
    <n v="3"/>
    <n v="11.99"/>
    <n v="35.97"/>
    <x v="0"/>
    <x v="0"/>
    <n v="3.96"/>
    <n v="11.879999999999999"/>
    <n v="3"/>
  </r>
  <r>
    <n v="15237"/>
    <x v="446"/>
    <x v="4"/>
    <x v="188"/>
    <n v="3"/>
    <n v="125"/>
    <n v="375"/>
    <x v="1"/>
    <x v="2"/>
    <n v="61.25"/>
    <n v="183.75"/>
    <n v="9"/>
  </r>
  <r>
    <n v="15238"/>
    <x v="164"/>
    <x v="5"/>
    <x v="189"/>
    <n v="5"/>
    <n v="449.99"/>
    <n v="2249.9499999999998"/>
    <x v="0"/>
    <x v="2"/>
    <n v="180"/>
    <n v="900"/>
    <n v="1"/>
  </r>
  <r>
    <n v="15239"/>
    <x v="381"/>
    <x v="0"/>
    <x v="190"/>
    <n v="4"/>
    <n v="179"/>
    <n v="716"/>
    <x v="2"/>
    <x v="2"/>
    <n v="71.599999999999994"/>
    <n v="286.39999999999998"/>
    <n v="2"/>
  </r>
  <r>
    <n v="15240"/>
    <x v="79"/>
    <x v="1"/>
    <x v="191"/>
    <n v="1"/>
    <n v="99.95"/>
    <n v="99.95"/>
    <x v="1"/>
    <x v="0"/>
    <n v="38.979999999999997"/>
    <n v="38.979999999999997"/>
    <n v="11"/>
  </r>
  <r>
    <n v="15241"/>
    <x v="203"/>
    <x v="2"/>
    <x v="192"/>
    <n v="2"/>
    <n v="59.99"/>
    <n v="119.98"/>
    <x v="0"/>
    <x v="2"/>
    <n v="21.6"/>
    <n v="43.2"/>
    <n v="3"/>
  </r>
  <r>
    <n v="15242"/>
    <x v="617"/>
    <x v="3"/>
    <x v="193"/>
    <n v="3"/>
    <n v="14.99"/>
    <n v="44.97"/>
    <x v="2"/>
    <x v="0"/>
    <n v="4.6500000000000004"/>
    <n v="13.950000000000001"/>
    <n v="4"/>
  </r>
  <r>
    <n v="15243"/>
    <x v="513"/>
    <x v="4"/>
    <x v="194"/>
    <n v="3"/>
    <n v="52"/>
    <n v="156"/>
    <x v="1"/>
    <x v="0"/>
    <n v="20.28"/>
    <n v="60.84"/>
    <n v="9"/>
  </r>
  <r>
    <n v="15244"/>
    <x v="571"/>
    <x v="5"/>
    <x v="195"/>
    <n v="3"/>
    <n v="399.99"/>
    <n v="1199.97"/>
    <x v="0"/>
    <x v="1"/>
    <n v="180"/>
    <n v="540"/>
    <n v="2"/>
  </r>
  <r>
    <n v="15245"/>
    <x v="60"/>
    <x v="0"/>
    <x v="196"/>
    <n v="5"/>
    <n v="299.99"/>
    <n v="1499.95"/>
    <x v="2"/>
    <x v="1"/>
    <n v="117"/>
    <n v="585"/>
    <n v="4"/>
  </r>
  <r>
    <n v="15246"/>
    <x v="55"/>
    <x v="1"/>
    <x v="197"/>
    <n v="1"/>
    <n v="379.99"/>
    <n v="379.99"/>
    <x v="0"/>
    <x v="2"/>
    <n v="171"/>
    <n v="171"/>
    <n v="10"/>
  </r>
  <r>
    <n v="15247"/>
    <x v="402"/>
    <x v="2"/>
    <x v="198"/>
    <n v="1"/>
    <n v="98"/>
    <n v="98"/>
    <x v="2"/>
    <x v="0"/>
    <n v="35.28"/>
    <n v="35.28"/>
    <n v="9"/>
  </r>
  <r>
    <n v="15248"/>
    <x v="717"/>
    <x v="3"/>
    <x v="199"/>
    <n v="3"/>
    <n v="16.989999999999998"/>
    <n v="50.97"/>
    <x v="0"/>
    <x v="2"/>
    <n v="2.04"/>
    <n v="6.12"/>
    <n v="3"/>
  </r>
  <r>
    <n v="15249"/>
    <x v="400"/>
    <x v="4"/>
    <x v="200"/>
    <n v="5"/>
    <n v="79"/>
    <n v="395"/>
    <x v="0"/>
    <x v="2"/>
    <n v="22.12"/>
    <n v="110.60000000000001"/>
    <n v="3"/>
  </r>
  <r>
    <n v="15250"/>
    <x v="43"/>
    <x v="5"/>
    <x v="201"/>
    <n v="4"/>
    <n v="129"/>
    <n v="516"/>
    <x v="2"/>
    <x v="1"/>
    <n v="37.409999999999997"/>
    <n v="149.63999999999999"/>
    <n v="3"/>
  </r>
  <r>
    <n v="15251"/>
    <x v="180"/>
    <x v="0"/>
    <x v="202"/>
    <n v="4"/>
    <n v="749.99"/>
    <n v="2999.96"/>
    <x v="0"/>
    <x v="1"/>
    <n v="187.5"/>
    <n v="750"/>
    <n v="11"/>
  </r>
  <r>
    <n v="15252"/>
    <x v="200"/>
    <x v="1"/>
    <x v="13"/>
    <n v="5"/>
    <n v="169.99"/>
    <n v="849.95"/>
    <x v="2"/>
    <x v="2"/>
    <n v="19"/>
    <n v="95"/>
    <n v="10"/>
  </r>
  <r>
    <n v="15253"/>
    <x v="639"/>
    <x v="2"/>
    <x v="203"/>
    <n v="2"/>
    <n v="9.9"/>
    <n v="19.8"/>
    <x v="1"/>
    <x v="0"/>
    <n v="2.2799999999999998"/>
    <n v="4.5599999999999996"/>
    <n v="3"/>
  </r>
  <r>
    <n v="15254"/>
    <x v="312"/>
    <x v="3"/>
    <x v="164"/>
    <n v="5"/>
    <n v="10.99"/>
    <n v="54.95"/>
    <x v="2"/>
    <x v="0"/>
    <n v="1.5"/>
    <n v="7.5"/>
    <n v="1"/>
  </r>
  <r>
    <n v="15255"/>
    <x v="158"/>
    <x v="4"/>
    <x v="204"/>
    <n v="2"/>
    <n v="29"/>
    <n v="58"/>
    <x v="1"/>
    <x v="2"/>
    <n v="3.48"/>
    <n v="6.96"/>
    <n v="10"/>
  </r>
  <r>
    <n v="15256"/>
    <x v="507"/>
    <x v="5"/>
    <x v="205"/>
    <n v="4"/>
    <n v="349.99"/>
    <n v="1399.96"/>
    <x v="0"/>
    <x v="2"/>
    <n v="136.5"/>
    <n v="546"/>
    <n v="4"/>
  </r>
  <r>
    <n v="15257"/>
    <x v="144"/>
    <x v="0"/>
    <x v="206"/>
    <n v="4"/>
    <n v="2399"/>
    <n v="9596"/>
    <x v="1"/>
    <x v="2"/>
    <n v="1127.53"/>
    <n v="4510.12"/>
    <n v="1"/>
  </r>
  <r>
    <n v="15258"/>
    <x v="80"/>
    <x v="1"/>
    <x v="207"/>
    <n v="2"/>
    <n v="449.99"/>
    <n v="899.98"/>
    <x v="2"/>
    <x v="0"/>
    <n v="135"/>
    <n v="270"/>
    <n v="6"/>
  </r>
  <r>
    <n v="15259"/>
    <x v="292"/>
    <x v="2"/>
    <x v="208"/>
    <n v="1"/>
    <n v="49.99"/>
    <n v="49.99"/>
    <x v="1"/>
    <x v="2"/>
    <n v="16"/>
    <n v="16"/>
    <n v="2"/>
  </r>
  <r>
    <n v="15260"/>
    <x v="44"/>
    <x v="3"/>
    <x v="209"/>
    <n v="3"/>
    <n v="12.99"/>
    <n v="38.97"/>
    <x v="0"/>
    <x v="0"/>
    <n v="5.46"/>
    <n v="16.38"/>
    <n v="3"/>
  </r>
  <r>
    <n v="15261"/>
    <x v="289"/>
    <x v="4"/>
    <x v="210"/>
    <n v="1"/>
    <n v="27"/>
    <n v="27"/>
    <x v="0"/>
    <x v="1"/>
    <n v="5.67"/>
    <n v="5.67"/>
    <n v="6"/>
  </r>
  <r>
    <n v="15262"/>
    <x v="266"/>
    <x v="5"/>
    <x v="18"/>
    <n v="2"/>
    <n v="599.99"/>
    <n v="1199.98"/>
    <x v="2"/>
    <x v="0"/>
    <n v="210"/>
    <n v="420"/>
    <n v="4"/>
  </r>
  <r>
    <n v="15263"/>
    <x v="643"/>
    <x v="0"/>
    <x v="211"/>
    <n v="5"/>
    <n v="49.99"/>
    <n v="249.95000000000002"/>
    <x v="0"/>
    <x v="1"/>
    <n v="6"/>
    <n v="30"/>
    <n v="12"/>
  </r>
  <r>
    <n v="15264"/>
    <x v="51"/>
    <x v="1"/>
    <x v="212"/>
    <n v="1"/>
    <n v="229.99"/>
    <n v="229.99"/>
    <x v="2"/>
    <x v="1"/>
    <n v="112.7"/>
    <n v="112.7"/>
    <n v="11"/>
  </r>
  <r>
    <n v="15265"/>
    <x v="443"/>
    <x v="2"/>
    <x v="213"/>
    <n v="4"/>
    <n v="44.99"/>
    <n v="179.96"/>
    <x v="2"/>
    <x v="0"/>
    <n v="15.3"/>
    <n v="61.2"/>
    <n v="6"/>
  </r>
  <r>
    <n v="15266"/>
    <x v="114"/>
    <x v="3"/>
    <x v="51"/>
    <n v="5"/>
    <n v="26.99"/>
    <n v="134.94999999999999"/>
    <x v="1"/>
    <x v="2"/>
    <n v="8.3699999999999992"/>
    <n v="41.849999999999994"/>
    <n v="3"/>
  </r>
  <r>
    <n v="15267"/>
    <x v="167"/>
    <x v="4"/>
    <x v="214"/>
    <n v="4"/>
    <n v="6.7"/>
    <n v="26.8"/>
    <x v="0"/>
    <x v="0"/>
    <n v="0.87"/>
    <n v="3.48"/>
    <n v="6"/>
  </r>
  <r>
    <n v="15268"/>
    <x v="599"/>
    <x v="5"/>
    <x v="215"/>
    <n v="1"/>
    <n v="149.94999999999999"/>
    <n v="149.94999999999999"/>
    <x v="1"/>
    <x v="0"/>
    <n v="73.48"/>
    <n v="73.48"/>
    <n v="3"/>
  </r>
  <r>
    <n v="15269"/>
    <x v="33"/>
    <x v="0"/>
    <x v="216"/>
    <n v="2"/>
    <n v="169"/>
    <n v="338"/>
    <x v="0"/>
    <x v="1"/>
    <n v="67.599999999999994"/>
    <n v="135.19999999999999"/>
    <n v="12"/>
  </r>
  <r>
    <n v="15270"/>
    <x v="301"/>
    <x v="1"/>
    <x v="217"/>
    <n v="3"/>
    <n v="599"/>
    <n v="1797"/>
    <x v="1"/>
    <x v="1"/>
    <n v="203.66"/>
    <n v="610.98"/>
    <n v="4"/>
  </r>
  <r>
    <n v="15271"/>
    <x v="539"/>
    <x v="2"/>
    <x v="218"/>
    <n v="1"/>
    <n v="64.989999999999995"/>
    <n v="64.989999999999995"/>
    <x v="0"/>
    <x v="2"/>
    <n v="22.75"/>
    <n v="22.75"/>
    <n v="6"/>
  </r>
  <r>
    <n v="15272"/>
    <x v="95"/>
    <x v="3"/>
    <x v="9"/>
    <n v="3"/>
    <n v="9.99"/>
    <n v="29.97"/>
    <x v="2"/>
    <x v="0"/>
    <n v="12.74"/>
    <n v="38.22"/>
    <n v="3"/>
  </r>
  <r>
    <n v="15273"/>
    <x v="647"/>
    <x v="4"/>
    <x v="219"/>
    <n v="2"/>
    <n v="24"/>
    <n v="48"/>
    <x v="1"/>
    <x v="1"/>
    <n v="11.04"/>
    <n v="22.08"/>
    <n v="9"/>
  </r>
  <r>
    <n v="15274"/>
    <x v="339"/>
    <x v="5"/>
    <x v="220"/>
    <n v="4"/>
    <n v="32.950000000000003"/>
    <n v="131.80000000000001"/>
    <x v="2"/>
    <x v="2"/>
    <n v="7.25"/>
    <n v="29"/>
    <n v="2"/>
  </r>
  <r>
    <n v="15275"/>
    <x v="142"/>
    <x v="0"/>
    <x v="221"/>
    <n v="4"/>
    <n v="299"/>
    <n v="1196"/>
    <x v="0"/>
    <x v="0"/>
    <n v="98.67"/>
    <n v="394.68"/>
    <n v="7"/>
  </r>
  <r>
    <n v="15276"/>
    <x v="343"/>
    <x v="1"/>
    <x v="222"/>
    <n v="1"/>
    <n v="159.99"/>
    <n v="159.99"/>
    <x v="2"/>
    <x v="1"/>
    <n v="35.200000000000003"/>
    <n v="35.200000000000003"/>
    <n v="11"/>
  </r>
  <r>
    <n v="15277"/>
    <x v="253"/>
    <x v="2"/>
    <x v="223"/>
    <n v="5"/>
    <n v="90"/>
    <n v="450"/>
    <x v="2"/>
    <x v="0"/>
    <n v="31.5"/>
    <n v="157.5"/>
    <n v="3"/>
  </r>
  <r>
    <n v="15279"/>
    <x v="699"/>
    <x v="4"/>
    <x v="225"/>
    <n v="4"/>
    <n v="55"/>
    <n v="220"/>
    <x v="2"/>
    <x v="1"/>
    <n v="12.1"/>
    <n v="48.4"/>
    <n v="2"/>
  </r>
  <r>
    <n v="15280"/>
    <x v="538"/>
    <x v="5"/>
    <x v="226"/>
    <n v="2"/>
    <n v="29.99"/>
    <n v="59.98"/>
    <x v="2"/>
    <x v="2"/>
    <n v="13.2"/>
    <n v="26.4"/>
    <n v="1"/>
  </r>
  <r>
    <n v="15281"/>
    <x v="211"/>
    <x v="0"/>
    <x v="0"/>
    <n v="5"/>
    <n v="999.99"/>
    <n v="4999.95"/>
    <x v="2"/>
    <x v="2"/>
    <n v="280"/>
    <n v="1400"/>
    <n v="12"/>
  </r>
  <r>
    <n v="15282"/>
    <x v="253"/>
    <x v="1"/>
    <x v="1"/>
    <n v="4"/>
    <n v="499.99"/>
    <n v="1999.96"/>
    <x v="0"/>
    <x v="0"/>
    <n v="160"/>
    <n v="640"/>
    <n v="3"/>
  </r>
  <r>
    <n v="15283"/>
    <x v="234"/>
    <x v="2"/>
    <x v="2"/>
    <n v="2"/>
    <n v="69.989999999999995"/>
    <n v="139.97999999999999"/>
    <x v="0"/>
    <x v="1"/>
    <n v="18.899999999999999"/>
    <n v="37.799999999999997"/>
    <n v="6"/>
  </r>
  <r>
    <n v="15284"/>
    <x v="703"/>
    <x v="3"/>
    <x v="3"/>
    <n v="1"/>
    <n v="15.99"/>
    <n v="15.99"/>
    <x v="1"/>
    <x v="2"/>
    <n v="8"/>
    <n v="8"/>
    <n v="6"/>
  </r>
  <r>
    <n v="15285"/>
    <x v="227"/>
    <x v="4"/>
    <x v="4"/>
    <n v="5"/>
    <n v="89.99"/>
    <n v="449.95"/>
    <x v="1"/>
    <x v="0"/>
    <n v="38.700000000000003"/>
    <n v="193.5"/>
    <n v="12"/>
  </r>
  <r>
    <n v="15286"/>
    <x v="66"/>
    <x v="5"/>
    <x v="5"/>
    <n v="3"/>
    <n v="29.99"/>
    <n v="89.97"/>
    <x v="2"/>
    <x v="2"/>
    <n v="7.8"/>
    <n v="23.4"/>
    <n v="5"/>
  </r>
  <r>
    <n v="15287"/>
    <x v="187"/>
    <x v="0"/>
    <x v="6"/>
    <n v="5"/>
    <n v="2499.9899999999998"/>
    <n v="12499.949999999999"/>
    <x v="1"/>
    <x v="1"/>
    <n v="1225"/>
    <n v="6125"/>
    <n v="1"/>
  </r>
  <r>
    <n v="15288"/>
    <x v="477"/>
    <x v="1"/>
    <x v="7"/>
    <n v="5"/>
    <n v="599.99"/>
    <n v="2999.95"/>
    <x v="2"/>
    <x v="2"/>
    <n v="180"/>
    <n v="900"/>
    <n v="1"/>
  </r>
  <r>
    <n v="15289"/>
    <x v="118"/>
    <x v="2"/>
    <x v="8"/>
    <n v="3"/>
    <n v="89.99"/>
    <n v="269.96999999999997"/>
    <x v="0"/>
    <x v="1"/>
    <n v="45"/>
    <n v="135"/>
    <n v="8"/>
  </r>
  <r>
    <n v="15290"/>
    <x v="703"/>
    <x v="3"/>
    <x v="9"/>
    <n v="3"/>
    <n v="25.99"/>
    <n v="77.97"/>
    <x v="1"/>
    <x v="2"/>
    <n v="12.74"/>
    <n v="38.22"/>
    <n v="6"/>
  </r>
  <r>
    <n v="15291"/>
    <x v="700"/>
    <x v="4"/>
    <x v="10"/>
    <n v="4"/>
    <n v="129.99"/>
    <n v="519.96"/>
    <x v="1"/>
    <x v="1"/>
    <n v="26"/>
    <n v="104"/>
    <n v="7"/>
  </r>
  <r>
    <n v="15292"/>
    <x v="551"/>
    <x v="5"/>
    <x v="11"/>
    <n v="3"/>
    <n v="199.99"/>
    <n v="599.97"/>
    <x v="1"/>
    <x v="0"/>
    <n v="66"/>
    <n v="198"/>
    <n v="12"/>
  </r>
  <r>
    <n v="15293"/>
    <x v="343"/>
    <x v="0"/>
    <x v="12"/>
    <n v="3"/>
    <n v="749.99"/>
    <n v="2249.9700000000003"/>
    <x v="0"/>
    <x v="2"/>
    <n v="240"/>
    <n v="720"/>
    <n v="11"/>
  </r>
  <r>
    <n v="15294"/>
    <x v="344"/>
    <x v="1"/>
    <x v="13"/>
    <n v="5"/>
    <n v="189.99"/>
    <n v="949.95"/>
    <x v="1"/>
    <x v="2"/>
    <n v="19"/>
    <n v="95"/>
    <n v="3"/>
  </r>
  <r>
    <n v="15295"/>
    <x v="628"/>
    <x v="2"/>
    <x v="14"/>
    <n v="4"/>
    <n v="249.99"/>
    <n v="999.96"/>
    <x v="2"/>
    <x v="0"/>
    <n v="47.5"/>
    <n v="190"/>
    <n v="8"/>
  </r>
  <r>
    <n v="15296"/>
    <x v="245"/>
    <x v="3"/>
    <x v="15"/>
    <n v="1"/>
    <n v="35.99"/>
    <n v="35.99"/>
    <x v="0"/>
    <x v="0"/>
    <n v="14.4"/>
    <n v="14.4"/>
    <n v="2"/>
  </r>
  <r>
    <n v="15297"/>
    <x v="521"/>
    <x v="4"/>
    <x v="16"/>
    <n v="4"/>
    <n v="399.99"/>
    <n v="1599.96"/>
    <x v="2"/>
    <x v="2"/>
    <n v="52"/>
    <n v="208"/>
    <n v="9"/>
  </r>
  <r>
    <n v="15298"/>
    <x v="191"/>
    <x v="5"/>
    <x v="17"/>
    <n v="1"/>
    <n v="119.99"/>
    <n v="119.99"/>
    <x v="1"/>
    <x v="0"/>
    <n v="40.799999999999997"/>
    <n v="40.799999999999997"/>
    <n v="6"/>
  </r>
  <r>
    <n v="15299"/>
    <x v="229"/>
    <x v="0"/>
    <x v="18"/>
    <n v="4"/>
    <n v="499.99"/>
    <n v="1999.96"/>
    <x v="0"/>
    <x v="2"/>
    <n v="210"/>
    <n v="840"/>
    <n v="11"/>
  </r>
  <r>
    <n v="15300"/>
    <x v="347"/>
    <x v="1"/>
    <x v="19"/>
    <n v="2"/>
    <n v="99.99"/>
    <n v="199.98"/>
    <x v="1"/>
    <x v="0"/>
    <n v="24"/>
    <n v="48"/>
    <n v="12"/>
  </r>
  <r>
    <n v="15301"/>
    <x v="369"/>
    <x v="2"/>
    <x v="20"/>
    <n v="1"/>
    <n v="59.99"/>
    <n v="59.99"/>
    <x v="0"/>
    <x v="0"/>
    <n v="25.2"/>
    <n v="25.2"/>
    <n v="11"/>
  </r>
  <r>
    <n v="15302"/>
    <x v="411"/>
    <x v="3"/>
    <x v="21"/>
    <n v="3"/>
    <n v="22.99"/>
    <n v="68.97"/>
    <x v="0"/>
    <x v="1"/>
    <n v="10.81"/>
    <n v="32.43"/>
    <n v="6"/>
  </r>
  <r>
    <n v="15303"/>
    <x v="429"/>
    <x v="4"/>
    <x v="22"/>
    <n v="4"/>
    <n v="49.99"/>
    <n v="199.96"/>
    <x v="0"/>
    <x v="1"/>
    <n v="24"/>
    <n v="96"/>
    <n v="11"/>
  </r>
  <r>
    <n v="15304"/>
    <x v="498"/>
    <x v="5"/>
    <x v="23"/>
    <n v="3"/>
    <n v="29.99"/>
    <n v="89.97"/>
    <x v="1"/>
    <x v="1"/>
    <n v="14.4"/>
    <n v="43.2"/>
    <n v="1"/>
  </r>
  <r>
    <n v="15305"/>
    <x v="375"/>
    <x v="0"/>
    <x v="24"/>
    <n v="4"/>
    <n v="299.99"/>
    <n v="1199.96"/>
    <x v="2"/>
    <x v="0"/>
    <n v="150"/>
    <n v="600"/>
    <n v="4"/>
  </r>
  <r>
    <n v="15306"/>
    <x v="713"/>
    <x v="1"/>
    <x v="25"/>
    <n v="4"/>
    <n v="179.99"/>
    <n v="719.96"/>
    <x v="2"/>
    <x v="0"/>
    <n v="55.8"/>
    <n v="223.2"/>
    <n v="7"/>
  </r>
  <r>
    <n v="15307"/>
    <x v="606"/>
    <x v="2"/>
    <x v="26"/>
    <n v="5"/>
    <n v="179.99"/>
    <n v="899.95"/>
    <x v="1"/>
    <x v="1"/>
    <n v="37.799999999999997"/>
    <n v="189"/>
    <n v="6"/>
  </r>
  <r>
    <n v="15308"/>
    <x v="429"/>
    <x v="3"/>
    <x v="27"/>
    <n v="2"/>
    <n v="12.99"/>
    <n v="25.98"/>
    <x v="2"/>
    <x v="2"/>
    <n v="1.56"/>
    <n v="3.12"/>
    <n v="11"/>
  </r>
  <r>
    <n v="15309"/>
    <x v="534"/>
    <x v="4"/>
    <x v="28"/>
    <n v="3"/>
    <n v="29.99"/>
    <n v="89.97"/>
    <x v="1"/>
    <x v="2"/>
    <n v="10.199999999999999"/>
    <n v="30.599999999999998"/>
    <n v="7"/>
  </r>
  <r>
    <n v="15310"/>
    <x v="228"/>
    <x v="5"/>
    <x v="29"/>
    <n v="2"/>
    <n v="129.99"/>
    <n v="259.98"/>
    <x v="2"/>
    <x v="0"/>
    <n v="20.8"/>
    <n v="41.6"/>
    <n v="11"/>
  </r>
  <r>
    <n v="15312"/>
    <x v="137"/>
    <x v="1"/>
    <x v="31"/>
    <n v="5"/>
    <n v="89.99"/>
    <n v="449.95"/>
    <x v="1"/>
    <x v="0"/>
    <n v="45"/>
    <n v="225"/>
    <n v="11"/>
  </r>
  <r>
    <n v="15313"/>
    <x v="486"/>
    <x v="2"/>
    <x v="32"/>
    <n v="2"/>
    <n v="29.99"/>
    <n v="59.98"/>
    <x v="0"/>
    <x v="2"/>
    <n v="7.8"/>
    <n v="15.6"/>
    <n v="1"/>
  </r>
  <r>
    <n v="15314"/>
    <x v="401"/>
    <x v="3"/>
    <x v="33"/>
    <n v="2"/>
    <n v="19.989999999999998"/>
    <n v="39.979999999999997"/>
    <x v="0"/>
    <x v="0"/>
    <n v="2.8"/>
    <n v="5.6"/>
    <n v="4"/>
  </r>
  <r>
    <n v="15315"/>
    <x v="462"/>
    <x v="4"/>
    <x v="34"/>
    <n v="2"/>
    <n v="39.99"/>
    <n v="79.98"/>
    <x v="1"/>
    <x v="0"/>
    <n v="9.1999999999999993"/>
    <n v="18.399999999999999"/>
    <n v="11"/>
  </r>
  <r>
    <n v="15316"/>
    <x v="69"/>
    <x v="5"/>
    <x v="35"/>
    <n v="4"/>
    <n v="1895"/>
    <n v="7580"/>
    <x v="1"/>
    <x v="2"/>
    <n v="227.4"/>
    <n v="909.6"/>
    <n v="8"/>
  </r>
  <r>
    <n v="15317"/>
    <x v="521"/>
    <x v="0"/>
    <x v="36"/>
    <n v="3"/>
    <n v="399.99"/>
    <n v="1199.97"/>
    <x v="1"/>
    <x v="2"/>
    <n v="96"/>
    <n v="288"/>
    <n v="9"/>
  </r>
  <r>
    <n v="15318"/>
    <x v="695"/>
    <x v="1"/>
    <x v="37"/>
    <n v="1"/>
    <n v="799.99"/>
    <n v="799.99"/>
    <x v="0"/>
    <x v="1"/>
    <n v="208"/>
    <n v="208"/>
    <n v="9"/>
  </r>
  <r>
    <n v="15319"/>
    <x v="387"/>
    <x v="2"/>
    <x v="38"/>
    <n v="1"/>
    <n v="59.99"/>
    <n v="59.99"/>
    <x v="1"/>
    <x v="2"/>
    <n v="21"/>
    <n v="21"/>
    <n v="2"/>
  </r>
  <r>
    <n v="15320"/>
    <x v="175"/>
    <x v="3"/>
    <x v="39"/>
    <n v="1"/>
    <n v="24.99"/>
    <n v="24.99"/>
    <x v="2"/>
    <x v="2"/>
    <n v="2.5"/>
    <n v="2.5"/>
    <n v="11"/>
  </r>
  <r>
    <n v="15321"/>
    <x v="235"/>
    <x v="4"/>
    <x v="40"/>
    <n v="5"/>
    <n v="105"/>
    <n v="525"/>
    <x v="0"/>
    <x v="2"/>
    <n v="21"/>
    <n v="105"/>
    <n v="2"/>
  </r>
  <r>
    <n v="15322"/>
    <x v="250"/>
    <x v="5"/>
    <x v="41"/>
    <n v="1"/>
    <n v="129.99"/>
    <n v="129.99"/>
    <x v="2"/>
    <x v="2"/>
    <n v="16.899999999999999"/>
    <n v="16.899999999999999"/>
    <n v="5"/>
  </r>
  <r>
    <n v="15323"/>
    <x v="622"/>
    <x v="0"/>
    <x v="42"/>
    <n v="3"/>
    <n v="399.99"/>
    <n v="1199.97"/>
    <x v="1"/>
    <x v="2"/>
    <n v="176"/>
    <n v="528"/>
    <n v="3"/>
  </r>
  <r>
    <n v="15324"/>
    <x v="413"/>
    <x v="1"/>
    <x v="43"/>
    <n v="1"/>
    <n v="199.99"/>
    <n v="199.99"/>
    <x v="1"/>
    <x v="0"/>
    <n v="46"/>
    <n v="46"/>
    <n v="11"/>
  </r>
  <r>
    <n v="15325"/>
    <x v="645"/>
    <x v="2"/>
    <x v="44"/>
    <n v="3"/>
    <n v="139.99"/>
    <n v="419.97"/>
    <x v="2"/>
    <x v="0"/>
    <n v="56"/>
    <n v="168"/>
    <n v="9"/>
  </r>
  <r>
    <n v="15326"/>
    <x v="544"/>
    <x v="3"/>
    <x v="45"/>
    <n v="2"/>
    <n v="32.5"/>
    <n v="65"/>
    <x v="0"/>
    <x v="0"/>
    <n v="15.28"/>
    <n v="30.56"/>
    <n v="3"/>
  </r>
  <r>
    <n v="15327"/>
    <x v="114"/>
    <x v="4"/>
    <x v="46"/>
    <n v="1"/>
    <n v="52"/>
    <n v="52"/>
    <x v="0"/>
    <x v="1"/>
    <n v="5.72"/>
    <n v="5.72"/>
    <n v="3"/>
  </r>
  <r>
    <n v="15328"/>
    <x v="31"/>
    <x v="5"/>
    <x v="47"/>
    <n v="3"/>
    <n v="39.99"/>
    <n v="119.97"/>
    <x v="2"/>
    <x v="2"/>
    <n v="12"/>
    <n v="36"/>
    <n v="4"/>
  </r>
  <r>
    <n v="15329"/>
    <x v="104"/>
    <x v="0"/>
    <x v="48"/>
    <n v="3"/>
    <n v="129.99"/>
    <n v="389.97"/>
    <x v="1"/>
    <x v="2"/>
    <n v="52"/>
    <n v="156"/>
    <n v="11"/>
  </r>
  <r>
    <n v="15330"/>
    <x v="314"/>
    <x v="1"/>
    <x v="49"/>
    <n v="5"/>
    <n v="299.99"/>
    <n v="1499.95"/>
    <x v="1"/>
    <x v="2"/>
    <n v="81"/>
    <n v="405"/>
    <n v="7"/>
  </r>
  <r>
    <n v="15331"/>
    <x v="637"/>
    <x v="2"/>
    <x v="50"/>
    <n v="3"/>
    <n v="154.99"/>
    <n v="464.97"/>
    <x v="0"/>
    <x v="0"/>
    <n v="44.95"/>
    <n v="134.85000000000002"/>
    <n v="3"/>
  </r>
  <r>
    <n v="15332"/>
    <x v="592"/>
    <x v="3"/>
    <x v="51"/>
    <n v="3"/>
    <n v="26.99"/>
    <n v="80.97"/>
    <x v="0"/>
    <x v="1"/>
    <n v="8.3699999999999992"/>
    <n v="25.11"/>
    <n v="1"/>
  </r>
  <r>
    <n v="15333"/>
    <x v="83"/>
    <x v="4"/>
    <x v="52"/>
    <n v="3"/>
    <n v="49"/>
    <n v="147"/>
    <x v="2"/>
    <x v="0"/>
    <n v="8.33"/>
    <n v="24.990000000000002"/>
    <n v="1"/>
  </r>
  <r>
    <n v="15334"/>
    <x v="505"/>
    <x v="5"/>
    <x v="53"/>
    <n v="5"/>
    <n v="49.99"/>
    <n v="249.95000000000002"/>
    <x v="1"/>
    <x v="1"/>
    <n v="19.5"/>
    <n v="97.5"/>
    <n v="3"/>
  </r>
  <r>
    <n v="15335"/>
    <x v="505"/>
    <x v="0"/>
    <x v="54"/>
    <n v="2"/>
    <n v="59.99"/>
    <n v="119.98"/>
    <x v="2"/>
    <x v="0"/>
    <n v="13.8"/>
    <n v="27.6"/>
    <n v="3"/>
  </r>
  <r>
    <n v="15336"/>
    <x v="555"/>
    <x v="1"/>
    <x v="55"/>
    <n v="4"/>
    <n v="499.99"/>
    <n v="1999.96"/>
    <x v="0"/>
    <x v="0"/>
    <n v="100"/>
    <n v="400"/>
    <n v="12"/>
  </r>
  <r>
    <n v="15337"/>
    <x v="309"/>
    <x v="2"/>
    <x v="227"/>
    <n v="1"/>
    <n v="29.99"/>
    <n v="29.99"/>
    <x v="2"/>
    <x v="0"/>
    <n v="8.4"/>
    <n v="8.4"/>
    <n v="3"/>
  </r>
  <r>
    <n v="15338"/>
    <x v="227"/>
    <x v="3"/>
    <x v="56"/>
    <n v="4"/>
    <n v="28"/>
    <n v="112"/>
    <x v="2"/>
    <x v="2"/>
    <n v="8.1199999999999992"/>
    <n v="32.479999999999997"/>
    <n v="12"/>
  </r>
  <r>
    <n v="15339"/>
    <x v="692"/>
    <x v="4"/>
    <x v="57"/>
    <n v="5"/>
    <n v="23"/>
    <n v="115"/>
    <x v="1"/>
    <x v="0"/>
    <n v="3.68"/>
    <n v="18.400000000000002"/>
    <n v="1"/>
  </r>
  <r>
    <n v="15340"/>
    <x v="299"/>
    <x v="5"/>
    <x v="58"/>
    <n v="3"/>
    <n v="349"/>
    <n v="1047"/>
    <x v="1"/>
    <x v="0"/>
    <n v="87.25"/>
    <n v="261.75"/>
    <n v="3"/>
  </r>
  <r>
    <n v="15342"/>
    <x v="306"/>
    <x v="1"/>
    <x v="60"/>
    <n v="1"/>
    <n v="199.99"/>
    <n v="199.99"/>
    <x v="0"/>
    <x v="0"/>
    <n v="68"/>
    <n v="68"/>
    <n v="5"/>
  </r>
  <r>
    <n v="15343"/>
    <x v="110"/>
    <x v="2"/>
    <x v="61"/>
    <n v="3"/>
    <n v="9.99"/>
    <n v="29.97"/>
    <x v="1"/>
    <x v="1"/>
    <n v="3.6"/>
    <n v="10.8"/>
    <n v="9"/>
  </r>
  <r>
    <n v="15344"/>
    <x v="340"/>
    <x v="3"/>
    <x v="62"/>
    <n v="5"/>
    <n v="18.989999999999998"/>
    <n v="94.949999999999989"/>
    <x v="2"/>
    <x v="1"/>
    <n v="6.84"/>
    <n v="34.200000000000003"/>
    <n v="11"/>
  </r>
  <r>
    <n v="15345"/>
    <x v="540"/>
    <x v="4"/>
    <x v="63"/>
    <n v="1"/>
    <n v="102"/>
    <n v="102"/>
    <x v="0"/>
    <x v="0"/>
    <n v="51"/>
    <n v="51"/>
    <n v="8"/>
  </r>
  <r>
    <n v="15346"/>
    <x v="195"/>
    <x v="5"/>
    <x v="64"/>
    <n v="1"/>
    <n v="299.99"/>
    <n v="299.99"/>
    <x v="2"/>
    <x v="0"/>
    <n v="57"/>
    <n v="57"/>
    <n v="7"/>
  </r>
  <r>
    <n v="15347"/>
    <x v="581"/>
    <x v="0"/>
    <x v="65"/>
    <n v="2"/>
    <n v="1199.99"/>
    <n v="2399.98"/>
    <x v="0"/>
    <x v="1"/>
    <n v="528"/>
    <n v="1056"/>
    <n v="12"/>
  </r>
  <r>
    <n v="15348"/>
    <x v="449"/>
    <x v="1"/>
    <x v="66"/>
    <n v="4"/>
    <n v="219.99"/>
    <n v="879.96"/>
    <x v="1"/>
    <x v="2"/>
    <n v="39.6"/>
    <n v="158.4"/>
    <n v="1"/>
  </r>
  <r>
    <n v="15349"/>
    <x v="188"/>
    <x v="2"/>
    <x v="67"/>
    <n v="3"/>
    <n v="59.99"/>
    <n v="179.97"/>
    <x v="1"/>
    <x v="2"/>
    <n v="6"/>
    <n v="18"/>
    <n v="10"/>
  </r>
  <r>
    <n v="15350"/>
    <x v="92"/>
    <x v="3"/>
    <x v="68"/>
    <n v="5"/>
    <n v="10.99"/>
    <n v="54.95"/>
    <x v="0"/>
    <x v="1"/>
    <n v="1.21"/>
    <n v="6.05"/>
    <n v="8"/>
  </r>
  <r>
    <n v="15351"/>
    <x v="364"/>
    <x v="4"/>
    <x v="69"/>
    <n v="5"/>
    <n v="78"/>
    <n v="390"/>
    <x v="2"/>
    <x v="1"/>
    <n v="19.5"/>
    <n v="97.5"/>
    <n v="1"/>
  </r>
  <r>
    <n v="15352"/>
    <x v="458"/>
    <x v="5"/>
    <x v="70"/>
    <n v="1"/>
    <n v="129.99"/>
    <n v="129.99"/>
    <x v="0"/>
    <x v="1"/>
    <n v="20.8"/>
    <n v="20.8"/>
    <n v="5"/>
  </r>
  <r>
    <n v="15353"/>
    <x v="590"/>
    <x v="0"/>
    <x v="71"/>
    <n v="3"/>
    <n v="1599.99"/>
    <n v="4799.97"/>
    <x v="2"/>
    <x v="2"/>
    <n v="656"/>
    <n v="1968"/>
    <n v="5"/>
  </r>
  <r>
    <n v="15354"/>
    <x v="360"/>
    <x v="1"/>
    <x v="72"/>
    <n v="1"/>
    <n v="899.99"/>
    <n v="899.99"/>
    <x v="0"/>
    <x v="0"/>
    <n v="207"/>
    <n v="207"/>
    <n v="3"/>
  </r>
  <r>
    <n v="15355"/>
    <x v="240"/>
    <x v="2"/>
    <x v="73"/>
    <n v="4"/>
    <n v="49.99"/>
    <n v="199.96"/>
    <x v="2"/>
    <x v="0"/>
    <n v="19.5"/>
    <n v="78"/>
    <n v="9"/>
  </r>
  <r>
    <n v="15356"/>
    <x v="415"/>
    <x v="3"/>
    <x v="74"/>
    <n v="4"/>
    <n v="14.99"/>
    <n v="59.96"/>
    <x v="1"/>
    <x v="0"/>
    <n v="3.6"/>
    <n v="14.4"/>
    <n v="4"/>
  </r>
  <r>
    <n v="15357"/>
    <x v="431"/>
    <x v="4"/>
    <x v="75"/>
    <n v="3"/>
    <n v="16"/>
    <n v="48"/>
    <x v="0"/>
    <x v="2"/>
    <n v="2.72"/>
    <n v="8.16"/>
    <n v="10"/>
  </r>
  <r>
    <n v="15358"/>
    <x v="421"/>
    <x v="5"/>
    <x v="76"/>
    <n v="4"/>
    <n v="69.989999999999995"/>
    <n v="279.95999999999998"/>
    <x v="0"/>
    <x v="2"/>
    <n v="34.299999999999997"/>
    <n v="137.19999999999999"/>
    <n v="7"/>
  </r>
  <r>
    <n v="15359"/>
    <x v="265"/>
    <x v="0"/>
    <x v="77"/>
    <n v="4"/>
    <n v="249.99"/>
    <n v="999.96"/>
    <x v="0"/>
    <x v="2"/>
    <n v="55"/>
    <n v="220"/>
    <n v="3"/>
  </r>
  <r>
    <n v="15360"/>
    <x v="516"/>
    <x v="1"/>
    <x v="78"/>
    <n v="2"/>
    <n v="499.99"/>
    <n v="999.98"/>
    <x v="0"/>
    <x v="2"/>
    <n v="190"/>
    <n v="380"/>
    <n v="11"/>
  </r>
  <r>
    <n v="15361"/>
    <x v="49"/>
    <x v="2"/>
    <x v="79"/>
    <n v="3"/>
    <n v="89.99"/>
    <n v="269.96999999999997"/>
    <x v="0"/>
    <x v="1"/>
    <n v="11.7"/>
    <n v="35.099999999999994"/>
    <n v="1"/>
  </r>
  <r>
    <n v="15362"/>
    <x v="446"/>
    <x v="3"/>
    <x v="80"/>
    <n v="1"/>
    <n v="12.99"/>
    <n v="12.99"/>
    <x v="1"/>
    <x v="0"/>
    <n v="1.3"/>
    <n v="1.3"/>
    <n v="9"/>
  </r>
  <r>
    <n v="15363"/>
    <x v="65"/>
    <x v="4"/>
    <x v="81"/>
    <n v="4"/>
    <n v="100"/>
    <n v="400"/>
    <x v="2"/>
    <x v="0"/>
    <n v="45"/>
    <n v="180"/>
    <n v="4"/>
  </r>
  <r>
    <n v="15364"/>
    <x v="92"/>
    <x v="5"/>
    <x v="82"/>
    <n v="3"/>
    <n v="24.99"/>
    <n v="74.97"/>
    <x v="1"/>
    <x v="0"/>
    <n v="11.75"/>
    <n v="35.25"/>
    <n v="8"/>
  </r>
  <r>
    <n v="15365"/>
    <x v="78"/>
    <x v="0"/>
    <x v="83"/>
    <n v="4"/>
    <n v="99.99"/>
    <n v="399.96"/>
    <x v="2"/>
    <x v="0"/>
    <n v="30"/>
    <n v="120"/>
    <n v="2"/>
  </r>
  <r>
    <n v="15366"/>
    <x v="588"/>
    <x v="1"/>
    <x v="84"/>
    <n v="5"/>
    <n v="1299.99"/>
    <n v="6499.95"/>
    <x v="2"/>
    <x v="2"/>
    <n v="260"/>
    <n v="1300"/>
    <n v="4"/>
  </r>
  <r>
    <n v="15367"/>
    <x v="229"/>
    <x v="2"/>
    <x v="85"/>
    <n v="1"/>
    <n v="79.989999999999995"/>
    <n v="79.989999999999995"/>
    <x v="2"/>
    <x v="0"/>
    <n v="12.8"/>
    <n v="12.8"/>
    <n v="11"/>
  </r>
  <r>
    <n v="15368"/>
    <x v="154"/>
    <x v="3"/>
    <x v="86"/>
    <n v="3"/>
    <n v="13.99"/>
    <n v="41.97"/>
    <x v="2"/>
    <x v="2"/>
    <n v="4.34"/>
    <n v="13.02"/>
    <n v="2"/>
  </r>
  <r>
    <n v="15369"/>
    <x v="33"/>
    <x v="4"/>
    <x v="87"/>
    <n v="3"/>
    <n v="105"/>
    <n v="315"/>
    <x v="2"/>
    <x v="2"/>
    <n v="39.9"/>
    <n v="119.69999999999999"/>
    <n v="12"/>
  </r>
  <r>
    <n v="15370"/>
    <x v="301"/>
    <x v="5"/>
    <x v="228"/>
    <n v="5"/>
    <n v="129.99"/>
    <n v="649.95000000000005"/>
    <x v="1"/>
    <x v="1"/>
    <n v="35.1"/>
    <n v="175.5"/>
    <n v="4"/>
  </r>
  <r>
    <n v="15371"/>
    <x v="486"/>
    <x v="0"/>
    <x v="88"/>
    <n v="5"/>
    <n v="99.99"/>
    <n v="499.95"/>
    <x v="2"/>
    <x v="2"/>
    <n v="34"/>
    <n v="170"/>
    <n v="1"/>
  </r>
  <r>
    <n v="15372"/>
    <x v="431"/>
    <x v="1"/>
    <x v="89"/>
    <n v="5"/>
    <n v="179.99"/>
    <n v="899.95"/>
    <x v="2"/>
    <x v="0"/>
    <n v="72"/>
    <n v="360"/>
    <n v="10"/>
  </r>
  <r>
    <n v="15373"/>
    <x v="565"/>
    <x v="2"/>
    <x v="90"/>
    <n v="5"/>
    <n v="79.989999999999995"/>
    <n v="399.95"/>
    <x v="0"/>
    <x v="2"/>
    <n v="9.6"/>
    <n v="48"/>
    <n v="8"/>
  </r>
  <r>
    <n v="15374"/>
    <x v="114"/>
    <x v="3"/>
    <x v="91"/>
    <n v="3"/>
    <n v="14.99"/>
    <n v="44.97"/>
    <x v="2"/>
    <x v="0"/>
    <n v="1.8"/>
    <n v="5.4"/>
    <n v="3"/>
  </r>
  <r>
    <n v="15375"/>
    <x v="196"/>
    <x v="4"/>
    <x v="92"/>
    <n v="5"/>
    <n v="68"/>
    <n v="340"/>
    <x v="1"/>
    <x v="2"/>
    <n v="10.88"/>
    <n v="54.400000000000006"/>
    <n v="7"/>
  </r>
  <r>
    <n v="15376"/>
    <x v="672"/>
    <x v="5"/>
    <x v="93"/>
    <n v="3"/>
    <n v="999.99"/>
    <n v="2999.9700000000003"/>
    <x v="1"/>
    <x v="0"/>
    <n v="100"/>
    <n v="300"/>
    <n v="10"/>
  </r>
  <r>
    <n v="15377"/>
    <x v="572"/>
    <x v="0"/>
    <x v="94"/>
    <n v="4"/>
    <n v="299.99"/>
    <n v="1199.96"/>
    <x v="0"/>
    <x v="2"/>
    <n v="81"/>
    <n v="324"/>
    <n v="5"/>
  </r>
  <r>
    <n v="15378"/>
    <x v="477"/>
    <x v="1"/>
    <x v="95"/>
    <n v="3"/>
    <n v="349.99"/>
    <n v="1049.97"/>
    <x v="1"/>
    <x v="2"/>
    <n v="115.5"/>
    <n v="346.5"/>
    <n v="1"/>
  </r>
  <r>
    <n v="15379"/>
    <x v="246"/>
    <x v="2"/>
    <x v="96"/>
    <n v="2"/>
    <n v="19.989999999999998"/>
    <n v="39.979999999999997"/>
    <x v="1"/>
    <x v="2"/>
    <n v="3.4"/>
    <n v="6.8"/>
    <n v="10"/>
  </r>
  <r>
    <n v="15380"/>
    <x v="662"/>
    <x v="3"/>
    <x v="97"/>
    <n v="4"/>
    <n v="12.99"/>
    <n v="51.96"/>
    <x v="0"/>
    <x v="2"/>
    <n v="4.68"/>
    <n v="18.72"/>
    <n v="4"/>
  </r>
  <r>
    <n v="15381"/>
    <x v="316"/>
    <x v="4"/>
    <x v="98"/>
    <n v="4"/>
    <n v="82"/>
    <n v="328"/>
    <x v="2"/>
    <x v="1"/>
    <n v="22.96"/>
    <n v="91.84"/>
    <n v="2"/>
  </r>
  <r>
    <n v="15382"/>
    <x v="591"/>
    <x v="5"/>
    <x v="99"/>
    <n v="1"/>
    <n v="109.99"/>
    <n v="109.99"/>
    <x v="2"/>
    <x v="1"/>
    <n v="28.6"/>
    <n v="28.6"/>
    <n v="5"/>
  </r>
  <r>
    <n v="15383"/>
    <x v="658"/>
    <x v="0"/>
    <x v="100"/>
    <n v="2"/>
    <n v="3899.99"/>
    <n v="7799.98"/>
    <x v="2"/>
    <x v="0"/>
    <n v="400"/>
    <n v="800"/>
    <n v="6"/>
  </r>
  <r>
    <n v="15384"/>
    <x v="158"/>
    <x v="1"/>
    <x v="101"/>
    <n v="2"/>
    <n v="349.99"/>
    <n v="699.98"/>
    <x v="2"/>
    <x v="2"/>
    <n v="161"/>
    <n v="322"/>
    <n v="10"/>
  </r>
  <r>
    <n v="15385"/>
    <x v="112"/>
    <x v="2"/>
    <x v="102"/>
    <n v="5"/>
    <n v="39.99"/>
    <n v="199.95000000000002"/>
    <x v="1"/>
    <x v="0"/>
    <n v="8"/>
    <n v="40"/>
    <n v="6"/>
  </r>
  <r>
    <n v="15386"/>
    <x v="653"/>
    <x v="3"/>
    <x v="103"/>
    <n v="2"/>
    <n v="10.99"/>
    <n v="21.98"/>
    <x v="1"/>
    <x v="2"/>
    <n v="3.85"/>
    <n v="7.7"/>
    <n v="8"/>
  </r>
  <r>
    <n v="15387"/>
    <x v="448"/>
    <x v="4"/>
    <x v="104"/>
    <n v="3"/>
    <n v="6.5"/>
    <n v="19.5"/>
    <x v="2"/>
    <x v="1"/>
    <n v="2.73"/>
    <n v="8.19"/>
    <n v="8"/>
  </r>
  <r>
    <n v="15388"/>
    <x v="571"/>
    <x v="5"/>
    <x v="105"/>
    <n v="3"/>
    <n v="399.99"/>
    <n v="1199.97"/>
    <x v="2"/>
    <x v="2"/>
    <n v="80"/>
    <n v="240"/>
    <n v="2"/>
  </r>
  <r>
    <n v="15389"/>
    <x v="199"/>
    <x v="0"/>
    <x v="106"/>
    <n v="3"/>
    <n v="229.99"/>
    <n v="689.97"/>
    <x v="1"/>
    <x v="2"/>
    <n v="115"/>
    <n v="345"/>
    <n v="2"/>
  </r>
  <r>
    <n v="15390"/>
    <x v="332"/>
    <x v="1"/>
    <x v="229"/>
    <n v="2"/>
    <n v="159.99"/>
    <n v="319.98"/>
    <x v="0"/>
    <x v="1"/>
    <n v="46.4"/>
    <n v="92.8"/>
    <n v="4"/>
  </r>
  <r>
    <n v="15391"/>
    <x v="619"/>
    <x v="2"/>
    <x v="107"/>
    <n v="3"/>
    <n v="14.99"/>
    <n v="44.97"/>
    <x v="2"/>
    <x v="0"/>
    <n v="4.95"/>
    <n v="14.850000000000001"/>
    <n v="4"/>
  </r>
  <r>
    <n v="15392"/>
    <x v="283"/>
    <x v="3"/>
    <x v="108"/>
    <n v="3"/>
    <n v="18.989999999999998"/>
    <n v="56.97"/>
    <x v="2"/>
    <x v="1"/>
    <n v="5.51"/>
    <n v="16.53"/>
    <n v="4"/>
  </r>
  <r>
    <n v="15393"/>
    <x v="453"/>
    <x v="4"/>
    <x v="109"/>
    <n v="2"/>
    <n v="15"/>
    <n v="30"/>
    <x v="0"/>
    <x v="2"/>
    <n v="4.6500000000000004"/>
    <n v="9.3000000000000007"/>
    <n v="10"/>
  </r>
  <r>
    <n v="15394"/>
    <x v="21"/>
    <x v="5"/>
    <x v="110"/>
    <n v="5"/>
    <n v="229.95"/>
    <n v="1149.75"/>
    <x v="1"/>
    <x v="0"/>
    <n v="62.09"/>
    <n v="310.45000000000005"/>
    <n v="12"/>
  </r>
  <r>
    <n v="15395"/>
    <x v="344"/>
    <x v="0"/>
    <x v="111"/>
    <n v="1"/>
    <n v="249.99"/>
    <n v="249.99"/>
    <x v="2"/>
    <x v="1"/>
    <n v="77.5"/>
    <n v="77.5"/>
    <n v="3"/>
  </r>
  <r>
    <n v="15396"/>
    <x v="630"/>
    <x v="1"/>
    <x v="112"/>
    <n v="1"/>
    <n v="299.95"/>
    <n v="299.95"/>
    <x v="2"/>
    <x v="0"/>
    <n v="140.97999999999999"/>
    <n v="140.97999999999999"/>
    <n v="4"/>
  </r>
  <r>
    <n v="15397"/>
    <x v="111"/>
    <x v="2"/>
    <x v="113"/>
    <n v="5"/>
    <n v="49.99"/>
    <n v="249.95000000000002"/>
    <x v="1"/>
    <x v="0"/>
    <n v="24"/>
    <n v="120"/>
    <n v="12"/>
  </r>
  <r>
    <n v="15398"/>
    <x v="324"/>
    <x v="3"/>
    <x v="230"/>
    <n v="2"/>
    <n v="16.989999999999998"/>
    <n v="33.979999999999997"/>
    <x v="1"/>
    <x v="0"/>
    <n v="2.89"/>
    <n v="5.78"/>
    <n v="7"/>
  </r>
  <r>
    <n v="15399"/>
    <x v="239"/>
    <x v="4"/>
    <x v="114"/>
    <n v="5"/>
    <n v="14.99"/>
    <n v="74.95"/>
    <x v="0"/>
    <x v="2"/>
    <n v="4.6500000000000004"/>
    <n v="23.25"/>
    <n v="9"/>
  </r>
  <r>
    <n v="15400"/>
    <x v="559"/>
    <x v="5"/>
    <x v="115"/>
    <n v="1"/>
    <n v="249.99"/>
    <n v="249.99"/>
    <x v="1"/>
    <x v="0"/>
    <n v="120"/>
    <n v="120"/>
    <n v="11"/>
  </r>
  <r>
    <n v="15401"/>
    <x v="334"/>
    <x v="0"/>
    <x v="116"/>
    <n v="1"/>
    <n v="599.99"/>
    <n v="599.99"/>
    <x v="2"/>
    <x v="0"/>
    <n v="288"/>
    <n v="288"/>
    <n v="5"/>
  </r>
  <r>
    <n v="15402"/>
    <x v="155"/>
    <x v="1"/>
    <x v="117"/>
    <n v="3"/>
    <n v="89.99"/>
    <n v="269.96999999999997"/>
    <x v="0"/>
    <x v="1"/>
    <n v="14.4"/>
    <n v="43.2"/>
    <n v="7"/>
  </r>
  <r>
    <n v="15403"/>
    <x v="131"/>
    <x v="2"/>
    <x v="118"/>
    <n v="1"/>
    <n v="12.99"/>
    <n v="12.99"/>
    <x v="2"/>
    <x v="0"/>
    <n v="1.3"/>
    <n v="1.3"/>
    <n v="2"/>
  </r>
  <r>
    <n v="15404"/>
    <x v="596"/>
    <x v="3"/>
    <x v="119"/>
    <n v="5"/>
    <n v="14.99"/>
    <n v="74.95"/>
    <x v="0"/>
    <x v="1"/>
    <n v="3.15"/>
    <n v="15.75"/>
    <n v="3"/>
  </r>
  <r>
    <n v="15405"/>
    <x v="266"/>
    <x v="4"/>
    <x v="120"/>
    <n v="2"/>
    <n v="30"/>
    <n v="60"/>
    <x v="1"/>
    <x v="0"/>
    <n v="6.9"/>
    <n v="13.8"/>
    <n v="4"/>
  </r>
  <r>
    <n v="15406"/>
    <x v="295"/>
    <x v="5"/>
    <x v="121"/>
    <n v="5"/>
    <n v="199.99"/>
    <n v="999.95"/>
    <x v="1"/>
    <x v="0"/>
    <n v="60"/>
    <n v="300"/>
    <n v="2"/>
  </r>
  <r>
    <n v="15407"/>
    <x v="29"/>
    <x v="0"/>
    <x v="122"/>
    <n v="2"/>
    <n v="499.99"/>
    <n v="999.98"/>
    <x v="1"/>
    <x v="1"/>
    <n v="90"/>
    <n v="180"/>
    <n v="2"/>
  </r>
  <r>
    <n v="15408"/>
    <x v="119"/>
    <x v="1"/>
    <x v="16"/>
    <n v="3"/>
    <n v="399.99"/>
    <n v="1199.97"/>
    <x v="2"/>
    <x v="0"/>
    <n v="52"/>
    <n v="156"/>
    <n v="6"/>
  </r>
  <r>
    <n v="15409"/>
    <x v="236"/>
    <x v="2"/>
    <x v="123"/>
    <n v="3"/>
    <n v="98"/>
    <n v="294"/>
    <x v="1"/>
    <x v="2"/>
    <n v="35.28"/>
    <n v="105.84"/>
    <n v="7"/>
  </r>
  <r>
    <n v="15410"/>
    <x v="649"/>
    <x v="3"/>
    <x v="231"/>
    <n v="2"/>
    <n v="8.99"/>
    <n v="17.98"/>
    <x v="2"/>
    <x v="1"/>
    <n v="3.33"/>
    <n v="6.66"/>
    <n v="3"/>
  </r>
  <r>
    <n v="15411"/>
    <x v="22"/>
    <x v="4"/>
    <x v="124"/>
    <n v="1"/>
    <n v="36"/>
    <n v="36"/>
    <x v="2"/>
    <x v="2"/>
    <n v="5.4"/>
    <n v="5.4"/>
    <n v="11"/>
  </r>
  <r>
    <n v="15412"/>
    <x v="212"/>
    <x v="5"/>
    <x v="125"/>
    <n v="2"/>
    <n v="39.950000000000003"/>
    <n v="79.900000000000006"/>
    <x v="0"/>
    <x v="1"/>
    <n v="15.98"/>
    <n v="31.96"/>
    <n v="4"/>
  </r>
  <r>
    <n v="15413"/>
    <x v="719"/>
    <x v="0"/>
    <x v="126"/>
    <n v="2"/>
    <n v="1299.99"/>
    <n v="2599.98"/>
    <x v="0"/>
    <x v="2"/>
    <n v="143"/>
    <n v="286"/>
    <n v="9"/>
  </r>
  <r>
    <n v="15414"/>
    <x v="464"/>
    <x v="1"/>
    <x v="127"/>
    <n v="4"/>
    <n v="79.989999999999995"/>
    <n v="319.95999999999998"/>
    <x v="2"/>
    <x v="0"/>
    <n v="20.8"/>
    <n v="83.2"/>
    <n v="8"/>
  </r>
  <r>
    <n v="15415"/>
    <x v="623"/>
    <x v="2"/>
    <x v="128"/>
    <n v="2"/>
    <n v="34.99"/>
    <n v="69.98"/>
    <x v="2"/>
    <x v="1"/>
    <n v="14"/>
    <n v="28"/>
    <n v="7"/>
  </r>
  <r>
    <n v="15416"/>
    <x v="539"/>
    <x v="3"/>
    <x v="129"/>
    <n v="4"/>
    <n v="9.99"/>
    <n v="39.96"/>
    <x v="0"/>
    <x v="0"/>
    <n v="3"/>
    <n v="12"/>
    <n v="6"/>
  </r>
  <r>
    <n v="15417"/>
    <x v="615"/>
    <x v="4"/>
    <x v="130"/>
    <n v="1"/>
    <n v="6.8"/>
    <n v="6.8"/>
    <x v="0"/>
    <x v="2"/>
    <n v="1.77"/>
    <n v="1.77"/>
    <n v="5"/>
  </r>
  <r>
    <n v="15418"/>
    <x v="402"/>
    <x v="5"/>
    <x v="131"/>
    <n v="4"/>
    <n v="99.95"/>
    <n v="399.8"/>
    <x v="1"/>
    <x v="2"/>
    <n v="10"/>
    <n v="40"/>
    <n v="9"/>
  </r>
  <r>
    <n v="15419"/>
    <x v="220"/>
    <x v="0"/>
    <x v="132"/>
    <n v="3"/>
    <n v="1499.99"/>
    <n v="4499.97"/>
    <x v="0"/>
    <x v="0"/>
    <n v="285"/>
    <n v="855"/>
    <n v="3"/>
  </r>
  <r>
    <n v="15420"/>
    <x v="485"/>
    <x v="1"/>
    <x v="133"/>
    <n v="1"/>
    <n v="139.99"/>
    <n v="139.99"/>
    <x v="1"/>
    <x v="0"/>
    <n v="21"/>
    <n v="21"/>
    <n v="5"/>
  </r>
  <r>
    <n v="15421"/>
    <x v="18"/>
    <x v="2"/>
    <x v="134"/>
    <n v="2"/>
    <n v="44.99"/>
    <n v="89.98"/>
    <x v="0"/>
    <x v="1"/>
    <n v="11.7"/>
    <n v="23.4"/>
    <n v="9"/>
  </r>
  <r>
    <n v="15422"/>
    <x v="623"/>
    <x v="3"/>
    <x v="135"/>
    <n v="5"/>
    <n v="11.99"/>
    <n v="59.95"/>
    <x v="1"/>
    <x v="2"/>
    <n v="5.28"/>
    <n v="26.400000000000002"/>
    <n v="7"/>
  </r>
  <r>
    <n v="15423"/>
    <x v="487"/>
    <x v="4"/>
    <x v="136"/>
    <n v="2"/>
    <n v="29.5"/>
    <n v="59"/>
    <x v="2"/>
    <x v="0"/>
    <n v="11.21"/>
    <n v="22.42"/>
    <n v="1"/>
  </r>
  <r>
    <n v="15424"/>
    <x v="283"/>
    <x v="5"/>
    <x v="137"/>
    <n v="5"/>
    <n v="299.99"/>
    <n v="1499.95"/>
    <x v="1"/>
    <x v="2"/>
    <n v="105"/>
    <n v="525"/>
    <n v="4"/>
  </r>
  <r>
    <n v="15425"/>
    <x v="698"/>
    <x v="0"/>
    <x v="138"/>
    <n v="1"/>
    <n v="549"/>
    <n v="549"/>
    <x v="2"/>
    <x v="2"/>
    <n v="65.88"/>
    <n v="65.88"/>
    <n v="8"/>
  </r>
  <r>
    <n v="15426"/>
    <x v="453"/>
    <x v="1"/>
    <x v="139"/>
    <n v="2"/>
    <n v="199.95"/>
    <n v="399.9"/>
    <x v="1"/>
    <x v="0"/>
    <n v="73.98"/>
    <n v="147.96"/>
    <n v="10"/>
  </r>
  <r>
    <n v="15427"/>
    <x v="576"/>
    <x v="2"/>
    <x v="140"/>
    <n v="5"/>
    <n v="98"/>
    <n v="490"/>
    <x v="0"/>
    <x v="1"/>
    <n v="11.76"/>
    <n v="58.8"/>
    <n v="2"/>
  </r>
  <r>
    <n v="15428"/>
    <x v="201"/>
    <x v="3"/>
    <x v="141"/>
    <n v="4"/>
    <n v="10.99"/>
    <n v="43.96"/>
    <x v="1"/>
    <x v="0"/>
    <n v="1.21"/>
    <n v="4.84"/>
    <n v="3"/>
  </r>
  <r>
    <n v="15429"/>
    <x v="46"/>
    <x v="4"/>
    <x v="142"/>
    <n v="5"/>
    <n v="25"/>
    <n v="125"/>
    <x v="0"/>
    <x v="2"/>
    <n v="11.5"/>
    <n v="57.5"/>
    <n v="8"/>
  </r>
  <r>
    <n v="15430"/>
    <x v="506"/>
    <x v="5"/>
    <x v="143"/>
    <n v="3"/>
    <n v="149.99"/>
    <n v="449.97"/>
    <x v="0"/>
    <x v="2"/>
    <n v="19.5"/>
    <n v="58.5"/>
    <n v="12"/>
  </r>
  <r>
    <n v="15431"/>
    <x v="690"/>
    <x v="0"/>
    <x v="30"/>
    <n v="5"/>
    <n v="349.99"/>
    <n v="1749.95"/>
    <x v="2"/>
    <x v="0"/>
    <n v="164.5"/>
    <n v="822.5"/>
    <n v="8"/>
  </r>
  <r>
    <n v="15432"/>
    <x v="11"/>
    <x v="1"/>
    <x v="144"/>
    <n v="3"/>
    <n v="199.99"/>
    <n v="599.97"/>
    <x v="2"/>
    <x v="2"/>
    <n v="44"/>
    <n v="132"/>
    <n v="7"/>
  </r>
  <r>
    <n v="15433"/>
    <x v="71"/>
    <x v="2"/>
    <x v="145"/>
    <n v="1"/>
    <n v="54.99"/>
    <n v="54.99"/>
    <x v="2"/>
    <x v="0"/>
    <n v="16.5"/>
    <n v="16.5"/>
    <n v="6"/>
  </r>
  <r>
    <n v="15434"/>
    <x v="412"/>
    <x v="3"/>
    <x v="146"/>
    <n v="5"/>
    <n v="16.989999999999998"/>
    <n v="84.949999999999989"/>
    <x v="0"/>
    <x v="2"/>
    <n v="4.59"/>
    <n v="22.95"/>
    <n v="1"/>
  </r>
  <r>
    <n v="15435"/>
    <x v="130"/>
    <x v="4"/>
    <x v="147"/>
    <n v="4"/>
    <n v="59"/>
    <n v="236"/>
    <x v="0"/>
    <x v="0"/>
    <n v="14.16"/>
    <n v="56.64"/>
    <n v="12"/>
  </r>
  <r>
    <n v="15436"/>
    <x v="145"/>
    <x v="5"/>
    <x v="148"/>
    <n v="2"/>
    <n v="299.99"/>
    <n v="599.98"/>
    <x v="1"/>
    <x v="0"/>
    <n v="33"/>
    <n v="66"/>
    <n v="12"/>
  </r>
  <r>
    <n v="15437"/>
    <x v="439"/>
    <x v="0"/>
    <x v="149"/>
    <n v="4"/>
    <n v="899.99"/>
    <n v="3599.96"/>
    <x v="1"/>
    <x v="2"/>
    <n v="378"/>
    <n v="1512"/>
    <n v="9"/>
  </r>
  <r>
    <n v="15438"/>
    <x v="527"/>
    <x v="1"/>
    <x v="150"/>
    <n v="1"/>
    <n v="499.95"/>
    <n v="499.95"/>
    <x v="2"/>
    <x v="2"/>
    <n v="89.99"/>
    <n v="89.99"/>
    <n v="5"/>
  </r>
  <r>
    <n v="15439"/>
    <x v="250"/>
    <x v="2"/>
    <x v="151"/>
    <n v="1"/>
    <n v="24.99"/>
    <n v="24.99"/>
    <x v="1"/>
    <x v="2"/>
    <n v="5"/>
    <n v="5"/>
    <n v="5"/>
  </r>
  <r>
    <n v="15440"/>
    <x v="258"/>
    <x v="3"/>
    <x v="152"/>
    <n v="5"/>
    <n v="7.99"/>
    <n v="39.950000000000003"/>
    <x v="2"/>
    <x v="1"/>
    <n v="1.84"/>
    <n v="9.2000000000000011"/>
    <n v="11"/>
  </r>
  <r>
    <n v="15441"/>
    <x v="185"/>
    <x v="4"/>
    <x v="153"/>
    <n v="1"/>
    <n v="36"/>
    <n v="36"/>
    <x v="0"/>
    <x v="0"/>
    <n v="9.36"/>
    <n v="9.36"/>
    <n v="6"/>
  </r>
  <r>
    <n v="15442"/>
    <x v="653"/>
    <x v="5"/>
    <x v="154"/>
    <n v="2"/>
    <n v="34.99"/>
    <n v="69.98"/>
    <x v="0"/>
    <x v="1"/>
    <n v="12.25"/>
    <n v="24.5"/>
    <n v="8"/>
  </r>
  <r>
    <n v="15443"/>
    <x v="679"/>
    <x v="0"/>
    <x v="155"/>
    <n v="5"/>
    <n v="1199.99"/>
    <n v="5999.95"/>
    <x v="2"/>
    <x v="1"/>
    <n v="600"/>
    <n v="3000"/>
    <n v="10"/>
  </r>
  <r>
    <n v="15444"/>
    <x v="256"/>
    <x v="1"/>
    <x v="156"/>
    <n v="5"/>
    <n v="199.99"/>
    <n v="999.95"/>
    <x v="2"/>
    <x v="1"/>
    <n v="34"/>
    <n v="170"/>
    <n v="10"/>
  </r>
  <r>
    <n v="15445"/>
    <x v="570"/>
    <x v="2"/>
    <x v="157"/>
    <n v="3"/>
    <n v="29.99"/>
    <n v="89.97"/>
    <x v="2"/>
    <x v="1"/>
    <n v="3"/>
    <n v="9"/>
    <n v="9"/>
  </r>
  <r>
    <n v="15446"/>
    <x v="187"/>
    <x v="3"/>
    <x v="158"/>
    <n v="4"/>
    <n v="8.99"/>
    <n v="35.96"/>
    <x v="1"/>
    <x v="2"/>
    <n v="1.17"/>
    <n v="4.68"/>
    <n v="1"/>
  </r>
  <r>
    <n v="15447"/>
    <x v="348"/>
    <x v="4"/>
    <x v="159"/>
    <n v="4"/>
    <n v="16.989999999999998"/>
    <n v="67.959999999999994"/>
    <x v="0"/>
    <x v="0"/>
    <n v="7.82"/>
    <n v="31.28"/>
    <n v="3"/>
  </r>
  <r>
    <n v="15448"/>
    <x v="668"/>
    <x v="5"/>
    <x v="160"/>
    <n v="5"/>
    <n v="49.99"/>
    <n v="249.95000000000002"/>
    <x v="1"/>
    <x v="1"/>
    <n v="12"/>
    <n v="60"/>
    <n v="10"/>
  </r>
  <r>
    <n v="15449"/>
    <x v="704"/>
    <x v="0"/>
    <x v="161"/>
    <n v="2"/>
    <n v="699.99"/>
    <n v="1399.98"/>
    <x v="2"/>
    <x v="0"/>
    <n v="273"/>
    <n v="546"/>
    <n v="12"/>
  </r>
  <r>
    <n v="15450"/>
    <x v="47"/>
    <x v="1"/>
    <x v="162"/>
    <n v="1"/>
    <n v="139.99"/>
    <n v="139.99"/>
    <x v="2"/>
    <x v="0"/>
    <n v="25.2"/>
    <n v="25.2"/>
    <n v="9"/>
  </r>
  <r>
    <n v="15451"/>
    <x v="356"/>
    <x v="2"/>
    <x v="163"/>
    <n v="2"/>
    <n v="34.99"/>
    <n v="69.98"/>
    <x v="2"/>
    <x v="1"/>
    <n v="12.6"/>
    <n v="25.2"/>
    <n v="11"/>
  </r>
  <r>
    <n v="15452"/>
    <x v="363"/>
    <x v="3"/>
    <x v="164"/>
    <n v="4"/>
    <n v="9.99"/>
    <n v="39.96"/>
    <x v="2"/>
    <x v="0"/>
    <n v="1.5"/>
    <n v="6"/>
    <n v="1"/>
  </r>
  <r>
    <n v="15453"/>
    <x v="410"/>
    <x v="4"/>
    <x v="165"/>
    <n v="3"/>
    <n v="29.5"/>
    <n v="88.5"/>
    <x v="2"/>
    <x v="0"/>
    <n v="7.38"/>
    <n v="22.14"/>
    <n v="10"/>
  </r>
  <r>
    <n v="15455"/>
    <x v="201"/>
    <x v="0"/>
    <x v="167"/>
    <n v="2"/>
    <n v="49.99"/>
    <n v="99.98"/>
    <x v="0"/>
    <x v="1"/>
    <n v="19.5"/>
    <n v="39"/>
    <n v="3"/>
  </r>
  <r>
    <n v="15456"/>
    <x v="470"/>
    <x v="1"/>
    <x v="168"/>
    <n v="1"/>
    <n v="49.99"/>
    <n v="49.99"/>
    <x v="2"/>
    <x v="0"/>
    <n v="15"/>
    <n v="15"/>
    <n v="9"/>
  </r>
  <r>
    <n v="15457"/>
    <x v="706"/>
    <x v="2"/>
    <x v="169"/>
    <n v="3"/>
    <n v="14.9"/>
    <n v="44.7"/>
    <x v="0"/>
    <x v="1"/>
    <n v="6.41"/>
    <n v="19.23"/>
    <n v="4"/>
  </r>
  <r>
    <n v="15458"/>
    <x v="156"/>
    <x v="3"/>
    <x v="170"/>
    <n v="5"/>
    <n v="11.99"/>
    <n v="59.95"/>
    <x v="0"/>
    <x v="1"/>
    <n v="3.72"/>
    <n v="18.600000000000001"/>
    <n v="8"/>
  </r>
  <r>
    <n v="15459"/>
    <x v="672"/>
    <x v="4"/>
    <x v="171"/>
    <n v="1"/>
    <n v="34"/>
    <n v="34"/>
    <x v="0"/>
    <x v="0"/>
    <n v="9.52"/>
    <n v="9.52"/>
    <n v="10"/>
  </r>
  <r>
    <n v="15460"/>
    <x v="528"/>
    <x v="5"/>
    <x v="172"/>
    <n v="1"/>
    <n v="146"/>
    <n v="146"/>
    <x v="1"/>
    <x v="2"/>
    <n v="71.540000000000006"/>
    <n v="71.540000000000006"/>
    <n v="9"/>
  </r>
  <r>
    <n v="15461"/>
    <x v="599"/>
    <x v="0"/>
    <x v="173"/>
    <n v="3"/>
    <n v="649.99"/>
    <n v="1949.97"/>
    <x v="0"/>
    <x v="2"/>
    <n v="65"/>
    <n v="195"/>
    <n v="3"/>
  </r>
  <r>
    <n v="15462"/>
    <x v="671"/>
    <x v="1"/>
    <x v="174"/>
    <n v="2"/>
    <n v="399.99"/>
    <n v="799.98"/>
    <x v="1"/>
    <x v="2"/>
    <n v="160"/>
    <n v="320"/>
    <n v="2"/>
  </r>
  <r>
    <n v="15463"/>
    <x v="418"/>
    <x v="2"/>
    <x v="175"/>
    <n v="1"/>
    <n v="59.99"/>
    <n v="59.99"/>
    <x v="1"/>
    <x v="1"/>
    <n v="28.8"/>
    <n v="28.8"/>
    <n v="7"/>
  </r>
  <r>
    <n v="15464"/>
    <x v="216"/>
    <x v="3"/>
    <x v="176"/>
    <n v="3"/>
    <n v="12.99"/>
    <n v="38.97"/>
    <x v="2"/>
    <x v="1"/>
    <n v="2.99"/>
    <n v="8.9700000000000006"/>
    <n v="10"/>
  </r>
  <r>
    <n v="15465"/>
    <x v="231"/>
    <x v="4"/>
    <x v="177"/>
    <n v="2"/>
    <n v="190"/>
    <n v="380"/>
    <x v="2"/>
    <x v="1"/>
    <n v="55.1"/>
    <n v="110.2"/>
    <n v="1"/>
  </r>
  <r>
    <n v="15466"/>
    <x v="580"/>
    <x v="5"/>
    <x v="178"/>
    <n v="2"/>
    <n v="499.95"/>
    <n v="999.9"/>
    <x v="2"/>
    <x v="0"/>
    <n v="129.99"/>
    <n v="259.98"/>
    <n v="11"/>
  </r>
  <r>
    <n v="15467"/>
    <x v="62"/>
    <x v="0"/>
    <x v="179"/>
    <n v="5"/>
    <n v="399"/>
    <n v="1995"/>
    <x v="1"/>
    <x v="1"/>
    <n v="131.66999999999999"/>
    <n v="658.34999999999991"/>
    <n v="9"/>
  </r>
  <r>
    <n v="15468"/>
    <x v="213"/>
    <x v="1"/>
    <x v="180"/>
    <n v="2"/>
    <n v="199"/>
    <n v="398"/>
    <x v="2"/>
    <x v="2"/>
    <n v="27.86"/>
    <n v="55.72"/>
    <n v="5"/>
  </r>
  <r>
    <n v="15469"/>
    <x v="457"/>
    <x v="2"/>
    <x v="181"/>
    <n v="3"/>
    <n v="34.99"/>
    <n v="104.97"/>
    <x v="2"/>
    <x v="2"/>
    <n v="10.15"/>
    <n v="30.450000000000003"/>
    <n v="1"/>
  </r>
  <r>
    <n v="15470"/>
    <x v="714"/>
    <x v="3"/>
    <x v="86"/>
    <n v="5"/>
    <n v="10.99"/>
    <n v="54.95"/>
    <x v="2"/>
    <x v="1"/>
    <n v="4.34"/>
    <n v="21.7"/>
    <n v="2"/>
  </r>
  <r>
    <n v="15471"/>
    <x v="359"/>
    <x v="4"/>
    <x v="182"/>
    <n v="1"/>
    <n v="18"/>
    <n v="18"/>
    <x v="0"/>
    <x v="1"/>
    <n v="7.56"/>
    <n v="7.56"/>
    <n v="10"/>
  </r>
  <r>
    <n v="15472"/>
    <x v="327"/>
    <x v="5"/>
    <x v="183"/>
    <n v="5"/>
    <n v="169.95"/>
    <n v="849.75"/>
    <x v="0"/>
    <x v="0"/>
    <n v="59.48"/>
    <n v="297.39999999999998"/>
    <n v="10"/>
  </r>
  <r>
    <n v="15473"/>
    <x v="140"/>
    <x v="0"/>
    <x v="184"/>
    <n v="3"/>
    <n v="199.99"/>
    <n v="599.97"/>
    <x v="2"/>
    <x v="0"/>
    <n v="50"/>
    <n v="150"/>
    <n v="12"/>
  </r>
  <r>
    <n v="15474"/>
    <x v="675"/>
    <x v="1"/>
    <x v="185"/>
    <n v="3"/>
    <n v="199.95"/>
    <n v="599.84999999999991"/>
    <x v="1"/>
    <x v="0"/>
    <n v="35.99"/>
    <n v="107.97"/>
    <n v="2"/>
  </r>
  <r>
    <n v="15475"/>
    <x v="428"/>
    <x v="2"/>
    <x v="186"/>
    <n v="3"/>
    <n v="179.99"/>
    <n v="539.97"/>
    <x v="2"/>
    <x v="2"/>
    <n v="66.599999999999994"/>
    <n v="199.79999999999998"/>
    <n v="7"/>
  </r>
  <r>
    <n v="15476"/>
    <x v="49"/>
    <x v="3"/>
    <x v="187"/>
    <n v="1"/>
    <n v="11.99"/>
    <n v="11.99"/>
    <x v="0"/>
    <x v="2"/>
    <n v="3.96"/>
    <n v="3.96"/>
    <n v="1"/>
  </r>
  <r>
    <n v="15477"/>
    <x v="687"/>
    <x v="4"/>
    <x v="188"/>
    <n v="5"/>
    <n v="125"/>
    <n v="625"/>
    <x v="2"/>
    <x v="0"/>
    <n v="61.25"/>
    <n v="306.25"/>
    <n v="4"/>
  </r>
  <r>
    <n v="15478"/>
    <x v="525"/>
    <x v="5"/>
    <x v="189"/>
    <n v="2"/>
    <n v="449.99"/>
    <n v="899.98"/>
    <x v="1"/>
    <x v="1"/>
    <n v="180"/>
    <n v="360"/>
    <n v="11"/>
  </r>
  <r>
    <n v="15479"/>
    <x v="443"/>
    <x v="0"/>
    <x v="190"/>
    <n v="5"/>
    <n v="179"/>
    <n v="895"/>
    <x v="1"/>
    <x v="0"/>
    <n v="71.599999999999994"/>
    <n v="358"/>
    <n v="6"/>
  </r>
  <r>
    <n v="15480"/>
    <x v="368"/>
    <x v="1"/>
    <x v="191"/>
    <n v="1"/>
    <n v="99.95"/>
    <n v="99.95"/>
    <x v="0"/>
    <x v="0"/>
    <n v="38.979999999999997"/>
    <n v="38.979999999999997"/>
    <n v="6"/>
  </r>
  <r>
    <n v="15481"/>
    <x v="484"/>
    <x v="2"/>
    <x v="192"/>
    <n v="1"/>
    <n v="59.99"/>
    <n v="59.99"/>
    <x v="0"/>
    <x v="2"/>
    <n v="21.6"/>
    <n v="21.6"/>
    <n v="10"/>
  </r>
  <r>
    <n v="15482"/>
    <x v="393"/>
    <x v="3"/>
    <x v="193"/>
    <n v="3"/>
    <n v="14.99"/>
    <n v="44.97"/>
    <x v="0"/>
    <x v="0"/>
    <n v="4.6500000000000004"/>
    <n v="13.950000000000001"/>
    <n v="2"/>
  </r>
  <r>
    <n v="15483"/>
    <x v="534"/>
    <x v="4"/>
    <x v="194"/>
    <n v="5"/>
    <n v="52"/>
    <n v="260"/>
    <x v="1"/>
    <x v="1"/>
    <n v="20.28"/>
    <n v="101.4"/>
    <n v="7"/>
  </r>
  <r>
    <n v="15484"/>
    <x v="42"/>
    <x v="5"/>
    <x v="195"/>
    <n v="5"/>
    <n v="399.99"/>
    <n v="1999.95"/>
    <x v="1"/>
    <x v="2"/>
    <n v="180"/>
    <n v="900"/>
    <n v="2"/>
  </r>
  <r>
    <n v="15485"/>
    <x v="276"/>
    <x v="0"/>
    <x v="196"/>
    <n v="5"/>
    <n v="299.99"/>
    <n v="1499.95"/>
    <x v="0"/>
    <x v="2"/>
    <n v="117"/>
    <n v="585"/>
    <n v="5"/>
  </r>
  <r>
    <n v="15486"/>
    <x v="200"/>
    <x v="1"/>
    <x v="197"/>
    <n v="3"/>
    <n v="379.99"/>
    <n v="1139.97"/>
    <x v="0"/>
    <x v="1"/>
    <n v="171"/>
    <n v="513"/>
    <n v="10"/>
  </r>
  <r>
    <n v="15487"/>
    <x v="146"/>
    <x v="2"/>
    <x v="198"/>
    <n v="3"/>
    <n v="98"/>
    <n v="294"/>
    <x v="1"/>
    <x v="2"/>
    <n v="35.28"/>
    <n v="105.84"/>
    <n v="12"/>
  </r>
  <r>
    <n v="15488"/>
    <x v="585"/>
    <x v="3"/>
    <x v="199"/>
    <n v="5"/>
    <n v="16.989999999999998"/>
    <n v="84.949999999999989"/>
    <x v="2"/>
    <x v="0"/>
    <n v="2.04"/>
    <n v="10.199999999999999"/>
    <n v="1"/>
  </r>
  <r>
    <n v="15489"/>
    <x v="257"/>
    <x v="4"/>
    <x v="200"/>
    <n v="3"/>
    <n v="79"/>
    <n v="237"/>
    <x v="2"/>
    <x v="0"/>
    <n v="22.12"/>
    <n v="66.36"/>
    <n v="9"/>
  </r>
  <r>
    <n v="15490"/>
    <x v="427"/>
    <x v="5"/>
    <x v="201"/>
    <n v="2"/>
    <n v="129"/>
    <n v="258"/>
    <x v="0"/>
    <x v="0"/>
    <n v="37.409999999999997"/>
    <n v="74.819999999999993"/>
    <n v="12"/>
  </r>
  <r>
    <n v="15491"/>
    <x v="602"/>
    <x v="0"/>
    <x v="202"/>
    <n v="3"/>
    <n v="749.99"/>
    <n v="2249.9700000000003"/>
    <x v="1"/>
    <x v="0"/>
    <n v="187.5"/>
    <n v="562.5"/>
    <n v="9"/>
  </r>
  <r>
    <n v="15493"/>
    <x v="659"/>
    <x v="2"/>
    <x v="203"/>
    <n v="3"/>
    <n v="9.9"/>
    <n v="29.700000000000003"/>
    <x v="0"/>
    <x v="1"/>
    <n v="2.2799999999999998"/>
    <n v="6.84"/>
    <n v="1"/>
  </r>
  <r>
    <n v="15494"/>
    <x v="697"/>
    <x v="3"/>
    <x v="164"/>
    <n v="3"/>
    <n v="10.99"/>
    <n v="32.97"/>
    <x v="0"/>
    <x v="0"/>
    <n v="1.5"/>
    <n v="4.5"/>
    <n v="8"/>
  </r>
  <r>
    <n v="15495"/>
    <x v="432"/>
    <x v="4"/>
    <x v="204"/>
    <n v="3"/>
    <n v="29"/>
    <n v="87"/>
    <x v="0"/>
    <x v="1"/>
    <n v="3.48"/>
    <n v="10.44"/>
    <n v="10"/>
  </r>
  <r>
    <n v="15496"/>
    <x v="386"/>
    <x v="5"/>
    <x v="205"/>
    <n v="4"/>
    <n v="349.99"/>
    <n v="1399.96"/>
    <x v="0"/>
    <x v="1"/>
    <n v="136.5"/>
    <n v="546"/>
    <n v="10"/>
  </r>
  <r>
    <n v="15497"/>
    <x v="3"/>
    <x v="0"/>
    <x v="206"/>
    <n v="1"/>
    <n v="2399"/>
    <n v="2399"/>
    <x v="2"/>
    <x v="0"/>
    <n v="1127.53"/>
    <n v="1127.53"/>
    <n v="10"/>
  </r>
  <r>
    <n v="15498"/>
    <x v="222"/>
    <x v="1"/>
    <x v="207"/>
    <n v="4"/>
    <n v="449.99"/>
    <n v="1799.96"/>
    <x v="0"/>
    <x v="0"/>
    <n v="135"/>
    <n v="540"/>
    <n v="6"/>
  </r>
  <r>
    <n v="15499"/>
    <x v="19"/>
    <x v="2"/>
    <x v="208"/>
    <n v="3"/>
    <n v="49.99"/>
    <n v="149.97"/>
    <x v="2"/>
    <x v="1"/>
    <n v="16"/>
    <n v="48"/>
    <n v="6"/>
  </r>
  <r>
    <n v="15500"/>
    <x v="655"/>
    <x v="3"/>
    <x v="209"/>
    <n v="4"/>
    <n v="12.99"/>
    <n v="51.96"/>
    <x v="0"/>
    <x v="0"/>
    <n v="5.46"/>
    <n v="21.84"/>
    <n v="8"/>
  </r>
  <r>
    <n v="15501"/>
    <x v="667"/>
    <x v="4"/>
    <x v="210"/>
    <n v="1"/>
    <n v="27"/>
    <n v="27"/>
    <x v="2"/>
    <x v="1"/>
    <n v="5.67"/>
    <n v="5.67"/>
    <n v="1"/>
  </r>
  <r>
    <n v="15502"/>
    <x v="230"/>
    <x v="5"/>
    <x v="18"/>
    <n v="5"/>
    <n v="599.99"/>
    <n v="2999.95"/>
    <x v="1"/>
    <x v="1"/>
    <n v="210"/>
    <n v="1050"/>
    <n v="12"/>
  </r>
  <r>
    <n v="15503"/>
    <x v="686"/>
    <x v="0"/>
    <x v="211"/>
    <n v="5"/>
    <n v="49.99"/>
    <n v="249.95000000000002"/>
    <x v="1"/>
    <x v="0"/>
    <n v="6"/>
    <n v="30"/>
    <n v="4"/>
  </r>
  <r>
    <n v="15504"/>
    <x v="253"/>
    <x v="1"/>
    <x v="212"/>
    <n v="2"/>
    <n v="229.99"/>
    <n v="459.98"/>
    <x v="2"/>
    <x v="1"/>
    <n v="112.7"/>
    <n v="225.4"/>
    <n v="3"/>
  </r>
  <r>
    <n v="15505"/>
    <x v="337"/>
    <x v="2"/>
    <x v="213"/>
    <n v="2"/>
    <n v="44.99"/>
    <n v="89.98"/>
    <x v="0"/>
    <x v="0"/>
    <n v="15.3"/>
    <n v="30.6"/>
    <n v="6"/>
  </r>
  <r>
    <n v="15506"/>
    <x v="13"/>
    <x v="3"/>
    <x v="51"/>
    <n v="3"/>
    <n v="26.99"/>
    <n v="80.97"/>
    <x v="1"/>
    <x v="2"/>
    <n v="8.3699999999999992"/>
    <n v="25.11"/>
    <n v="1"/>
  </r>
  <r>
    <n v="15507"/>
    <x v="355"/>
    <x v="4"/>
    <x v="214"/>
    <n v="2"/>
    <n v="6.7"/>
    <n v="13.4"/>
    <x v="1"/>
    <x v="2"/>
    <n v="0.87"/>
    <n v="1.74"/>
    <n v="1"/>
  </r>
  <r>
    <n v="15508"/>
    <x v="540"/>
    <x v="5"/>
    <x v="215"/>
    <n v="2"/>
    <n v="149.94999999999999"/>
    <n v="299.89999999999998"/>
    <x v="1"/>
    <x v="0"/>
    <n v="73.48"/>
    <n v="146.96"/>
    <n v="8"/>
  </r>
  <r>
    <n v="15509"/>
    <x v="281"/>
    <x v="0"/>
    <x v="216"/>
    <n v="3"/>
    <n v="169"/>
    <n v="507"/>
    <x v="0"/>
    <x v="1"/>
    <n v="67.599999999999994"/>
    <n v="202.79999999999998"/>
    <n v="8"/>
  </r>
  <r>
    <n v="15510"/>
    <x v="161"/>
    <x v="1"/>
    <x v="217"/>
    <n v="2"/>
    <n v="599"/>
    <n v="1198"/>
    <x v="1"/>
    <x v="0"/>
    <n v="203.66"/>
    <n v="407.32"/>
    <n v="11"/>
  </r>
  <r>
    <n v="15511"/>
    <x v="185"/>
    <x v="2"/>
    <x v="218"/>
    <n v="3"/>
    <n v="64.989999999999995"/>
    <n v="194.96999999999997"/>
    <x v="0"/>
    <x v="2"/>
    <n v="22.75"/>
    <n v="68.25"/>
    <n v="6"/>
  </r>
  <r>
    <n v="15512"/>
    <x v="339"/>
    <x v="3"/>
    <x v="9"/>
    <n v="3"/>
    <n v="9.99"/>
    <n v="29.97"/>
    <x v="1"/>
    <x v="0"/>
    <n v="12.74"/>
    <n v="38.22"/>
    <n v="2"/>
  </r>
  <r>
    <n v="15513"/>
    <x v="314"/>
    <x v="4"/>
    <x v="219"/>
    <n v="4"/>
    <n v="24"/>
    <n v="96"/>
    <x v="2"/>
    <x v="2"/>
    <n v="11.04"/>
    <n v="44.16"/>
    <n v="7"/>
  </r>
  <r>
    <n v="15514"/>
    <x v="672"/>
    <x v="5"/>
    <x v="220"/>
    <n v="4"/>
    <n v="32.950000000000003"/>
    <n v="131.80000000000001"/>
    <x v="2"/>
    <x v="0"/>
    <n v="7.25"/>
    <n v="29"/>
    <n v="10"/>
  </r>
  <r>
    <n v="15515"/>
    <x v="379"/>
    <x v="0"/>
    <x v="221"/>
    <n v="3"/>
    <n v="299"/>
    <n v="897"/>
    <x v="1"/>
    <x v="1"/>
    <n v="98.67"/>
    <n v="296.01"/>
    <n v="1"/>
  </r>
  <r>
    <n v="15516"/>
    <x v="693"/>
    <x v="1"/>
    <x v="222"/>
    <n v="4"/>
    <n v="159.99"/>
    <n v="639.96"/>
    <x v="0"/>
    <x v="2"/>
    <n v="35.200000000000003"/>
    <n v="140.80000000000001"/>
    <n v="2"/>
  </r>
  <r>
    <n v="15517"/>
    <x v="168"/>
    <x v="2"/>
    <x v="223"/>
    <n v="3"/>
    <n v="90"/>
    <n v="270"/>
    <x v="1"/>
    <x v="2"/>
    <n v="31.5"/>
    <n v="94.5"/>
    <n v="7"/>
  </r>
  <r>
    <n v="15518"/>
    <x v="264"/>
    <x v="3"/>
    <x v="224"/>
    <n v="5"/>
    <n v="10.99"/>
    <n v="54.95"/>
    <x v="2"/>
    <x v="0"/>
    <n v="3.41"/>
    <n v="17.05"/>
    <n v="7"/>
  </r>
  <r>
    <n v="15519"/>
    <x v="542"/>
    <x v="4"/>
    <x v="225"/>
    <n v="5"/>
    <n v="55"/>
    <n v="275"/>
    <x v="0"/>
    <x v="1"/>
    <n v="12.1"/>
    <n v="60.5"/>
    <n v="3"/>
  </r>
  <r>
    <n v="15520"/>
    <x v="337"/>
    <x v="5"/>
    <x v="226"/>
    <n v="4"/>
    <n v="29.99"/>
    <n v="119.96"/>
    <x v="1"/>
    <x v="1"/>
    <n v="13.2"/>
    <n v="52.8"/>
    <n v="6"/>
  </r>
  <r>
    <n v="15521"/>
    <x v="61"/>
    <x v="0"/>
    <x v="0"/>
    <n v="4"/>
    <n v="999.99"/>
    <n v="3999.96"/>
    <x v="1"/>
    <x v="2"/>
    <n v="280"/>
    <n v="1120"/>
    <n v="6"/>
  </r>
  <r>
    <n v="15522"/>
    <x v="634"/>
    <x v="1"/>
    <x v="1"/>
    <n v="5"/>
    <n v="499.99"/>
    <n v="2499.9499999999998"/>
    <x v="0"/>
    <x v="0"/>
    <n v="160"/>
    <n v="800"/>
    <n v="8"/>
  </r>
  <r>
    <n v="15523"/>
    <x v="55"/>
    <x v="2"/>
    <x v="2"/>
    <n v="5"/>
    <n v="69.989999999999995"/>
    <n v="349.95"/>
    <x v="0"/>
    <x v="1"/>
    <n v="18.899999999999999"/>
    <n v="94.5"/>
    <n v="10"/>
  </r>
  <r>
    <n v="15524"/>
    <x v="139"/>
    <x v="3"/>
    <x v="3"/>
    <n v="4"/>
    <n v="15.99"/>
    <n v="63.96"/>
    <x v="2"/>
    <x v="2"/>
    <n v="8"/>
    <n v="32"/>
    <n v="5"/>
  </r>
  <r>
    <n v="15525"/>
    <x v="169"/>
    <x v="4"/>
    <x v="4"/>
    <n v="5"/>
    <n v="89.99"/>
    <n v="449.95"/>
    <x v="1"/>
    <x v="2"/>
    <n v="38.700000000000003"/>
    <n v="193.5"/>
    <n v="7"/>
  </r>
  <r>
    <n v="15526"/>
    <x v="246"/>
    <x v="5"/>
    <x v="5"/>
    <n v="5"/>
    <n v="29.99"/>
    <n v="149.94999999999999"/>
    <x v="2"/>
    <x v="0"/>
    <n v="7.8"/>
    <n v="39"/>
    <n v="10"/>
  </r>
  <r>
    <n v="15527"/>
    <x v="241"/>
    <x v="0"/>
    <x v="6"/>
    <n v="1"/>
    <n v="2499.9899999999998"/>
    <n v="2499.9899999999998"/>
    <x v="2"/>
    <x v="2"/>
    <n v="1225"/>
    <n v="1225"/>
    <n v="9"/>
  </r>
  <r>
    <n v="15528"/>
    <x v="585"/>
    <x v="1"/>
    <x v="7"/>
    <n v="4"/>
    <n v="599.99"/>
    <n v="2399.96"/>
    <x v="0"/>
    <x v="2"/>
    <n v="180"/>
    <n v="720"/>
    <n v="1"/>
  </r>
  <r>
    <n v="15529"/>
    <x v="629"/>
    <x v="2"/>
    <x v="8"/>
    <n v="4"/>
    <n v="89.99"/>
    <n v="359.96"/>
    <x v="2"/>
    <x v="2"/>
    <n v="45"/>
    <n v="180"/>
    <n v="10"/>
  </r>
  <r>
    <n v="15530"/>
    <x v="228"/>
    <x v="3"/>
    <x v="9"/>
    <n v="3"/>
    <n v="25.99"/>
    <n v="77.97"/>
    <x v="0"/>
    <x v="2"/>
    <n v="12.74"/>
    <n v="38.22"/>
    <n v="11"/>
  </r>
  <r>
    <n v="15531"/>
    <x v="450"/>
    <x v="4"/>
    <x v="10"/>
    <n v="3"/>
    <n v="129.99"/>
    <n v="389.97"/>
    <x v="0"/>
    <x v="2"/>
    <n v="26"/>
    <n v="78"/>
    <n v="9"/>
  </r>
  <r>
    <n v="15532"/>
    <x v="68"/>
    <x v="5"/>
    <x v="11"/>
    <n v="5"/>
    <n v="199.99"/>
    <n v="999.95"/>
    <x v="2"/>
    <x v="1"/>
    <n v="66"/>
    <n v="330"/>
    <n v="10"/>
  </r>
  <r>
    <n v="15533"/>
    <x v="374"/>
    <x v="0"/>
    <x v="12"/>
    <n v="2"/>
    <n v="749.99"/>
    <n v="1499.98"/>
    <x v="1"/>
    <x v="2"/>
    <n v="240"/>
    <n v="480"/>
    <n v="3"/>
  </r>
  <r>
    <n v="15534"/>
    <x v="316"/>
    <x v="1"/>
    <x v="13"/>
    <n v="1"/>
    <n v="189.99"/>
    <n v="189.99"/>
    <x v="0"/>
    <x v="0"/>
    <n v="19"/>
    <n v="19"/>
    <n v="2"/>
  </r>
  <r>
    <n v="15535"/>
    <x v="315"/>
    <x v="2"/>
    <x v="14"/>
    <n v="4"/>
    <n v="249.99"/>
    <n v="999.96"/>
    <x v="2"/>
    <x v="2"/>
    <n v="47.5"/>
    <n v="190"/>
    <n v="12"/>
  </r>
  <r>
    <n v="15536"/>
    <x v="596"/>
    <x v="3"/>
    <x v="15"/>
    <n v="2"/>
    <n v="35.99"/>
    <n v="71.98"/>
    <x v="2"/>
    <x v="0"/>
    <n v="14.4"/>
    <n v="28.8"/>
    <n v="3"/>
  </r>
  <r>
    <n v="15537"/>
    <x v="470"/>
    <x v="4"/>
    <x v="16"/>
    <n v="5"/>
    <n v="399.99"/>
    <n v="1999.95"/>
    <x v="0"/>
    <x v="0"/>
    <n v="52"/>
    <n v="260"/>
    <n v="9"/>
  </r>
  <r>
    <n v="15538"/>
    <x v="176"/>
    <x v="5"/>
    <x v="17"/>
    <n v="5"/>
    <n v="119.99"/>
    <n v="599.94999999999993"/>
    <x v="2"/>
    <x v="0"/>
    <n v="40.799999999999997"/>
    <n v="204"/>
    <n v="7"/>
  </r>
  <r>
    <n v="15539"/>
    <x v="55"/>
    <x v="0"/>
    <x v="18"/>
    <n v="5"/>
    <n v="499.99"/>
    <n v="2499.9499999999998"/>
    <x v="2"/>
    <x v="2"/>
    <n v="210"/>
    <n v="1050"/>
    <n v="10"/>
  </r>
  <r>
    <n v="15540"/>
    <x v="365"/>
    <x v="1"/>
    <x v="19"/>
    <n v="5"/>
    <n v="99.99"/>
    <n v="499.95"/>
    <x v="0"/>
    <x v="2"/>
    <n v="24"/>
    <n v="120"/>
    <n v="9"/>
  </r>
  <r>
    <n v="15541"/>
    <x v="315"/>
    <x v="2"/>
    <x v="20"/>
    <n v="2"/>
    <n v="59.99"/>
    <n v="119.98"/>
    <x v="1"/>
    <x v="0"/>
    <n v="25.2"/>
    <n v="50.4"/>
    <n v="12"/>
  </r>
  <r>
    <n v="15542"/>
    <x v="339"/>
    <x v="3"/>
    <x v="21"/>
    <n v="5"/>
    <n v="22.99"/>
    <n v="114.94999999999999"/>
    <x v="2"/>
    <x v="0"/>
    <n v="10.81"/>
    <n v="54.050000000000004"/>
    <n v="2"/>
  </r>
  <r>
    <n v="15543"/>
    <x v="91"/>
    <x v="4"/>
    <x v="22"/>
    <n v="2"/>
    <n v="49.99"/>
    <n v="99.98"/>
    <x v="1"/>
    <x v="1"/>
    <n v="24"/>
    <n v="48"/>
    <n v="2"/>
  </r>
  <r>
    <n v="15544"/>
    <x v="105"/>
    <x v="5"/>
    <x v="23"/>
    <n v="3"/>
    <n v="29.99"/>
    <n v="89.97"/>
    <x v="0"/>
    <x v="1"/>
    <n v="14.4"/>
    <n v="43.2"/>
    <n v="8"/>
  </r>
  <r>
    <n v="15545"/>
    <x v="104"/>
    <x v="0"/>
    <x v="24"/>
    <n v="2"/>
    <n v="299.99"/>
    <n v="599.98"/>
    <x v="0"/>
    <x v="1"/>
    <n v="150"/>
    <n v="300"/>
    <n v="11"/>
  </r>
  <r>
    <n v="15546"/>
    <x v="111"/>
    <x v="1"/>
    <x v="25"/>
    <n v="3"/>
    <n v="179.99"/>
    <n v="539.97"/>
    <x v="1"/>
    <x v="2"/>
    <n v="55.8"/>
    <n v="167.39999999999998"/>
    <n v="12"/>
  </r>
  <r>
    <n v="15547"/>
    <x v="138"/>
    <x v="2"/>
    <x v="26"/>
    <n v="2"/>
    <n v="179.99"/>
    <n v="359.98"/>
    <x v="2"/>
    <x v="0"/>
    <n v="37.799999999999997"/>
    <n v="75.599999999999994"/>
    <n v="4"/>
  </r>
  <r>
    <n v="15548"/>
    <x v="284"/>
    <x v="3"/>
    <x v="27"/>
    <n v="5"/>
    <n v="12.99"/>
    <n v="64.95"/>
    <x v="1"/>
    <x v="1"/>
    <n v="1.56"/>
    <n v="7.8000000000000007"/>
    <n v="1"/>
  </r>
  <r>
    <n v="15549"/>
    <x v="69"/>
    <x v="4"/>
    <x v="28"/>
    <n v="1"/>
    <n v="29.99"/>
    <n v="29.99"/>
    <x v="1"/>
    <x v="1"/>
    <n v="10.199999999999999"/>
    <n v="10.199999999999999"/>
    <n v="8"/>
  </r>
  <r>
    <n v="15550"/>
    <x v="602"/>
    <x v="5"/>
    <x v="29"/>
    <n v="4"/>
    <n v="129.99"/>
    <n v="519.96"/>
    <x v="0"/>
    <x v="0"/>
    <n v="20.8"/>
    <n v="83.2"/>
    <n v="9"/>
  </r>
  <r>
    <n v="15551"/>
    <x v="72"/>
    <x v="0"/>
    <x v="30"/>
    <n v="4"/>
    <n v="349.99"/>
    <n v="1399.96"/>
    <x v="1"/>
    <x v="1"/>
    <n v="164.5"/>
    <n v="658"/>
    <n v="2"/>
  </r>
  <r>
    <n v="15552"/>
    <x v="263"/>
    <x v="1"/>
    <x v="31"/>
    <n v="1"/>
    <n v="89.99"/>
    <n v="89.99"/>
    <x v="1"/>
    <x v="0"/>
    <n v="45"/>
    <n v="45"/>
    <n v="6"/>
  </r>
  <r>
    <n v="15553"/>
    <x v="683"/>
    <x v="2"/>
    <x v="32"/>
    <n v="3"/>
    <n v="29.99"/>
    <n v="89.97"/>
    <x v="0"/>
    <x v="1"/>
    <n v="7.8"/>
    <n v="23.4"/>
    <n v="1"/>
  </r>
  <r>
    <n v="15554"/>
    <x v="447"/>
    <x v="3"/>
    <x v="33"/>
    <n v="5"/>
    <n v="19.989999999999998"/>
    <n v="99.949999999999989"/>
    <x v="2"/>
    <x v="1"/>
    <n v="2.8"/>
    <n v="14"/>
    <n v="6"/>
  </r>
  <r>
    <n v="15555"/>
    <x v="119"/>
    <x v="4"/>
    <x v="34"/>
    <n v="5"/>
    <n v="39.99"/>
    <n v="199.95000000000002"/>
    <x v="1"/>
    <x v="0"/>
    <n v="9.1999999999999993"/>
    <n v="46"/>
    <n v="6"/>
  </r>
  <r>
    <n v="15556"/>
    <x v="83"/>
    <x v="5"/>
    <x v="35"/>
    <n v="1"/>
    <n v="1895"/>
    <n v="1895"/>
    <x v="1"/>
    <x v="1"/>
    <n v="227.4"/>
    <n v="227.4"/>
    <n v="1"/>
  </r>
  <r>
    <n v="15557"/>
    <x v="195"/>
    <x v="0"/>
    <x v="36"/>
    <n v="1"/>
    <n v="399.99"/>
    <n v="399.99"/>
    <x v="1"/>
    <x v="2"/>
    <n v="96"/>
    <n v="96"/>
    <n v="7"/>
  </r>
  <r>
    <n v="15558"/>
    <x v="597"/>
    <x v="1"/>
    <x v="37"/>
    <n v="1"/>
    <n v="799.99"/>
    <n v="799.99"/>
    <x v="0"/>
    <x v="2"/>
    <n v="208"/>
    <n v="208"/>
    <n v="10"/>
  </r>
  <r>
    <n v="15559"/>
    <x v="716"/>
    <x v="2"/>
    <x v="38"/>
    <n v="2"/>
    <n v="59.99"/>
    <n v="119.98"/>
    <x v="2"/>
    <x v="1"/>
    <n v="21"/>
    <n v="42"/>
    <n v="9"/>
  </r>
  <r>
    <n v="15560"/>
    <x v="518"/>
    <x v="3"/>
    <x v="39"/>
    <n v="3"/>
    <n v="24.99"/>
    <n v="74.97"/>
    <x v="0"/>
    <x v="2"/>
    <n v="2.5"/>
    <n v="7.5"/>
    <n v="3"/>
  </r>
  <r>
    <n v="15561"/>
    <x v="252"/>
    <x v="4"/>
    <x v="40"/>
    <n v="1"/>
    <n v="105"/>
    <n v="105"/>
    <x v="1"/>
    <x v="1"/>
    <n v="21"/>
    <n v="21"/>
    <n v="2"/>
  </r>
  <r>
    <n v="15562"/>
    <x v="280"/>
    <x v="5"/>
    <x v="41"/>
    <n v="5"/>
    <n v="129.99"/>
    <n v="649.95000000000005"/>
    <x v="2"/>
    <x v="2"/>
    <n v="16.899999999999999"/>
    <n v="84.5"/>
    <n v="6"/>
  </r>
  <r>
    <n v="15563"/>
    <x v="378"/>
    <x v="0"/>
    <x v="42"/>
    <n v="3"/>
    <n v="399.99"/>
    <n v="1199.97"/>
    <x v="2"/>
    <x v="2"/>
    <n v="176"/>
    <n v="528"/>
    <n v="7"/>
  </r>
  <r>
    <n v="15564"/>
    <x v="104"/>
    <x v="1"/>
    <x v="43"/>
    <n v="1"/>
    <n v="199.99"/>
    <n v="199.99"/>
    <x v="2"/>
    <x v="1"/>
    <n v="46"/>
    <n v="46"/>
    <n v="11"/>
  </r>
  <r>
    <n v="15565"/>
    <x v="519"/>
    <x v="2"/>
    <x v="44"/>
    <n v="5"/>
    <n v="139.99"/>
    <n v="699.95"/>
    <x v="1"/>
    <x v="0"/>
    <n v="56"/>
    <n v="280"/>
    <n v="5"/>
  </r>
  <r>
    <n v="15566"/>
    <x v="305"/>
    <x v="3"/>
    <x v="45"/>
    <n v="1"/>
    <n v="32.5"/>
    <n v="32.5"/>
    <x v="2"/>
    <x v="2"/>
    <n v="15.28"/>
    <n v="15.28"/>
    <n v="6"/>
  </r>
  <r>
    <n v="15567"/>
    <x v="324"/>
    <x v="4"/>
    <x v="46"/>
    <n v="1"/>
    <n v="52"/>
    <n v="52"/>
    <x v="1"/>
    <x v="2"/>
    <n v="5.72"/>
    <n v="5.72"/>
    <n v="7"/>
  </r>
  <r>
    <n v="15568"/>
    <x v="359"/>
    <x v="5"/>
    <x v="47"/>
    <n v="3"/>
    <n v="39.99"/>
    <n v="119.97"/>
    <x v="1"/>
    <x v="0"/>
    <n v="12"/>
    <n v="36"/>
    <n v="10"/>
  </r>
  <r>
    <n v="15569"/>
    <x v="570"/>
    <x v="0"/>
    <x v="48"/>
    <n v="1"/>
    <n v="129.99"/>
    <n v="129.99"/>
    <x v="2"/>
    <x v="1"/>
    <n v="52"/>
    <n v="52"/>
    <n v="9"/>
  </r>
  <r>
    <n v="15570"/>
    <x v="503"/>
    <x v="1"/>
    <x v="49"/>
    <n v="5"/>
    <n v="299.99"/>
    <n v="1499.95"/>
    <x v="2"/>
    <x v="2"/>
    <n v="81"/>
    <n v="405"/>
    <n v="8"/>
  </r>
  <r>
    <n v="15571"/>
    <x v="129"/>
    <x v="2"/>
    <x v="50"/>
    <n v="2"/>
    <n v="154.99"/>
    <n v="309.98"/>
    <x v="0"/>
    <x v="0"/>
    <n v="44.95"/>
    <n v="89.9"/>
    <n v="10"/>
  </r>
  <r>
    <n v="15572"/>
    <x v="316"/>
    <x v="3"/>
    <x v="51"/>
    <n v="2"/>
    <n v="26.99"/>
    <n v="53.98"/>
    <x v="0"/>
    <x v="0"/>
    <n v="8.3699999999999992"/>
    <n v="16.739999999999998"/>
    <n v="2"/>
  </r>
  <r>
    <n v="15573"/>
    <x v="619"/>
    <x v="4"/>
    <x v="52"/>
    <n v="1"/>
    <n v="49"/>
    <n v="49"/>
    <x v="1"/>
    <x v="0"/>
    <n v="8.33"/>
    <n v="8.33"/>
    <n v="4"/>
  </r>
  <r>
    <n v="15574"/>
    <x v="640"/>
    <x v="5"/>
    <x v="53"/>
    <n v="3"/>
    <n v="49.99"/>
    <n v="149.97"/>
    <x v="2"/>
    <x v="0"/>
    <n v="19.5"/>
    <n v="58.5"/>
    <n v="12"/>
  </r>
  <r>
    <n v="15575"/>
    <x v="528"/>
    <x v="0"/>
    <x v="54"/>
    <n v="5"/>
    <n v="59.99"/>
    <n v="299.95"/>
    <x v="0"/>
    <x v="0"/>
    <n v="13.8"/>
    <n v="69"/>
    <n v="9"/>
  </r>
  <r>
    <n v="15576"/>
    <x v="690"/>
    <x v="1"/>
    <x v="55"/>
    <n v="3"/>
    <n v="499.99"/>
    <n v="1499.97"/>
    <x v="2"/>
    <x v="2"/>
    <n v="100"/>
    <n v="300"/>
    <n v="8"/>
  </r>
  <r>
    <n v="15577"/>
    <x v="50"/>
    <x v="2"/>
    <x v="227"/>
    <n v="3"/>
    <n v="29.99"/>
    <n v="89.97"/>
    <x v="0"/>
    <x v="0"/>
    <n v="8.4"/>
    <n v="25.200000000000003"/>
    <n v="9"/>
  </r>
  <r>
    <n v="15578"/>
    <x v="35"/>
    <x v="3"/>
    <x v="56"/>
    <n v="1"/>
    <n v="28"/>
    <n v="28"/>
    <x v="1"/>
    <x v="1"/>
    <n v="8.1199999999999992"/>
    <n v="8.1199999999999992"/>
    <n v="8"/>
  </r>
  <r>
    <n v="15579"/>
    <x v="537"/>
    <x v="4"/>
    <x v="57"/>
    <n v="3"/>
    <n v="23"/>
    <n v="69"/>
    <x v="0"/>
    <x v="2"/>
    <n v="3.68"/>
    <n v="11.040000000000001"/>
    <n v="4"/>
  </r>
  <r>
    <n v="15580"/>
    <x v="669"/>
    <x v="5"/>
    <x v="58"/>
    <n v="3"/>
    <n v="349"/>
    <n v="1047"/>
    <x v="1"/>
    <x v="2"/>
    <n v="87.25"/>
    <n v="261.75"/>
    <n v="7"/>
  </r>
  <r>
    <n v="15581"/>
    <x v="540"/>
    <x v="0"/>
    <x v="59"/>
    <n v="1"/>
    <n v="299.99"/>
    <n v="299.99"/>
    <x v="2"/>
    <x v="1"/>
    <n v="30"/>
    <n v="30"/>
    <n v="8"/>
  </r>
  <r>
    <n v="15582"/>
    <x v="176"/>
    <x v="1"/>
    <x v="60"/>
    <n v="4"/>
    <n v="199.99"/>
    <n v="799.96"/>
    <x v="2"/>
    <x v="0"/>
    <n v="68"/>
    <n v="272"/>
    <n v="7"/>
  </r>
  <r>
    <n v="15583"/>
    <x v="632"/>
    <x v="2"/>
    <x v="61"/>
    <n v="3"/>
    <n v="9.99"/>
    <n v="29.97"/>
    <x v="2"/>
    <x v="0"/>
    <n v="3.6"/>
    <n v="10.8"/>
    <n v="9"/>
  </r>
  <r>
    <n v="15584"/>
    <x v="415"/>
    <x v="3"/>
    <x v="62"/>
    <n v="3"/>
    <n v="18.989999999999998"/>
    <n v="56.97"/>
    <x v="1"/>
    <x v="2"/>
    <n v="6.84"/>
    <n v="20.52"/>
    <n v="4"/>
  </r>
  <r>
    <n v="15585"/>
    <x v="171"/>
    <x v="4"/>
    <x v="63"/>
    <n v="1"/>
    <n v="102"/>
    <n v="102"/>
    <x v="0"/>
    <x v="1"/>
    <n v="51"/>
    <n v="51"/>
    <n v="9"/>
  </r>
  <r>
    <n v="15586"/>
    <x v="579"/>
    <x v="5"/>
    <x v="64"/>
    <n v="5"/>
    <n v="299.99"/>
    <n v="1499.95"/>
    <x v="0"/>
    <x v="1"/>
    <n v="57"/>
    <n v="285"/>
    <n v="6"/>
  </r>
  <r>
    <n v="15587"/>
    <x v="527"/>
    <x v="0"/>
    <x v="65"/>
    <n v="2"/>
    <n v="1199.99"/>
    <n v="2399.98"/>
    <x v="0"/>
    <x v="0"/>
    <n v="528"/>
    <n v="1056"/>
    <n v="5"/>
  </r>
  <r>
    <n v="15588"/>
    <x v="55"/>
    <x v="1"/>
    <x v="66"/>
    <n v="1"/>
    <n v="219.99"/>
    <n v="219.99"/>
    <x v="0"/>
    <x v="1"/>
    <n v="39.6"/>
    <n v="39.6"/>
    <n v="10"/>
  </r>
  <r>
    <n v="15589"/>
    <x v="39"/>
    <x v="2"/>
    <x v="67"/>
    <n v="3"/>
    <n v="59.99"/>
    <n v="179.97"/>
    <x v="0"/>
    <x v="2"/>
    <n v="6"/>
    <n v="18"/>
    <n v="10"/>
  </r>
  <r>
    <n v="15590"/>
    <x v="543"/>
    <x v="3"/>
    <x v="68"/>
    <n v="3"/>
    <n v="10.99"/>
    <n v="32.97"/>
    <x v="1"/>
    <x v="0"/>
    <n v="1.21"/>
    <n v="3.63"/>
    <n v="7"/>
  </r>
  <r>
    <n v="15591"/>
    <x v="111"/>
    <x v="4"/>
    <x v="69"/>
    <n v="3"/>
    <n v="78"/>
    <n v="234"/>
    <x v="1"/>
    <x v="1"/>
    <n v="19.5"/>
    <n v="58.5"/>
    <n v="12"/>
  </r>
  <r>
    <n v="15592"/>
    <x v="664"/>
    <x v="5"/>
    <x v="70"/>
    <n v="2"/>
    <n v="129.99"/>
    <n v="259.98"/>
    <x v="2"/>
    <x v="0"/>
    <n v="20.8"/>
    <n v="41.6"/>
    <n v="12"/>
  </r>
  <r>
    <n v="15593"/>
    <x v="395"/>
    <x v="0"/>
    <x v="71"/>
    <n v="3"/>
    <n v="1599.99"/>
    <n v="4799.97"/>
    <x v="0"/>
    <x v="1"/>
    <n v="656"/>
    <n v="1968"/>
    <n v="6"/>
  </r>
  <r>
    <n v="15594"/>
    <x v="350"/>
    <x v="1"/>
    <x v="72"/>
    <n v="2"/>
    <n v="899.99"/>
    <n v="1799.98"/>
    <x v="2"/>
    <x v="2"/>
    <n v="207"/>
    <n v="414"/>
    <n v="8"/>
  </r>
  <r>
    <n v="15595"/>
    <x v="613"/>
    <x v="2"/>
    <x v="73"/>
    <n v="5"/>
    <n v="49.99"/>
    <n v="249.95000000000002"/>
    <x v="0"/>
    <x v="0"/>
    <n v="19.5"/>
    <n v="97.5"/>
    <n v="9"/>
  </r>
  <r>
    <n v="15596"/>
    <x v="200"/>
    <x v="3"/>
    <x v="74"/>
    <n v="1"/>
    <n v="14.99"/>
    <n v="14.99"/>
    <x v="1"/>
    <x v="0"/>
    <n v="3.6"/>
    <n v="3.6"/>
    <n v="10"/>
  </r>
  <r>
    <n v="15597"/>
    <x v="557"/>
    <x v="4"/>
    <x v="75"/>
    <n v="2"/>
    <n v="16"/>
    <n v="32"/>
    <x v="1"/>
    <x v="2"/>
    <n v="2.72"/>
    <n v="5.44"/>
    <n v="5"/>
  </r>
  <r>
    <n v="15598"/>
    <x v="183"/>
    <x v="5"/>
    <x v="76"/>
    <n v="1"/>
    <n v="69.989999999999995"/>
    <n v="69.989999999999995"/>
    <x v="2"/>
    <x v="2"/>
    <n v="34.299999999999997"/>
    <n v="34.299999999999997"/>
    <n v="11"/>
  </r>
  <r>
    <n v="15599"/>
    <x v="648"/>
    <x v="0"/>
    <x v="77"/>
    <n v="5"/>
    <n v="249.99"/>
    <n v="1249.95"/>
    <x v="0"/>
    <x v="1"/>
    <n v="55"/>
    <n v="275"/>
    <n v="5"/>
  </r>
  <r>
    <n v="15600"/>
    <x v="392"/>
    <x v="1"/>
    <x v="78"/>
    <n v="5"/>
    <n v="499.99"/>
    <n v="2499.9499999999998"/>
    <x v="0"/>
    <x v="1"/>
    <n v="190"/>
    <n v="950"/>
    <n v="9"/>
  </r>
  <r>
    <n v="15601"/>
    <x v="297"/>
    <x v="2"/>
    <x v="79"/>
    <n v="5"/>
    <n v="89.99"/>
    <n v="449.95"/>
    <x v="0"/>
    <x v="1"/>
    <n v="11.7"/>
    <n v="58.5"/>
    <n v="9"/>
  </r>
  <r>
    <n v="15602"/>
    <x v="636"/>
    <x v="3"/>
    <x v="80"/>
    <n v="3"/>
    <n v="12.99"/>
    <n v="38.97"/>
    <x v="0"/>
    <x v="0"/>
    <n v="1.3"/>
    <n v="3.9000000000000004"/>
    <n v="11"/>
  </r>
  <r>
    <n v="15603"/>
    <x v="223"/>
    <x v="4"/>
    <x v="81"/>
    <n v="3"/>
    <n v="100"/>
    <n v="300"/>
    <x v="2"/>
    <x v="2"/>
    <n v="45"/>
    <n v="135"/>
    <n v="4"/>
  </r>
  <r>
    <n v="15605"/>
    <x v="193"/>
    <x v="0"/>
    <x v="83"/>
    <n v="1"/>
    <n v="99.99"/>
    <n v="99.99"/>
    <x v="2"/>
    <x v="2"/>
    <n v="30"/>
    <n v="30"/>
    <n v="1"/>
  </r>
  <r>
    <n v="15606"/>
    <x v="40"/>
    <x v="1"/>
    <x v="84"/>
    <n v="1"/>
    <n v="1299.99"/>
    <n v="1299.99"/>
    <x v="1"/>
    <x v="0"/>
    <n v="260"/>
    <n v="260"/>
    <n v="6"/>
  </r>
  <r>
    <n v="15607"/>
    <x v="261"/>
    <x v="2"/>
    <x v="85"/>
    <n v="1"/>
    <n v="79.989999999999995"/>
    <n v="79.989999999999995"/>
    <x v="0"/>
    <x v="1"/>
    <n v="12.8"/>
    <n v="12.8"/>
    <n v="5"/>
  </r>
  <r>
    <n v="15608"/>
    <x v="204"/>
    <x v="3"/>
    <x v="86"/>
    <n v="5"/>
    <n v="13.99"/>
    <n v="69.95"/>
    <x v="0"/>
    <x v="0"/>
    <n v="4.34"/>
    <n v="21.7"/>
    <n v="12"/>
  </r>
  <r>
    <n v="15609"/>
    <x v="612"/>
    <x v="4"/>
    <x v="87"/>
    <n v="4"/>
    <n v="105"/>
    <n v="420"/>
    <x v="1"/>
    <x v="1"/>
    <n v="39.9"/>
    <n v="159.6"/>
    <n v="2"/>
  </r>
  <r>
    <n v="15610"/>
    <x v="396"/>
    <x v="5"/>
    <x v="228"/>
    <n v="2"/>
    <n v="129.99"/>
    <n v="259.98"/>
    <x v="1"/>
    <x v="1"/>
    <n v="35.1"/>
    <n v="70.2"/>
    <n v="4"/>
  </r>
  <r>
    <n v="15611"/>
    <x v="715"/>
    <x v="0"/>
    <x v="88"/>
    <n v="3"/>
    <n v="99.99"/>
    <n v="299.96999999999997"/>
    <x v="1"/>
    <x v="1"/>
    <n v="34"/>
    <n v="102"/>
    <n v="6"/>
  </r>
  <r>
    <n v="15612"/>
    <x v="669"/>
    <x v="1"/>
    <x v="89"/>
    <n v="4"/>
    <n v="179.99"/>
    <n v="719.96"/>
    <x v="2"/>
    <x v="2"/>
    <n v="72"/>
    <n v="288"/>
    <n v="7"/>
  </r>
  <r>
    <n v="15613"/>
    <x v="231"/>
    <x v="2"/>
    <x v="90"/>
    <n v="4"/>
    <n v="79.989999999999995"/>
    <n v="319.95999999999998"/>
    <x v="2"/>
    <x v="1"/>
    <n v="9.6"/>
    <n v="38.4"/>
    <n v="1"/>
  </r>
  <r>
    <n v="15614"/>
    <x v="10"/>
    <x v="3"/>
    <x v="91"/>
    <n v="1"/>
    <n v="14.99"/>
    <n v="14.99"/>
    <x v="1"/>
    <x v="1"/>
    <n v="1.8"/>
    <n v="1.8"/>
    <n v="4"/>
  </r>
  <r>
    <n v="15615"/>
    <x v="244"/>
    <x v="4"/>
    <x v="92"/>
    <n v="1"/>
    <n v="68"/>
    <n v="68"/>
    <x v="2"/>
    <x v="0"/>
    <n v="10.88"/>
    <n v="10.88"/>
    <n v="7"/>
  </r>
  <r>
    <n v="15616"/>
    <x v="540"/>
    <x v="5"/>
    <x v="93"/>
    <n v="4"/>
    <n v="999.99"/>
    <n v="3999.96"/>
    <x v="1"/>
    <x v="1"/>
    <n v="100"/>
    <n v="400"/>
    <n v="8"/>
  </r>
  <r>
    <n v="15617"/>
    <x v="637"/>
    <x v="0"/>
    <x v="94"/>
    <n v="2"/>
    <n v="299.99"/>
    <n v="599.98"/>
    <x v="0"/>
    <x v="2"/>
    <n v="81"/>
    <n v="162"/>
    <n v="3"/>
  </r>
  <r>
    <n v="15618"/>
    <x v="591"/>
    <x v="1"/>
    <x v="95"/>
    <n v="2"/>
    <n v="349.99"/>
    <n v="699.98"/>
    <x v="0"/>
    <x v="0"/>
    <n v="115.5"/>
    <n v="231"/>
    <n v="5"/>
  </r>
  <r>
    <n v="15619"/>
    <x v="709"/>
    <x v="2"/>
    <x v="96"/>
    <n v="3"/>
    <n v="19.989999999999998"/>
    <n v="59.97"/>
    <x v="2"/>
    <x v="1"/>
    <n v="3.4"/>
    <n v="10.199999999999999"/>
    <n v="12"/>
  </r>
  <r>
    <n v="15620"/>
    <x v="509"/>
    <x v="3"/>
    <x v="97"/>
    <n v="1"/>
    <n v="12.99"/>
    <n v="12.99"/>
    <x v="2"/>
    <x v="1"/>
    <n v="4.68"/>
    <n v="4.68"/>
    <n v="11"/>
  </r>
  <r>
    <n v="15621"/>
    <x v="552"/>
    <x v="4"/>
    <x v="98"/>
    <n v="1"/>
    <n v="82"/>
    <n v="82"/>
    <x v="2"/>
    <x v="1"/>
    <n v="22.96"/>
    <n v="22.96"/>
    <n v="5"/>
  </r>
  <r>
    <n v="15622"/>
    <x v="573"/>
    <x v="5"/>
    <x v="99"/>
    <n v="5"/>
    <n v="109.99"/>
    <n v="549.94999999999993"/>
    <x v="2"/>
    <x v="2"/>
    <n v="28.6"/>
    <n v="143"/>
    <n v="9"/>
  </r>
  <r>
    <n v="15623"/>
    <x v="459"/>
    <x v="0"/>
    <x v="100"/>
    <n v="2"/>
    <n v="3899.99"/>
    <n v="7799.98"/>
    <x v="1"/>
    <x v="2"/>
    <n v="400"/>
    <n v="800"/>
    <n v="11"/>
  </r>
  <r>
    <n v="15624"/>
    <x v="81"/>
    <x v="1"/>
    <x v="101"/>
    <n v="5"/>
    <n v="349.99"/>
    <n v="1749.95"/>
    <x v="0"/>
    <x v="2"/>
    <n v="161"/>
    <n v="805"/>
    <n v="10"/>
  </r>
  <r>
    <n v="15625"/>
    <x v="494"/>
    <x v="2"/>
    <x v="102"/>
    <n v="1"/>
    <n v="39.99"/>
    <n v="39.99"/>
    <x v="1"/>
    <x v="2"/>
    <n v="8"/>
    <n v="8"/>
    <n v="8"/>
  </r>
  <r>
    <n v="15626"/>
    <x v="517"/>
    <x v="3"/>
    <x v="103"/>
    <n v="3"/>
    <n v="10.99"/>
    <n v="32.97"/>
    <x v="2"/>
    <x v="2"/>
    <n v="3.85"/>
    <n v="11.55"/>
    <n v="5"/>
  </r>
  <r>
    <n v="15627"/>
    <x v="84"/>
    <x v="4"/>
    <x v="104"/>
    <n v="4"/>
    <n v="6.5"/>
    <n v="26"/>
    <x v="0"/>
    <x v="2"/>
    <n v="2.73"/>
    <n v="10.92"/>
    <n v="7"/>
  </r>
  <r>
    <n v="15628"/>
    <x v="241"/>
    <x v="5"/>
    <x v="105"/>
    <n v="3"/>
    <n v="399.99"/>
    <n v="1199.97"/>
    <x v="0"/>
    <x v="0"/>
    <n v="80"/>
    <n v="240"/>
    <n v="9"/>
  </r>
  <r>
    <n v="15629"/>
    <x v="82"/>
    <x v="0"/>
    <x v="106"/>
    <n v="4"/>
    <n v="229.99"/>
    <n v="919.96"/>
    <x v="2"/>
    <x v="0"/>
    <n v="115"/>
    <n v="460"/>
    <n v="6"/>
  </r>
  <r>
    <n v="15630"/>
    <x v="165"/>
    <x v="1"/>
    <x v="229"/>
    <n v="5"/>
    <n v="159.99"/>
    <n v="799.95"/>
    <x v="0"/>
    <x v="0"/>
    <n v="46.4"/>
    <n v="232"/>
    <n v="7"/>
  </r>
  <r>
    <n v="15631"/>
    <x v="548"/>
    <x v="2"/>
    <x v="107"/>
    <n v="1"/>
    <n v="14.99"/>
    <n v="14.99"/>
    <x v="2"/>
    <x v="1"/>
    <n v="4.95"/>
    <n v="4.95"/>
    <n v="9"/>
  </r>
  <r>
    <n v="15632"/>
    <x v="47"/>
    <x v="3"/>
    <x v="108"/>
    <n v="4"/>
    <n v="18.989999999999998"/>
    <n v="75.959999999999994"/>
    <x v="0"/>
    <x v="1"/>
    <n v="5.51"/>
    <n v="22.04"/>
    <n v="9"/>
  </r>
  <r>
    <n v="15633"/>
    <x v="263"/>
    <x v="4"/>
    <x v="109"/>
    <n v="2"/>
    <n v="15"/>
    <n v="30"/>
    <x v="1"/>
    <x v="0"/>
    <n v="4.6500000000000004"/>
    <n v="9.3000000000000007"/>
    <n v="6"/>
  </r>
  <r>
    <n v="15634"/>
    <x v="174"/>
    <x v="5"/>
    <x v="110"/>
    <n v="3"/>
    <n v="229.95"/>
    <n v="689.84999999999991"/>
    <x v="1"/>
    <x v="1"/>
    <n v="62.09"/>
    <n v="186.27"/>
    <n v="8"/>
  </r>
  <r>
    <n v="15635"/>
    <x v="522"/>
    <x v="0"/>
    <x v="111"/>
    <n v="5"/>
    <n v="249.99"/>
    <n v="1249.95"/>
    <x v="2"/>
    <x v="1"/>
    <n v="77.5"/>
    <n v="387.5"/>
    <n v="11"/>
  </r>
  <r>
    <n v="15636"/>
    <x v="230"/>
    <x v="1"/>
    <x v="112"/>
    <n v="1"/>
    <n v="299.95"/>
    <n v="299.95"/>
    <x v="0"/>
    <x v="2"/>
    <n v="140.97999999999999"/>
    <n v="140.97999999999999"/>
    <n v="12"/>
  </r>
  <r>
    <n v="15637"/>
    <x v="285"/>
    <x v="2"/>
    <x v="113"/>
    <n v="5"/>
    <n v="49.99"/>
    <n v="249.95000000000002"/>
    <x v="0"/>
    <x v="2"/>
    <n v="24"/>
    <n v="120"/>
    <n v="5"/>
  </r>
  <r>
    <n v="15638"/>
    <x v="277"/>
    <x v="3"/>
    <x v="230"/>
    <n v="2"/>
    <n v="16.989999999999998"/>
    <n v="33.979999999999997"/>
    <x v="0"/>
    <x v="1"/>
    <n v="2.89"/>
    <n v="5.78"/>
    <n v="1"/>
  </r>
  <r>
    <n v="15639"/>
    <x v="541"/>
    <x v="4"/>
    <x v="114"/>
    <n v="3"/>
    <n v="14.99"/>
    <n v="44.97"/>
    <x v="2"/>
    <x v="1"/>
    <n v="4.6500000000000004"/>
    <n v="13.950000000000001"/>
    <n v="2"/>
  </r>
  <r>
    <n v="15640"/>
    <x v="329"/>
    <x v="5"/>
    <x v="115"/>
    <n v="1"/>
    <n v="249.99"/>
    <n v="249.99"/>
    <x v="2"/>
    <x v="1"/>
    <n v="120"/>
    <n v="120"/>
    <n v="11"/>
  </r>
  <r>
    <n v="15641"/>
    <x v="430"/>
    <x v="0"/>
    <x v="116"/>
    <n v="3"/>
    <n v="599.99"/>
    <n v="1799.97"/>
    <x v="1"/>
    <x v="1"/>
    <n v="288"/>
    <n v="864"/>
    <n v="12"/>
  </r>
  <r>
    <n v="15642"/>
    <x v="443"/>
    <x v="1"/>
    <x v="117"/>
    <n v="2"/>
    <n v="89.99"/>
    <n v="179.98"/>
    <x v="2"/>
    <x v="0"/>
    <n v="14.4"/>
    <n v="28.8"/>
    <n v="6"/>
  </r>
  <r>
    <n v="15643"/>
    <x v="569"/>
    <x v="2"/>
    <x v="118"/>
    <n v="5"/>
    <n v="12.99"/>
    <n v="64.95"/>
    <x v="1"/>
    <x v="1"/>
    <n v="1.3"/>
    <n v="6.5"/>
    <n v="5"/>
  </r>
  <r>
    <n v="15644"/>
    <x v="101"/>
    <x v="3"/>
    <x v="119"/>
    <n v="2"/>
    <n v="14.99"/>
    <n v="29.98"/>
    <x v="0"/>
    <x v="2"/>
    <n v="3.15"/>
    <n v="6.3"/>
    <n v="4"/>
  </r>
  <r>
    <n v="15645"/>
    <x v="195"/>
    <x v="4"/>
    <x v="120"/>
    <n v="5"/>
    <n v="30"/>
    <n v="150"/>
    <x v="2"/>
    <x v="1"/>
    <n v="6.9"/>
    <n v="34.5"/>
    <n v="7"/>
  </r>
  <r>
    <n v="15646"/>
    <x v="55"/>
    <x v="5"/>
    <x v="121"/>
    <n v="3"/>
    <n v="199.99"/>
    <n v="599.97"/>
    <x v="2"/>
    <x v="0"/>
    <n v="60"/>
    <n v="180"/>
    <n v="10"/>
  </r>
  <r>
    <n v="15647"/>
    <x v="565"/>
    <x v="0"/>
    <x v="122"/>
    <n v="5"/>
    <n v="499.99"/>
    <n v="2499.9499999999998"/>
    <x v="1"/>
    <x v="1"/>
    <n v="90"/>
    <n v="450"/>
    <n v="8"/>
  </r>
  <r>
    <n v="15648"/>
    <x v="577"/>
    <x v="1"/>
    <x v="16"/>
    <n v="2"/>
    <n v="399.99"/>
    <n v="799.98"/>
    <x v="0"/>
    <x v="0"/>
    <n v="52"/>
    <n v="104"/>
    <n v="7"/>
  </r>
  <r>
    <n v="15649"/>
    <x v="78"/>
    <x v="2"/>
    <x v="123"/>
    <n v="4"/>
    <n v="98"/>
    <n v="392"/>
    <x v="1"/>
    <x v="1"/>
    <n v="35.28"/>
    <n v="141.12"/>
    <n v="2"/>
  </r>
  <r>
    <n v="15650"/>
    <x v="3"/>
    <x v="3"/>
    <x v="231"/>
    <n v="5"/>
    <n v="8.99"/>
    <n v="44.95"/>
    <x v="2"/>
    <x v="2"/>
    <n v="3.33"/>
    <n v="16.649999999999999"/>
    <n v="10"/>
  </r>
  <r>
    <n v="15651"/>
    <x v="0"/>
    <x v="4"/>
    <x v="124"/>
    <n v="5"/>
    <n v="36"/>
    <n v="180"/>
    <x v="0"/>
    <x v="2"/>
    <n v="5.4"/>
    <n v="27"/>
    <n v="8"/>
  </r>
  <r>
    <n v="15652"/>
    <x v="521"/>
    <x v="5"/>
    <x v="125"/>
    <n v="1"/>
    <n v="39.950000000000003"/>
    <n v="39.950000000000003"/>
    <x v="0"/>
    <x v="0"/>
    <n v="15.98"/>
    <n v="15.98"/>
    <n v="9"/>
  </r>
  <r>
    <n v="15653"/>
    <x v="279"/>
    <x v="0"/>
    <x v="126"/>
    <n v="2"/>
    <n v="1299.99"/>
    <n v="2599.98"/>
    <x v="0"/>
    <x v="1"/>
    <n v="143"/>
    <n v="286"/>
    <n v="11"/>
  </r>
  <r>
    <n v="15654"/>
    <x v="361"/>
    <x v="1"/>
    <x v="127"/>
    <n v="5"/>
    <n v="79.989999999999995"/>
    <n v="399.95"/>
    <x v="0"/>
    <x v="1"/>
    <n v="20.8"/>
    <n v="104"/>
    <n v="6"/>
  </r>
  <r>
    <n v="15655"/>
    <x v="673"/>
    <x v="2"/>
    <x v="128"/>
    <n v="2"/>
    <n v="34.99"/>
    <n v="69.98"/>
    <x v="1"/>
    <x v="1"/>
    <n v="14"/>
    <n v="28"/>
    <n v="10"/>
  </r>
  <r>
    <n v="15656"/>
    <x v="579"/>
    <x v="3"/>
    <x v="129"/>
    <n v="2"/>
    <n v="9.99"/>
    <n v="19.98"/>
    <x v="1"/>
    <x v="2"/>
    <n v="3"/>
    <n v="6"/>
    <n v="6"/>
  </r>
  <r>
    <n v="15657"/>
    <x v="297"/>
    <x v="4"/>
    <x v="130"/>
    <n v="3"/>
    <n v="6.8"/>
    <n v="20.399999999999999"/>
    <x v="1"/>
    <x v="1"/>
    <n v="1.77"/>
    <n v="5.3100000000000005"/>
    <n v="9"/>
  </r>
  <r>
    <n v="15658"/>
    <x v="597"/>
    <x v="5"/>
    <x v="131"/>
    <n v="1"/>
    <n v="99.95"/>
    <n v="99.95"/>
    <x v="2"/>
    <x v="2"/>
    <n v="10"/>
    <n v="10"/>
    <n v="10"/>
  </r>
  <r>
    <n v="15659"/>
    <x v="500"/>
    <x v="0"/>
    <x v="132"/>
    <n v="4"/>
    <n v="1499.99"/>
    <n v="5999.96"/>
    <x v="1"/>
    <x v="1"/>
    <n v="285"/>
    <n v="1140"/>
    <n v="10"/>
  </r>
  <r>
    <n v="15660"/>
    <x v="10"/>
    <x v="1"/>
    <x v="133"/>
    <n v="5"/>
    <n v="139.99"/>
    <n v="699.95"/>
    <x v="0"/>
    <x v="1"/>
    <n v="21"/>
    <n v="105"/>
    <n v="4"/>
  </r>
  <r>
    <n v="15661"/>
    <x v="84"/>
    <x v="2"/>
    <x v="134"/>
    <n v="3"/>
    <n v="44.99"/>
    <n v="134.97"/>
    <x v="2"/>
    <x v="1"/>
    <n v="11.7"/>
    <n v="35.099999999999994"/>
    <n v="7"/>
  </r>
  <r>
    <n v="15662"/>
    <x v="280"/>
    <x v="3"/>
    <x v="135"/>
    <n v="2"/>
    <n v="11.99"/>
    <n v="23.98"/>
    <x v="1"/>
    <x v="2"/>
    <n v="5.28"/>
    <n v="10.56"/>
    <n v="6"/>
  </r>
  <r>
    <n v="15663"/>
    <x v="614"/>
    <x v="4"/>
    <x v="136"/>
    <n v="5"/>
    <n v="29.5"/>
    <n v="147.5"/>
    <x v="2"/>
    <x v="1"/>
    <n v="11.21"/>
    <n v="56.050000000000004"/>
    <n v="12"/>
  </r>
  <r>
    <n v="15664"/>
    <x v="196"/>
    <x v="5"/>
    <x v="137"/>
    <n v="1"/>
    <n v="299.99"/>
    <n v="299.99"/>
    <x v="1"/>
    <x v="2"/>
    <n v="105"/>
    <n v="105"/>
    <n v="7"/>
  </r>
  <r>
    <n v="15665"/>
    <x v="35"/>
    <x v="0"/>
    <x v="138"/>
    <n v="5"/>
    <n v="549"/>
    <n v="2745"/>
    <x v="1"/>
    <x v="2"/>
    <n v="65.88"/>
    <n v="329.4"/>
    <n v="8"/>
  </r>
  <r>
    <n v="15666"/>
    <x v="566"/>
    <x v="1"/>
    <x v="139"/>
    <n v="2"/>
    <n v="199.95"/>
    <n v="399.9"/>
    <x v="1"/>
    <x v="1"/>
    <n v="73.98"/>
    <n v="147.96"/>
    <n v="7"/>
  </r>
  <r>
    <n v="15667"/>
    <x v="263"/>
    <x v="2"/>
    <x v="140"/>
    <n v="1"/>
    <n v="98"/>
    <n v="98"/>
    <x v="2"/>
    <x v="1"/>
    <n v="11.76"/>
    <n v="11.76"/>
    <n v="6"/>
  </r>
  <r>
    <n v="15668"/>
    <x v="270"/>
    <x v="3"/>
    <x v="141"/>
    <n v="5"/>
    <n v="10.99"/>
    <n v="54.95"/>
    <x v="0"/>
    <x v="0"/>
    <n v="1.21"/>
    <n v="6.05"/>
    <n v="3"/>
  </r>
  <r>
    <n v="15669"/>
    <x v="119"/>
    <x v="4"/>
    <x v="142"/>
    <n v="2"/>
    <n v="25"/>
    <n v="50"/>
    <x v="0"/>
    <x v="2"/>
    <n v="11.5"/>
    <n v="23"/>
    <n v="6"/>
  </r>
  <r>
    <n v="15670"/>
    <x v="697"/>
    <x v="5"/>
    <x v="143"/>
    <n v="2"/>
    <n v="149.99"/>
    <n v="299.98"/>
    <x v="0"/>
    <x v="1"/>
    <n v="19.5"/>
    <n v="39"/>
    <n v="8"/>
  </r>
  <r>
    <n v="15671"/>
    <x v="83"/>
    <x v="0"/>
    <x v="30"/>
    <n v="3"/>
    <n v="349.99"/>
    <n v="1049.97"/>
    <x v="0"/>
    <x v="0"/>
    <n v="164.5"/>
    <n v="493.5"/>
    <n v="1"/>
  </r>
  <r>
    <n v="15672"/>
    <x v="170"/>
    <x v="1"/>
    <x v="144"/>
    <n v="5"/>
    <n v="199.99"/>
    <n v="999.95"/>
    <x v="0"/>
    <x v="1"/>
    <n v="44"/>
    <n v="220"/>
    <n v="5"/>
  </r>
  <r>
    <n v="15673"/>
    <x v="182"/>
    <x v="2"/>
    <x v="145"/>
    <n v="4"/>
    <n v="54.99"/>
    <n v="219.96"/>
    <x v="0"/>
    <x v="1"/>
    <n v="16.5"/>
    <n v="66"/>
    <n v="10"/>
  </r>
  <r>
    <n v="15674"/>
    <x v="547"/>
    <x v="3"/>
    <x v="146"/>
    <n v="4"/>
    <n v="16.989999999999998"/>
    <n v="67.959999999999994"/>
    <x v="0"/>
    <x v="2"/>
    <n v="4.59"/>
    <n v="18.36"/>
    <n v="5"/>
  </r>
  <r>
    <n v="15675"/>
    <x v="430"/>
    <x v="4"/>
    <x v="147"/>
    <n v="1"/>
    <n v="59"/>
    <n v="59"/>
    <x v="0"/>
    <x v="1"/>
    <n v="14.16"/>
    <n v="14.16"/>
    <n v="12"/>
  </r>
  <r>
    <n v="15676"/>
    <x v="493"/>
    <x v="5"/>
    <x v="148"/>
    <n v="4"/>
    <n v="299.99"/>
    <n v="1199.96"/>
    <x v="0"/>
    <x v="2"/>
    <n v="33"/>
    <n v="132"/>
    <n v="1"/>
  </r>
  <r>
    <n v="15677"/>
    <x v="616"/>
    <x v="0"/>
    <x v="149"/>
    <n v="2"/>
    <n v="899.99"/>
    <n v="1799.98"/>
    <x v="1"/>
    <x v="1"/>
    <n v="378"/>
    <n v="756"/>
    <n v="9"/>
  </r>
  <r>
    <n v="15678"/>
    <x v="91"/>
    <x v="1"/>
    <x v="150"/>
    <n v="4"/>
    <n v="499.95"/>
    <n v="1999.8"/>
    <x v="1"/>
    <x v="2"/>
    <n v="89.99"/>
    <n v="359.96"/>
    <n v="2"/>
  </r>
  <r>
    <n v="15679"/>
    <x v="678"/>
    <x v="2"/>
    <x v="151"/>
    <n v="1"/>
    <n v="24.99"/>
    <n v="24.99"/>
    <x v="2"/>
    <x v="1"/>
    <n v="5"/>
    <n v="5"/>
    <n v="9"/>
  </r>
  <r>
    <n v="15680"/>
    <x v="621"/>
    <x v="3"/>
    <x v="152"/>
    <n v="3"/>
    <n v="7.99"/>
    <n v="23.97"/>
    <x v="1"/>
    <x v="1"/>
    <n v="1.84"/>
    <n v="5.5200000000000005"/>
    <n v="9"/>
  </r>
  <r>
    <n v="15682"/>
    <x v="146"/>
    <x v="5"/>
    <x v="154"/>
    <n v="4"/>
    <n v="34.99"/>
    <n v="139.96"/>
    <x v="1"/>
    <x v="1"/>
    <n v="12.25"/>
    <n v="49"/>
    <n v="12"/>
  </r>
  <r>
    <n v="15683"/>
    <x v="154"/>
    <x v="0"/>
    <x v="155"/>
    <n v="2"/>
    <n v="1199.99"/>
    <n v="2399.98"/>
    <x v="1"/>
    <x v="1"/>
    <n v="600"/>
    <n v="1200"/>
    <n v="2"/>
  </r>
  <r>
    <n v="15684"/>
    <x v="568"/>
    <x v="1"/>
    <x v="156"/>
    <n v="1"/>
    <n v="199.99"/>
    <n v="199.99"/>
    <x v="0"/>
    <x v="1"/>
    <n v="34"/>
    <n v="34"/>
    <n v="12"/>
  </r>
  <r>
    <n v="15685"/>
    <x v="150"/>
    <x v="2"/>
    <x v="157"/>
    <n v="2"/>
    <n v="29.99"/>
    <n v="59.98"/>
    <x v="0"/>
    <x v="2"/>
    <n v="3"/>
    <n v="6"/>
    <n v="6"/>
  </r>
  <r>
    <n v="15686"/>
    <x v="300"/>
    <x v="3"/>
    <x v="158"/>
    <n v="3"/>
    <n v="8.99"/>
    <n v="26.97"/>
    <x v="0"/>
    <x v="0"/>
    <n v="1.17"/>
    <n v="3.51"/>
    <n v="3"/>
  </r>
  <r>
    <n v="15687"/>
    <x v="686"/>
    <x v="4"/>
    <x v="159"/>
    <n v="5"/>
    <n v="16.989999999999998"/>
    <n v="84.949999999999989"/>
    <x v="2"/>
    <x v="0"/>
    <n v="7.82"/>
    <n v="39.1"/>
    <n v="4"/>
  </r>
  <r>
    <n v="15688"/>
    <x v="341"/>
    <x v="5"/>
    <x v="160"/>
    <n v="5"/>
    <n v="49.99"/>
    <n v="249.95000000000002"/>
    <x v="0"/>
    <x v="0"/>
    <n v="12"/>
    <n v="60"/>
    <n v="1"/>
  </r>
  <r>
    <n v="15689"/>
    <x v="105"/>
    <x v="0"/>
    <x v="161"/>
    <n v="4"/>
    <n v="699.99"/>
    <n v="2799.96"/>
    <x v="0"/>
    <x v="0"/>
    <n v="273"/>
    <n v="1092"/>
    <n v="8"/>
  </r>
  <r>
    <n v="15690"/>
    <x v="51"/>
    <x v="1"/>
    <x v="162"/>
    <n v="5"/>
    <n v="139.99"/>
    <n v="699.95"/>
    <x v="0"/>
    <x v="1"/>
    <n v="25.2"/>
    <n v="126"/>
    <n v="11"/>
  </r>
  <r>
    <n v="15691"/>
    <x v="225"/>
    <x v="2"/>
    <x v="163"/>
    <n v="3"/>
    <n v="34.99"/>
    <n v="104.97"/>
    <x v="2"/>
    <x v="2"/>
    <n v="12.6"/>
    <n v="37.799999999999997"/>
    <n v="2"/>
  </r>
  <r>
    <n v="15692"/>
    <x v="479"/>
    <x v="3"/>
    <x v="164"/>
    <n v="2"/>
    <n v="9.99"/>
    <n v="19.98"/>
    <x v="2"/>
    <x v="2"/>
    <n v="1.5"/>
    <n v="3"/>
    <n v="10"/>
  </r>
  <r>
    <n v="15693"/>
    <x v="618"/>
    <x v="4"/>
    <x v="165"/>
    <n v="4"/>
    <n v="29.5"/>
    <n v="118"/>
    <x v="0"/>
    <x v="2"/>
    <n v="7.38"/>
    <n v="29.52"/>
    <n v="4"/>
  </r>
  <r>
    <n v="15694"/>
    <x v="393"/>
    <x v="5"/>
    <x v="166"/>
    <n v="5"/>
    <n v="699.99"/>
    <n v="3499.95"/>
    <x v="0"/>
    <x v="0"/>
    <n v="252"/>
    <n v="1260"/>
    <n v="2"/>
  </r>
  <r>
    <n v="15695"/>
    <x v="75"/>
    <x v="0"/>
    <x v="167"/>
    <n v="5"/>
    <n v="49.99"/>
    <n v="249.95000000000002"/>
    <x v="1"/>
    <x v="1"/>
    <n v="19.5"/>
    <n v="97.5"/>
    <n v="8"/>
  </r>
  <r>
    <n v="15696"/>
    <x v="708"/>
    <x v="1"/>
    <x v="168"/>
    <n v="5"/>
    <n v="49.99"/>
    <n v="249.95000000000002"/>
    <x v="2"/>
    <x v="2"/>
    <n v="15"/>
    <n v="75"/>
    <n v="10"/>
  </r>
  <r>
    <n v="15697"/>
    <x v="354"/>
    <x v="2"/>
    <x v="169"/>
    <n v="4"/>
    <n v="14.9"/>
    <n v="59.6"/>
    <x v="2"/>
    <x v="2"/>
    <n v="6.41"/>
    <n v="25.64"/>
    <n v="7"/>
  </r>
  <r>
    <n v="15698"/>
    <x v="686"/>
    <x v="3"/>
    <x v="170"/>
    <n v="5"/>
    <n v="11.99"/>
    <n v="59.95"/>
    <x v="2"/>
    <x v="1"/>
    <n v="3.72"/>
    <n v="18.600000000000001"/>
    <n v="4"/>
  </r>
  <r>
    <n v="15699"/>
    <x v="427"/>
    <x v="4"/>
    <x v="171"/>
    <n v="2"/>
    <n v="34"/>
    <n v="68"/>
    <x v="0"/>
    <x v="2"/>
    <n v="9.52"/>
    <n v="19.04"/>
    <n v="12"/>
  </r>
  <r>
    <n v="15700"/>
    <x v="409"/>
    <x v="5"/>
    <x v="172"/>
    <n v="3"/>
    <n v="146"/>
    <n v="438"/>
    <x v="2"/>
    <x v="0"/>
    <n v="71.540000000000006"/>
    <n v="214.62"/>
    <n v="10"/>
  </r>
  <r>
    <n v="15701"/>
    <x v="515"/>
    <x v="0"/>
    <x v="173"/>
    <n v="2"/>
    <n v="649.99"/>
    <n v="1299.98"/>
    <x v="2"/>
    <x v="1"/>
    <n v="65"/>
    <n v="130"/>
    <n v="6"/>
  </r>
  <r>
    <n v="15702"/>
    <x v="242"/>
    <x v="1"/>
    <x v="174"/>
    <n v="4"/>
    <n v="399.99"/>
    <n v="1599.96"/>
    <x v="2"/>
    <x v="2"/>
    <n v="160"/>
    <n v="640"/>
    <n v="8"/>
  </r>
  <r>
    <n v="15703"/>
    <x v="67"/>
    <x v="2"/>
    <x v="175"/>
    <n v="1"/>
    <n v="59.99"/>
    <n v="59.99"/>
    <x v="1"/>
    <x v="0"/>
    <n v="28.8"/>
    <n v="28.8"/>
    <n v="4"/>
  </r>
  <r>
    <n v="15704"/>
    <x v="432"/>
    <x v="3"/>
    <x v="176"/>
    <n v="3"/>
    <n v="12.99"/>
    <n v="38.97"/>
    <x v="1"/>
    <x v="0"/>
    <n v="2.99"/>
    <n v="8.9700000000000006"/>
    <n v="10"/>
  </r>
  <r>
    <n v="15705"/>
    <x v="655"/>
    <x v="4"/>
    <x v="177"/>
    <n v="3"/>
    <n v="190"/>
    <n v="570"/>
    <x v="2"/>
    <x v="1"/>
    <n v="55.1"/>
    <n v="165.3"/>
    <n v="8"/>
  </r>
  <r>
    <n v="15706"/>
    <x v="384"/>
    <x v="5"/>
    <x v="178"/>
    <n v="5"/>
    <n v="499.95"/>
    <n v="2499.75"/>
    <x v="0"/>
    <x v="2"/>
    <n v="129.99"/>
    <n v="649.95000000000005"/>
    <n v="9"/>
  </r>
  <r>
    <n v="15707"/>
    <x v="126"/>
    <x v="0"/>
    <x v="179"/>
    <n v="5"/>
    <n v="399"/>
    <n v="1995"/>
    <x v="1"/>
    <x v="0"/>
    <n v="131.66999999999999"/>
    <n v="658.34999999999991"/>
    <n v="11"/>
  </r>
  <r>
    <n v="15708"/>
    <x v="169"/>
    <x v="1"/>
    <x v="180"/>
    <n v="4"/>
    <n v="199"/>
    <n v="796"/>
    <x v="2"/>
    <x v="0"/>
    <n v="27.86"/>
    <n v="111.44"/>
    <n v="7"/>
  </r>
  <r>
    <n v="15709"/>
    <x v="498"/>
    <x v="2"/>
    <x v="181"/>
    <n v="4"/>
    <n v="34.99"/>
    <n v="139.96"/>
    <x v="1"/>
    <x v="0"/>
    <n v="10.15"/>
    <n v="40.6"/>
    <n v="1"/>
  </r>
  <r>
    <n v="15710"/>
    <x v="713"/>
    <x v="3"/>
    <x v="86"/>
    <n v="3"/>
    <n v="10.99"/>
    <n v="32.97"/>
    <x v="0"/>
    <x v="2"/>
    <n v="4.34"/>
    <n v="13.02"/>
    <n v="7"/>
  </r>
  <r>
    <n v="15711"/>
    <x v="234"/>
    <x v="4"/>
    <x v="182"/>
    <n v="5"/>
    <n v="18"/>
    <n v="90"/>
    <x v="2"/>
    <x v="0"/>
    <n v="7.56"/>
    <n v="37.799999999999997"/>
    <n v="6"/>
  </r>
  <r>
    <n v="15712"/>
    <x v="659"/>
    <x v="5"/>
    <x v="183"/>
    <n v="1"/>
    <n v="169.95"/>
    <n v="169.95"/>
    <x v="2"/>
    <x v="2"/>
    <n v="59.48"/>
    <n v="59.48"/>
    <n v="1"/>
  </r>
  <r>
    <n v="15713"/>
    <x v="0"/>
    <x v="0"/>
    <x v="184"/>
    <n v="5"/>
    <n v="199.99"/>
    <n v="999.95"/>
    <x v="1"/>
    <x v="1"/>
    <n v="50"/>
    <n v="250"/>
    <n v="8"/>
  </r>
  <r>
    <n v="15714"/>
    <x v="656"/>
    <x v="1"/>
    <x v="185"/>
    <n v="2"/>
    <n v="199.95"/>
    <n v="399.9"/>
    <x v="0"/>
    <x v="0"/>
    <n v="35.99"/>
    <n v="71.98"/>
    <n v="1"/>
  </r>
  <r>
    <n v="15715"/>
    <x v="696"/>
    <x v="2"/>
    <x v="186"/>
    <n v="1"/>
    <n v="179.99"/>
    <n v="179.99"/>
    <x v="1"/>
    <x v="0"/>
    <n v="66.599999999999994"/>
    <n v="66.599999999999994"/>
    <n v="4"/>
  </r>
  <r>
    <n v="15716"/>
    <x v="217"/>
    <x v="3"/>
    <x v="187"/>
    <n v="2"/>
    <n v="11.99"/>
    <n v="23.98"/>
    <x v="2"/>
    <x v="0"/>
    <n v="3.96"/>
    <n v="7.92"/>
    <n v="12"/>
  </r>
  <r>
    <n v="15717"/>
    <x v="217"/>
    <x v="4"/>
    <x v="188"/>
    <n v="3"/>
    <n v="125"/>
    <n v="375"/>
    <x v="1"/>
    <x v="0"/>
    <n v="61.25"/>
    <n v="183.75"/>
    <n v="12"/>
  </r>
  <r>
    <n v="15718"/>
    <x v="384"/>
    <x v="5"/>
    <x v="189"/>
    <n v="4"/>
    <n v="449.99"/>
    <n v="1799.96"/>
    <x v="2"/>
    <x v="1"/>
    <n v="180"/>
    <n v="720"/>
    <n v="9"/>
  </r>
  <r>
    <n v="15719"/>
    <x v="68"/>
    <x v="0"/>
    <x v="190"/>
    <n v="4"/>
    <n v="179"/>
    <n v="716"/>
    <x v="2"/>
    <x v="1"/>
    <n v="71.599999999999994"/>
    <n v="286.39999999999998"/>
    <n v="10"/>
  </r>
  <r>
    <n v="15720"/>
    <x v="48"/>
    <x v="1"/>
    <x v="191"/>
    <n v="3"/>
    <n v="99.95"/>
    <n v="299.85000000000002"/>
    <x v="2"/>
    <x v="2"/>
    <n v="38.979999999999997"/>
    <n v="116.94"/>
    <n v="2"/>
  </r>
  <r>
    <n v="15721"/>
    <x v="460"/>
    <x v="2"/>
    <x v="192"/>
    <n v="2"/>
    <n v="59.99"/>
    <n v="119.98"/>
    <x v="2"/>
    <x v="2"/>
    <n v="21.6"/>
    <n v="43.2"/>
    <n v="1"/>
  </r>
  <r>
    <n v="15722"/>
    <x v="549"/>
    <x v="3"/>
    <x v="193"/>
    <n v="4"/>
    <n v="14.99"/>
    <n v="59.96"/>
    <x v="2"/>
    <x v="1"/>
    <n v="4.6500000000000004"/>
    <n v="18.600000000000001"/>
    <n v="12"/>
  </r>
  <r>
    <n v="15723"/>
    <x v="402"/>
    <x v="4"/>
    <x v="194"/>
    <n v="4"/>
    <n v="52"/>
    <n v="208"/>
    <x v="0"/>
    <x v="0"/>
    <n v="20.28"/>
    <n v="81.12"/>
    <n v="9"/>
  </r>
  <r>
    <n v="15724"/>
    <x v="28"/>
    <x v="5"/>
    <x v="195"/>
    <n v="1"/>
    <n v="399.99"/>
    <n v="399.99"/>
    <x v="2"/>
    <x v="1"/>
    <n v="180"/>
    <n v="180"/>
    <n v="6"/>
  </r>
  <r>
    <n v="15725"/>
    <x v="644"/>
    <x v="0"/>
    <x v="196"/>
    <n v="5"/>
    <n v="299.99"/>
    <n v="1499.95"/>
    <x v="1"/>
    <x v="2"/>
    <n v="117"/>
    <n v="585"/>
    <n v="10"/>
  </r>
  <r>
    <n v="15726"/>
    <x v="463"/>
    <x v="1"/>
    <x v="197"/>
    <n v="2"/>
    <n v="379.99"/>
    <n v="759.98"/>
    <x v="1"/>
    <x v="1"/>
    <n v="171"/>
    <n v="342"/>
    <n v="5"/>
  </r>
  <r>
    <n v="15727"/>
    <x v="526"/>
    <x v="2"/>
    <x v="198"/>
    <n v="1"/>
    <n v="98"/>
    <n v="98"/>
    <x v="0"/>
    <x v="1"/>
    <n v="35.28"/>
    <n v="35.28"/>
    <n v="9"/>
  </r>
  <r>
    <n v="15728"/>
    <x v="258"/>
    <x v="3"/>
    <x v="199"/>
    <n v="1"/>
    <n v="16.989999999999998"/>
    <n v="16.989999999999998"/>
    <x v="1"/>
    <x v="0"/>
    <n v="2.04"/>
    <n v="2.04"/>
    <n v="11"/>
  </r>
  <r>
    <n v="15729"/>
    <x v="279"/>
    <x v="4"/>
    <x v="200"/>
    <n v="1"/>
    <n v="79"/>
    <n v="79"/>
    <x v="1"/>
    <x v="1"/>
    <n v="22.12"/>
    <n v="22.12"/>
    <n v="11"/>
  </r>
  <r>
    <n v="15730"/>
    <x v="341"/>
    <x v="5"/>
    <x v="201"/>
    <n v="2"/>
    <n v="129"/>
    <n v="258"/>
    <x v="0"/>
    <x v="0"/>
    <n v="37.409999999999997"/>
    <n v="74.819999999999993"/>
    <n v="1"/>
  </r>
  <r>
    <n v="15731"/>
    <x v="217"/>
    <x v="0"/>
    <x v="202"/>
    <n v="4"/>
    <n v="749.99"/>
    <n v="2999.96"/>
    <x v="2"/>
    <x v="0"/>
    <n v="187.5"/>
    <n v="750"/>
    <n v="12"/>
  </r>
  <r>
    <n v="15732"/>
    <x v="33"/>
    <x v="1"/>
    <x v="13"/>
    <n v="3"/>
    <n v="169.99"/>
    <n v="509.97"/>
    <x v="1"/>
    <x v="0"/>
    <n v="19"/>
    <n v="57"/>
    <n v="12"/>
  </r>
  <r>
    <n v="15733"/>
    <x v="25"/>
    <x v="2"/>
    <x v="203"/>
    <n v="2"/>
    <n v="9.9"/>
    <n v="19.8"/>
    <x v="0"/>
    <x v="2"/>
    <n v="2.2799999999999998"/>
    <n v="4.5599999999999996"/>
    <n v="8"/>
  </r>
  <r>
    <n v="15734"/>
    <x v="9"/>
    <x v="3"/>
    <x v="164"/>
    <n v="2"/>
    <n v="10.99"/>
    <n v="21.98"/>
    <x v="2"/>
    <x v="2"/>
    <n v="1.5"/>
    <n v="3"/>
    <n v="2"/>
  </r>
  <r>
    <n v="15735"/>
    <x v="68"/>
    <x v="4"/>
    <x v="204"/>
    <n v="2"/>
    <n v="29"/>
    <n v="58"/>
    <x v="0"/>
    <x v="1"/>
    <n v="3.48"/>
    <n v="6.96"/>
    <n v="10"/>
  </r>
  <r>
    <n v="15736"/>
    <x v="101"/>
    <x v="5"/>
    <x v="205"/>
    <n v="2"/>
    <n v="349.99"/>
    <n v="699.98"/>
    <x v="2"/>
    <x v="1"/>
    <n v="136.5"/>
    <n v="273"/>
    <n v="4"/>
  </r>
  <r>
    <n v="15737"/>
    <x v="537"/>
    <x v="0"/>
    <x v="206"/>
    <n v="3"/>
    <n v="2399"/>
    <n v="7197"/>
    <x v="0"/>
    <x v="0"/>
    <n v="1127.53"/>
    <n v="3382.59"/>
    <n v="4"/>
  </r>
  <r>
    <n v="15738"/>
    <x v="655"/>
    <x v="1"/>
    <x v="207"/>
    <n v="2"/>
    <n v="449.99"/>
    <n v="899.98"/>
    <x v="1"/>
    <x v="0"/>
    <n v="135"/>
    <n v="270"/>
    <n v="8"/>
  </r>
  <r>
    <n v="15739"/>
    <x v="396"/>
    <x v="2"/>
    <x v="208"/>
    <n v="1"/>
    <n v="49.99"/>
    <n v="49.99"/>
    <x v="0"/>
    <x v="2"/>
    <n v="16"/>
    <n v="16"/>
    <n v="4"/>
  </r>
  <r>
    <n v="15740"/>
    <x v="386"/>
    <x v="3"/>
    <x v="209"/>
    <n v="3"/>
    <n v="12.99"/>
    <n v="38.97"/>
    <x v="2"/>
    <x v="0"/>
    <n v="5.46"/>
    <n v="16.38"/>
    <n v="10"/>
  </r>
  <r>
    <n v="15741"/>
    <x v="243"/>
    <x v="4"/>
    <x v="210"/>
    <n v="2"/>
    <n v="27"/>
    <n v="54"/>
    <x v="0"/>
    <x v="0"/>
    <n v="5.67"/>
    <n v="11.34"/>
    <n v="1"/>
  </r>
  <r>
    <n v="15742"/>
    <x v="606"/>
    <x v="5"/>
    <x v="18"/>
    <n v="5"/>
    <n v="599.99"/>
    <n v="2999.95"/>
    <x v="2"/>
    <x v="1"/>
    <n v="210"/>
    <n v="1050"/>
    <n v="6"/>
  </r>
  <r>
    <n v="15743"/>
    <x v="462"/>
    <x v="0"/>
    <x v="211"/>
    <n v="4"/>
    <n v="49.99"/>
    <n v="199.96"/>
    <x v="0"/>
    <x v="1"/>
    <n v="6"/>
    <n v="24"/>
    <n v="11"/>
  </r>
  <r>
    <n v="15744"/>
    <x v="551"/>
    <x v="1"/>
    <x v="212"/>
    <n v="4"/>
    <n v="229.99"/>
    <n v="919.96"/>
    <x v="2"/>
    <x v="0"/>
    <n v="112.7"/>
    <n v="450.8"/>
    <n v="12"/>
  </r>
  <r>
    <n v="15745"/>
    <x v="16"/>
    <x v="2"/>
    <x v="213"/>
    <n v="5"/>
    <n v="44.99"/>
    <n v="224.95000000000002"/>
    <x v="2"/>
    <x v="1"/>
    <n v="15.3"/>
    <n v="76.5"/>
    <n v="12"/>
  </r>
  <r>
    <n v="15746"/>
    <x v="238"/>
    <x v="3"/>
    <x v="51"/>
    <n v="5"/>
    <n v="26.99"/>
    <n v="134.94999999999999"/>
    <x v="2"/>
    <x v="0"/>
    <n v="8.3699999999999992"/>
    <n v="41.849999999999994"/>
    <n v="6"/>
  </r>
  <r>
    <n v="15747"/>
    <x v="665"/>
    <x v="4"/>
    <x v="214"/>
    <n v="1"/>
    <n v="6.7"/>
    <n v="6.7"/>
    <x v="2"/>
    <x v="1"/>
    <n v="0.87"/>
    <n v="0.87"/>
    <n v="10"/>
  </r>
  <r>
    <n v="15748"/>
    <x v="361"/>
    <x v="5"/>
    <x v="215"/>
    <n v="5"/>
    <n v="149.94999999999999"/>
    <n v="749.75"/>
    <x v="1"/>
    <x v="1"/>
    <n v="73.48"/>
    <n v="367.40000000000003"/>
    <n v="6"/>
  </r>
  <r>
    <n v="15749"/>
    <x v="619"/>
    <x v="0"/>
    <x v="216"/>
    <n v="4"/>
    <n v="169"/>
    <n v="676"/>
    <x v="2"/>
    <x v="2"/>
    <n v="67.599999999999994"/>
    <n v="270.39999999999998"/>
    <n v="4"/>
  </r>
  <r>
    <n v="15750"/>
    <x v="440"/>
    <x v="1"/>
    <x v="217"/>
    <n v="2"/>
    <n v="599"/>
    <n v="1198"/>
    <x v="2"/>
    <x v="0"/>
    <n v="203.66"/>
    <n v="407.32"/>
    <n v="1"/>
  </r>
  <r>
    <n v="15751"/>
    <x v="157"/>
    <x v="2"/>
    <x v="218"/>
    <n v="1"/>
    <n v="64.989999999999995"/>
    <n v="64.989999999999995"/>
    <x v="0"/>
    <x v="1"/>
    <n v="22.75"/>
    <n v="22.75"/>
    <n v="11"/>
  </r>
  <r>
    <n v="15752"/>
    <x v="141"/>
    <x v="3"/>
    <x v="9"/>
    <n v="1"/>
    <n v="9.99"/>
    <n v="9.99"/>
    <x v="0"/>
    <x v="0"/>
    <n v="12.74"/>
    <n v="12.74"/>
    <n v="6"/>
  </r>
  <r>
    <n v="15753"/>
    <x v="669"/>
    <x v="4"/>
    <x v="219"/>
    <n v="5"/>
    <n v="24"/>
    <n v="120"/>
    <x v="1"/>
    <x v="0"/>
    <n v="11.04"/>
    <n v="55.199999999999996"/>
    <n v="7"/>
  </r>
  <r>
    <n v="15754"/>
    <x v="110"/>
    <x v="5"/>
    <x v="220"/>
    <n v="5"/>
    <n v="32.950000000000003"/>
    <n v="164.75"/>
    <x v="2"/>
    <x v="2"/>
    <n v="7.25"/>
    <n v="36.25"/>
    <n v="9"/>
  </r>
  <r>
    <n v="15755"/>
    <x v="178"/>
    <x v="0"/>
    <x v="221"/>
    <n v="5"/>
    <n v="299"/>
    <n v="1495"/>
    <x v="0"/>
    <x v="1"/>
    <n v="98.67"/>
    <n v="493.35"/>
    <n v="5"/>
  </r>
  <r>
    <n v="15756"/>
    <x v="476"/>
    <x v="1"/>
    <x v="222"/>
    <n v="3"/>
    <n v="159.99"/>
    <n v="479.97"/>
    <x v="1"/>
    <x v="2"/>
    <n v="35.200000000000003"/>
    <n v="105.60000000000001"/>
    <n v="6"/>
  </r>
  <r>
    <n v="15757"/>
    <x v="547"/>
    <x v="2"/>
    <x v="223"/>
    <n v="5"/>
    <n v="90"/>
    <n v="450"/>
    <x v="2"/>
    <x v="1"/>
    <n v="31.5"/>
    <n v="157.5"/>
    <n v="5"/>
  </r>
  <r>
    <n v="15758"/>
    <x v="21"/>
    <x v="3"/>
    <x v="224"/>
    <n v="4"/>
    <n v="10.99"/>
    <n v="43.96"/>
    <x v="2"/>
    <x v="2"/>
    <n v="3.41"/>
    <n v="13.64"/>
    <n v="12"/>
  </r>
  <r>
    <n v="15760"/>
    <x v="494"/>
    <x v="5"/>
    <x v="226"/>
    <n v="3"/>
    <n v="29.99"/>
    <n v="89.97"/>
    <x v="2"/>
    <x v="1"/>
    <n v="13.2"/>
    <n v="39.59999999999999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601149-596A-4033-B16C-CC8DF7877AA6}" name="Most Profitable Product type"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9">
  <location ref="G3:I10" firstHeaderRow="0" firstDataRow="1" firstDataCol="1"/>
  <pivotFields count="16">
    <pivotField showAll="0"/>
    <pivotField numFmtId="14" showAll="0">
      <items count="732">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 t="default"/>
      </items>
    </pivotField>
    <pivotField axis="axisRow" showAll="0" sortType="ascending">
      <items count="7">
        <item x="4"/>
        <item x="3"/>
        <item x="2"/>
        <item x="0"/>
        <item x="1"/>
        <item x="5"/>
        <item t="default"/>
      </items>
      <autoSortScope>
        <pivotArea dataOnly="0" outline="0" fieldPosition="0">
          <references count="1">
            <reference field="4294967294" count="1" selected="0">
              <x v="1"/>
            </reference>
          </references>
        </pivotArea>
      </autoSortScope>
    </pivotField>
    <pivotField showAll="0" measureFilter="1"/>
    <pivotField showAll="0"/>
    <pivotField showAll="0"/>
    <pivotField dataField="1" showAll="0"/>
    <pivotField showAll="0"/>
    <pivotField showAll="0"/>
    <pivotField showAll="0"/>
    <pivotField name="Total Profit2" dataField="1" showAll="0"/>
    <pivotField showAll="0"/>
    <pivotField dragToRow="0" dragToCol="0" dragToPage="0" showAll="0" defaultSubtotal="0"/>
    <pivotField showAll="0">
      <items count="15">
        <item h="1" x="0"/>
        <item h="1" x="1"/>
        <item h="1" x="2"/>
        <item h="1" x="3"/>
        <item h="1" x="4"/>
        <item h="1" x="5"/>
        <item h="1" x="6"/>
        <item h="1" x="7"/>
        <item h="1" x="8"/>
        <item h="1" x="9"/>
        <item h="1" x="10"/>
        <item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1"/>
    </i>
    <i>
      <x/>
    </i>
    <i>
      <x v="2"/>
    </i>
    <i>
      <x v="5"/>
    </i>
    <i>
      <x v="4"/>
    </i>
    <i>
      <x v="3"/>
    </i>
    <i t="grand">
      <x/>
    </i>
  </rowItems>
  <colFields count="1">
    <field x="-2"/>
  </colFields>
  <colItems count="2">
    <i>
      <x/>
    </i>
    <i i="1">
      <x v="1"/>
    </i>
  </colItems>
  <dataFields count="2">
    <dataField name="Total Profit" fld="10" baseField="2" baseItem="1" numFmtId="42"/>
    <dataField name="Total Revenue " fld="6" baseField="0" baseItem="0" numFmtId="164"/>
  </dataFields>
  <formats count="2">
    <format dxfId="92">
      <pivotArea collapsedLevelsAreSubtotals="1" fieldPosition="0">
        <references count="2">
          <reference field="4294967294" count="1" selected="0">
            <x v="0"/>
          </reference>
          <reference field="2" count="1">
            <x v="1"/>
          </reference>
        </references>
      </pivotArea>
    </format>
    <format dxfId="91">
      <pivotArea outline="0" fieldPosition="0">
        <references count="1">
          <reference field="4294967294" count="1">
            <x v="0"/>
          </reference>
        </references>
      </pivotArea>
    </format>
  </formats>
  <chartFormats count="4">
    <chartFormat chart="20" format="3" series="1">
      <pivotArea type="data" outline="0" fieldPosition="0">
        <references count="1">
          <reference field="4294967294" count="1" selected="0">
            <x v="1"/>
          </reference>
        </references>
      </pivotArea>
    </chartFormat>
    <chartFormat chart="20" format="4">
      <pivotArea type="data" outline="0" fieldPosition="0">
        <references count="2">
          <reference field="4294967294" count="1" selected="0">
            <x v="1"/>
          </reference>
          <reference field="2" count="1" selected="0">
            <x v="3"/>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3"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C45298-B0BA-4E6E-82AA-E88277474DF6}" name="PivotTable2" cacheId="0" applyNumberFormats="0" applyBorderFormats="0" applyFontFormats="0" applyPatternFormats="0" applyAlignmentFormats="0" applyWidthHeightFormats="1" dataCaption="Values" updatedVersion="8" minRefreshableVersion="3" itemPrintTitles="1" createdVersion="8" indent="0" compact="0" compactData="0" multipleFieldFilters="0" chartFormat="261">
  <location ref="E32:G41" firstHeaderRow="0" firstDataRow="1" firstDataCol="1" rowPageCount="1" colPageCount="1"/>
  <pivotFields count="16">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731">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Total Profit2" dataField="1" compact="0" outline="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axis="axisRow" compact="0" outline="0" showAll="0" measureFilter="1"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0"/>
        <item x="1"/>
        <item x="2"/>
        <item x="3"/>
      </items>
      <extLst>
        <ext xmlns:x14="http://schemas.microsoft.com/office/spreadsheetml/2009/9/main" uri="{2946ED86-A175-432a-8AC1-64E0C546D7DE}">
          <x14:pivotField fillDownLabels="1"/>
        </ext>
      </extLst>
    </pivotField>
  </pivotFields>
  <rowFields count="1">
    <field x="13"/>
  </rowFields>
  <rowItems count="9">
    <i>
      <x v="5"/>
    </i>
    <i>
      <x v="6"/>
    </i>
    <i>
      <x v="7"/>
    </i>
    <i>
      <x v="8"/>
    </i>
    <i>
      <x v="9"/>
    </i>
    <i>
      <x v="10"/>
    </i>
    <i>
      <x v="11"/>
    </i>
    <i>
      <x v="12"/>
    </i>
    <i t="grand">
      <x/>
    </i>
  </rowItems>
  <colFields count="1">
    <field x="-2"/>
  </colFields>
  <colItems count="2">
    <i>
      <x/>
    </i>
    <i i="1">
      <x v="1"/>
    </i>
  </colItems>
  <pageFields count="1">
    <pageField fld="15" hier="-1"/>
  </pageFields>
  <dataFields count="2">
    <dataField name="Sum of Total Profit2" fld="10" baseField="0" baseItem="0"/>
    <dataField name="Max of Month Index" fld="11" subtotal="max" baseField="13" baseItem="1"/>
  </dataFields>
  <chartFormats count="4">
    <chartFormat chart="16"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1"/>
          </reference>
        </references>
      </pivotArea>
    </chartFormat>
    <chartFormat chart="41" format="22" series="1">
      <pivotArea type="data" outline="0" fieldPosition="0">
        <references count="1">
          <reference field="4294967294" count="1" selected="0">
            <x v="1"/>
          </reference>
        </references>
      </pivotArea>
    </chartFormat>
    <chartFormat chart="41"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1" iMeasureFld="1">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3DCC42-CEA7-4E74-B996-C2EC5297FAC1}" name="Most Profitable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7" firstHeaderRow="1" firstDataRow="1" firstDataCol="1"/>
  <pivotFields count="16">
    <pivotField showAll="0"/>
    <pivotField numFmtId="14" showAll="0">
      <items count="732">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 t="default"/>
      </items>
    </pivotField>
    <pivotField showAll="0"/>
    <pivotField showAll="0"/>
    <pivotField showAll="0"/>
    <pivotField showAll="0"/>
    <pivotField dataField="1" showAll="0"/>
    <pivotField axis="axisRow" showAll="0" sortType="descending">
      <items count="5">
        <item x="0"/>
        <item x="1"/>
        <item m="1" x="3"/>
        <item x="2"/>
        <item t="default"/>
      </items>
      <autoSortScope>
        <pivotArea dataOnly="0" outline="0" fieldPosition="0">
          <references count="1">
            <reference field="4294967294" count="1" selected="0">
              <x v="0"/>
            </reference>
          </references>
        </pivotArea>
      </autoSortScope>
    </pivotField>
    <pivotField showAll="0"/>
    <pivotField showAll="0"/>
    <pivotField name="Total Profit2" showAll="0"/>
    <pivotField showAll="0"/>
    <pivotField dragToRow="0" dragToCol="0" dragToPage="0" showAll="0" defaultSubtotal="0"/>
    <pivotField showAll="0">
      <items count="15">
        <item h="1" x="0"/>
        <item h="1" x="1"/>
        <item h="1" x="2"/>
        <item h="1" x="3"/>
        <item h="1" x="4"/>
        <item h="1" x="5"/>
        <item h="1" x="6"/>
        <item h="1" x="7"/>
        <item h="1" x="8"/>
        <item h="1" x="9"/>
        <item h="1" x="10"/>
        <item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3"/>
    </i>
    <i t="grand">
      <x/>
    </i>
  </rowItems>
  <colItems count="1">
    <i/>
  </colItems>
  <dataFields count="1">
    <dataField name="Total Revenue " fld="6" baseField="7"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67E4A1-666F-4DA3-AC8B-7A0ADA9A77DE}"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69">
  <location ref="M32:O41" firstHeaderRow="0" firstDataRow="1" firstDataCol="1" rowPageCount="1" colPageCount="1"/>
  <pivotFields count="16">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731">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Total Profit2" compact="0" outline="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axis="axisRow" compact="0" outline="0" showAll="0" measureFilter="1"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0"/>
        <item x="1"/>
        <item x="2"/>
        <item x="3"/>
      </items>
      <extLst>
        <ext xmlns:x14="http://schemas.microsoft.com/office/spreadsheetml/2009/9/main" uri="{2946ED86-A175-432a-8AC1-64E0C546D7DE}">
          <x14:pivotField fillDownLabels="1"/>
        </ext>
      </extLst>
    </pivotField>
  </pivotFields>
  <rowFields count="1">
    <field x="13"/>
  </rowFields>
  <rowItems count="9">
    <i>
      <x v="5"/>
    </i>
    <i>
      <x v="6"/>
    </i>
    <i>
      <x v="7"/>
    </i>
    <i>
      <x v="8"/>
    </i>
    <i>
      <x v="9"/>
    </i>
    <i>
      <x v="10"/>
    </i>
    <i>
      <x v="11"/>
    </i>
    <i>
      <x v="12"/>
    </i>
    <i t="grand">
      <x/>
    </i>
  </rowItems>
  <colFields count="1">
    <field x="-2"/>
  </colFields>
  <colItems count="2">
    <i>
      <x/>
    </i>
    <i i="1">
      <x v="1"/>
    </i>
  </colItems>
  <pageFields count="1">
    <pageField fld="15" hier="-1"/>
  </pageFields>
  <dataFields count="2">
    <dataField name="Sum of Units Sold" fld="4" baseField="0" baseItem="0"/>
    <dataField name="Max of Month Index" fld="11" subtotal="max" baseField="13" baseItem="1"/>
  </dataFields>
  <chartFormats count="6">
    <chartFormat chart="16"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1"/>
          </reference>
        </references>
      </pivotArea>
    </chartFormat>
    <chartFormat chart="40" format="22" series="1">
      <pivotArea type="data" outline="0" fieldPosition="0">
        <references count="1">
          <reference field="4294967294" count="1" selected="0">
            <x v="1"/>
          </reference>
        </references>
      </pivotArea>
    </chartFormat>
    <chartFormat chart="40" format="23" series="1">
      <pivotArea type="data" outline="0" fieldPosition="0">
        <references count="1">
          <reference field="4294967294" count="1" selected="0">
            <x v="0"/>
          </reference>
        </references>
      </pivotArea>
    </chartFormat>
    <chartFormat chart="46" format="30" series="1">
      <pivotArea type="data" outline="0" fieldPosition="0">
        <references count="1">
          <reference field="4294967294" count="1" selected="0">
            <x v="1"/>
          </reference>
        </references>
      </pivotArea>
    </chartFormat>
    <chartFormat chart="46"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1" iMeasureFld="1">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F66F-8F17-4EA1-BB71-5AE9B7EE31EE}" name="Unique KPIs"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E4" firstHeaderRow="0" firstDataRow="1" firstDataCol="0"/>
  <pivotFields count="16">
    <pivotField dataField="1" showAll="0"/>
    <pivotField numFmtId="14" showAll="0">
      <items count="732">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 t="default"/>
      </items>
    </pivotField>
    <pivotField showAll="0"/>
    <pivotField showAll="0"/>
    <pivotField dataField="1" showAll="0"/>
    <pivotField showAll="0"/>
    <pivotField dataField="1" showAll="0"/>
    <pivotField showAll="0"/>
    <pivotField showAll="0"/>
    <pivotField showAll="0"/>
    <pivotField name="Total Profit2" dataField="1" showAll="0"/>
    <pivotField showAll="0"/>
    <pivotField dataField="1" dragToRow="0" dragToCol="0" dragToPage="0" showAll="0" defaultSubtotal="0"/>
    <pivotField showAll="0">
      <items count="15">
        <item h="1" x="0"/>
        <item h="1" x="1"/>
        <item h="1" x="2"/>
        <item h="1" x="3"/>
        <item h="1" x="4"/>
        <item h="1" x="5"/>
        <item h="1" x="6"/>
        <item h="1" x="7"/>
        <item h="1" x="8"/>
        <item h="1" x="9"/>
        <item h="1" x="10"/>
        <item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5">
    <i>
      <x/>
    </i>
    <i i="1">
      <x v="1"/>
    </i>
    <i i="2">
      <x v="2"/>
    </i>
    <i i="3">
      <x v="3"/>
    </i>
    <i i="4">
      <x v="4"/>
    </i>
  </colItems>
  <dataFields count="5">
    <dataField name="Total Revenue " fld="6" baseField="0" baseItem="1" numFmtId="166"/>
    <dataField name="Total Profit" fld="10" baseField="0" baseItem="3" numFmtId="166"/>
    <dataField name="% Profit" fld="12" baseField="0" baseItem="4" numFmtId="165"/>
    <dataField name="Units Sold " fld="4" baseField="0" baseItem="3" numFmtId="3"/>
    <dataField name="Total Transactions" fld="0" subtotal="count" baseField="0" baseItem="2" numFmtId="3"/>
  </dataFields>
  <formats count="1">
    <format dxfId="9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9B749-0BB6-4952-A519-14EDA9442B61}"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28">
  <location ref="I32:K41" firstHeaderRow="0" firstDataRow="1" firstDataCol="1" rowPageCount="1" colPageCount="1"/>
  <pivotFields count="16">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731">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Total Profit2" compact="0" outline="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axis="axisRow" compact="0" outline="0" showAll="0" measureFilter="1"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0"/>
        <item x="1"/>
        <item x="2"/>
        <item x="3"/>
      </items>
      <extLst>
        <ext xmlns:x14="http://schemas.microsoft.com/office/spreadsheetml/2009/9/main" uri="{2946ED86-A175-432a-8AC1-64E0C546D7DE}">
          <x14:pivotField fillDownLabels="1"/>
        </ext>
      </extLst>
    </pivotField>
  </pivotFields>
  <rowFields count="1">
    <field x="13"/>
  </rowFields>
  <rowItems count="9">
    <i>
      <x v="5"/>
    </i>
    <i>
      <x v="6"/>
    </i>
    <i>
      <x v="7"/>
    </i>
    <i>
      <x v="8"/>
    </i>
    <i>
      <x v="9"/>
    </i>
    <i>
      <x v="10"/>
    </i>
    <i>
      <x v="11"/>
    </i>
    <i>
      <x v="12"/>
    </i>
    <i t="grand">
      <x/>
    </i>
  </rowItems>
  <colFields count="1">
    <field x="-2"/>
  </colFields>
  <colItems count="2">
    <i>
      <x/>
    </i>
    <i i="1">
      <x v="1"/>
    </i>
  </colItems>
  <pageFields count="1">
    <pageField fld="15" hier="-1"/>
  </pageFields>
  <dataFields count="2">
    <dataField name=" % Profit" fld="12" baseField="13" baseItem="9" numFmtId="165"/>
    <dataField name="Max of Month Index" fld="11" subtotal="max" baseField="13" baseItem="1"/>
  </dataFields>
  <chartFormats count="10">
    <chartFormat chart="16"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1"/>
          </reference>
        </references>
      </pivotArea>
    </chartFormat>
    <chartFormat chart="36" format="23" series="1">
      <pivotArea type="data" outline="0" fieldPosition="0">
        <references count="1">
          <reference field="4294967294" count="1" selected="0">
            <x v="1"/>
          </reference>
        </references>
      </pivotArea>
    </chartFormat>
    <chartFormat chart="37" format="25" series="1">
      <pivotArea type="data" outline="0" fieldPosition="0">
        <references count="1">
          <reference field="4294967294" count="1" selected="0">
            <x v="1"/>
          </reference>
        </references>
      </pivotArea>
    </chartFormat>
    <chartFormat chart="38" format="27" series="1">
      <pivotArea type="data" outline="0" fieldPosition="0">
        <references count="1">
          <reference field="4294967294" count="1" selected="0">
            <x v="1"/>
          </reference>
        </references>
      </pivotArea>
    </chartFormat>
    <chartFormat chart="40" format="27" series="1">
      <pivotArea type="data" outline="0" fieldPosition="0">
        <references count="1">
          <reference field="4294967294" count="1" selected="0">
            <x v="1"/>
          </reference>
        </references>
      </pivotArea>
    </chartFormat>
    <chartFormat chart="40" format="29" series="1">
      <pivotArea type="data" outline="0" fieldPosition="0">
        <references count="1">
          <reference field="4294967294" count="1" selected="0">
            <x v="0"/>
          </reference>
        </references>
      </pivotArea>
    </chartFormat>
    <chartFormat chart="36" format="25" series="1">
      <pivotArea type="data" outline="0" fieldPosition="0">
        <references count="1">
          <reference field="4294967294" count="1" selected="0">
            <x v="0"/>
          </reference>
        </references>
      </pivotArea>
    </chartFormat>
    <chartFormat chart="54" format="22" series="1">
      <pivotArea type="data" outline="0" fieldPosition="0">
        <references count="1">
          <reference field="4294967294" count="1" selected="0">
            <x v="1"/>
          </reference>
        </references>
      </pivotArea>
    </chartFormat>
    <chartFormat chart="54"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1" iMeasureFld="1">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8FEBD6-63E3-463C-9BC3-9B9451C59E0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60">
  <location ref="Q32:S41" firstHeaderRow="0" firstDataRow="1" firstDataCol="1" rowPageCount="1" colPageCount="1"/>
  <pivotFields count="16">
    <pivotField dataField="1"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731">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Total Profit2" compact="0" outline="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axis="axisRow" compact="0" outline="0" showAll="0" measureFilter="1"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0"/>
        <item x="1"/>
        <item x="2"/>
        <item x="3"/>
      </items>
      <extLst>
        <ext xmlns:x14="http://schemas.microsoft.com/office/spreadsheetml/2009/9/main" uri="{2946ED86-A175-432a-8AC1-64E0C546D7DE}">
          <x14:pivotField fillDownLabels="1"/>
        </ext>
      </extLst>
    </pivotField>
  </pivotFields>
  <rowFields count="1">
    <field x="13"/>
  </rowFields>
  <rowItems count="9">
    <i>
      <x v="5"/>
    </i>
    <i>
      <x v="6"/>
    </i>
    <i>
      <x v="7"/>
    </i>
    <i>
      <x v="8"/>
    </i>
    <i>
      <x v="9"/>
    </i>
    <i>
      <x v="10"/>
    </i>
    <i>
      <x v="11"/>
    </i>
    <i>
      <x v="12"/>
    </i>
    <i t="grand">
      <x/>
    </i>
  </rowItems>
  <colFields count="1">
    <field x="-2"/>
  </colFields>
  <colItems count="2">
    <i>
      <x/>
    </i>
    <i i="1">
      <x v="1"/>
    </i>
  </colItems>
  <pageFields count="1">
    <pageField fld="15" hier="-1"/>
  </pageFields>
  <dataFields count="2">
    <dataField name="Count of Transaction ID" fld="0" subtotal="count" baseField="13" baseItem="9"/>
    <dataField name="Max of Month Index" fld="11" subtotal="max" baseField="13" baseItem="1"/>
  </dataFields>
  <chartFormats count="4">
    <chartFormat chart="16"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1"/>
          </reference>
        </references>
      </pivotArea>
    </chartFormat>
    <chartFormat chart="40" format="40" series="1">
      <pivotArea type="data" outline="0" fieldPosition="0">
        <references count="1">
          <reference field="4294967294" count="1" selected="0">
            <x v="1"/>
          </reference>
        </references>
      </pivotArea>
    </chartFormat>
    <chartFormat chart="40"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1" iMeasureFld="1">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CE93FB-B1CC-4D0E-8065-17D26FA5AEDA}" name="Most Units Sold Product type"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7">
  <location ref="K3:L14" firstHeaderRow="1" firstDataRow="1" firstDataCol="1"/>
  <pivotFields count="16">
    <pivotField showAll="0"/>
    <pivotField numFmtId="14" showAll="0">
      <items count="732">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 t="default"/>
      </items>
    </pivotField>
    <pivotField showAll="0"/>
    <pivotField axis="axisRow" showAll="0" measureFilter="1" sortType="ascending">
      <items count="233">
        <item x="33"/>
        <item x="157"/>
        <item x="134"/>
        <item x="23"/>
        <item x="90"/>
        <item x="218"/>
        <item x="186"/>
        <item x="26"/>
        <item x="211"/>
        <item x="111"/>
        <item x="167"/>
        <item x="57"/>
        <item x="54"/>
        <item x="180"/>
        <item x="217"/>
        <item x="138"/>
        <item x="77"/>
        <item x="116"/>
        <item x="155"/>
        <item x="206"/>
        <item x="190"/>
        <item x="36"/>
        <item x="230"/>
        <item x="11"/>
        <item x="45"/>
        <item x="109"/>
        <item x="7"/>
        <item x="24"/>
        <item x="221"/>
        <item x="201"/>
        <item x="94"/>
        <item x="143"/>
        <item x="166"/>
        <item x="105"/>
        <item x="150"/>
        <item x="185"/>
        <item x="112"/>
        <item x="49"/>
        <item x="227"/>
        <item x="100"/>
        <item x="202"/>
        <item x="200"/>
        <item x="114"/>
        <item x="208"/>
        <item x="10"/>
        <item x="81"/>
        <item x="136"/>
        <item x="46"/>
        <item x="38"/>
        <item x="168"/>
        <item x="139"/>
        <item x="156"/>
        <item x="229"/>
        <item x="72"/>
        <item x="194"/>
        <item x="69"/>
        <item x="9"/>
        <item x="78"/>
        <item x="16"/>
        <item x="1"/>
        <item x="174"/>
        <item x="56"/>
        <item x="40"/>
        <item x="66"/>
        <item x="124"/>
        <item x="171"/>
        <item x="41"/>
        <item x="131"/>
        <item x="215"/>
        <item x="110"/>
        <item x="118"/>
        <item x="219"/>
        <item x="192"/>
        <item x="128"/>
        <item x="96"/>
        <item x="113"/>
        <item x="64"/>
        <item x="93"/>
        <item x="148"/>
        <item x="18"/>
        <item x="147"/>
        <item x="75"/>
        <item x="182"/>
        <item x="21"/>
        <item x="106"/>
        <item x="216"/>
        <item x="149"/>
        <item x="173"/>
        <item x="42"/>
        <item x="189"/>
        <item x="102"/>
        <item x="117"/>
        <item x="61"/>
        <item x="39"/>
        <item x="71"/>
        <item x="220"/>
        <item x="125"/>
        <item x="58"/>
        <item x="31"/>
        <item x="89"/>
        <item x="162"/>
        <item x="191"/>
        <item x="133"/>
        <item x="0"/>
        <item x="207"/>
        <item x="13"/>
        <item x="127"/>
        <item x="98"/>
        <item x="48"/>
        <item x="55"/>
        <item x="197"/>
        <item x="177"/>
        <item x="63"/>
        <item x="142"/>
        <item x="2"/>
        <item x="175"/>
        <item x="140"/>
        <item x="79"/>
        <item x="84"/>
        <item x="204"/>
        <item x="184"/>
        <item x="88"/>
        <item x="34"/>
        <item x="123"/>
        <item x="198"/>
        <item x="28"/>
        <item x="6"/>
        <item x="17"/>
        <item x="126"/>
        <item x="120"/>
        <item x="222"/>
        <item x="43"/>
        <item x="159"/>
        <item x="4"/>
        <item x="8"/>
        <item x="223"/>
        <item x="29"/>
        <item x="181"/>
        <item x="70"/>
        <item x="145"/>
        <item x="163"/>
        <item x="144"/>
        <item x="19"/>
        <item x="59"/>
        <item x="14"/>
        <item x="172"/>
        <item x="22"/>
        <item x="213"/>
        <item x="107"/>
        <item x="228"/>
        <item x="25"/>
        <item x="44"/>
        <item x="165"/>
        <item x="35"/>
        <item x="60"/>
        <item x="212"/>
        <item x="178"/>
        <item x="27"/>
        <item x="67"/>
        <item x="50"/>
        <item x="83"/>
        <item x="76"/>
        <item x="37"/>
        <item x="15"/>
        <item x="12"/>
        <item x="196"/>
        <item x="161"/>
        <item x="132"/>
        <item x="65"/>
        <item x="108"/>
        <item x="101"/>
        <item x="52"/>
        <item x="179"/>
        <item x="122"/>
        <item x="30"/>
        <item x="82"/>
        <item x="87"/>
        <item x="225"/>
        <item x="210"/>
        <item x="92"/>
        <item x="91"/>
        <item x="152"/>
        <item x="86"/>
        <item x="3"/>
        <item x="231"/>
        <item x="103"/>
        <item x="164"/>
        <item x="193"/>
        <item x="199"/>
        <item x="68"/>
        <item x="224"/>
        <item x="80"/>
        <item x="158"/>
        <item x="176"/>
        <item x="146"/>
        <item x="209"/>
        <item x="214"/>
        <item x="130"/>
        <item x="104"/>
        <item x="141"/>
        <item x="135"/>
        <item x="97"/>
        <item x="187"/>
        <item x="51"/>
        <item x="119"/>
        <item x="170"/>
        <item x="129"/>
        <item x="53"/>
        <item x="74"/>
        <item x="188"/>
        <item x="73"/>
        <item x="154"/>
        <item x="183"/>
        <item x="32"/>
        <item x="99"/>
        <item x="151"/>
        <item x="169"/>
        <item x="203"/>
        <item x="85"/>
        <item x="95"/>
        <item x="62"/>
        <item x="5"/>
        <item x="115"/>
        <item x="226"/>
        <item x="160"/>
        <item x="47"/>
        <item x="121"/>
        <item x="137"/>
        <item x="205"/>
        <item x="195"/>
        <item x="153"/>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ame="Total Profit2" dataField="1" showAll="0"/>
    <pivotField showAll="0"/>
    <pivotField dragToRow="0" dragToCol="0" dragToPage="0" showAll="0" defaultSubtotal="0"/>
    <pivotField showAll="0">
      <items count="15">
        <item h="1" x="0"/>
        <item h="1" x="1"/>
        <item h="1" x="2"/>
        <item h="1" x="3"/>
        <item h="1" x="4"/>
        <item h="1" x="5"/>
        <item h="1" x="6"/>
        <item h="1" x="7"/>
        <item h="1" x="8"/>
        <item h="1" x="9"/>
        <item h="1" x="10"/>
        <item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110"/>
    </i>
    <i>
      <x v="40"/>
    </i>
    <i>
      <x v="174"/>
    </i>
    <i>
      <x v="168"/>
    </i>
    <i>
      <x v="153"/>
    </i>
    <i>
      <x v="60"/>
    </i>
    <i>
      <x v="18"/>
    </i>
    <i>
      <x v="164"/>
    </i>
    <i>
      <x v="19"/>
    </i>
    <i>
      <x v="126"/>
    </i>
    <i t="grand">
      <x/>
    </i>
  </rowItems>
  <colItems count="1">
    <i/>
  </colItems>
  <dataFields count="1">
    <dataField name="Total Profit" fld="10" baseField="3" baseItem="110" numFmtId="166"/>
  </dataFields>
  <chartFormats count="2">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3" count="1" selected="0">
            <x v="60"/>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949D2D-3694-4F0D-81E4-AA2DFB847858}" name="PivotTable1" cacheId="0" applyNumberFormats="0" applyBorderFormats="0" applyFontFormats="0" applyPatternFormats="0" applyAlignmentFormats="0" applyWidthHeightFormats="1" dataCaption="Values" updatedVersion="8" minRefreshableVersion="3" enableDrill="0" itemPrintTitles="1" mergeItem="1" createdVersion="8" indent="0" compact="0" compactData="0" chartFormat="167">
  <location ref="A68:B99" firstHeaderRow="1" firstDataRow="1" firstDataCol="1" rowPageCount="1" colPageCount="1"/>
  <pivotFields count="16">
    <pivotField compact="0" outline="0" showAll="0" defaultSubtotal="0">
      <extLst>
        <ext xmlns:x14="http://schemas.microsoft.com/office/spreadsheetml/2009/9/main" uri="{2946ED86-A175-432a-8AC1-64E0C546D7DE}">
          <x14:pivotField fillDownLabels="1"/>
        </ext>
      </extLst>
    </pivotField>
    <pivotField axis="axisRow" compact="0" numFmtId="167" outline="0" showAll="0" defaultSubtotal="0">
      <items count="731">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Total Profit2"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4">
        <item h="1" sd="0" x="0"/>
        <item h="1" sd="0" x="1"/>
        <item h="1" sd="0" x="2"/>
        <item h="1" sd="0" x="3"/>
        <item h="1" sd="0" x="4"/>
        <item h="1" sd="0" x="5"/>
        <item h="1" sd="0" x="6"/>
        <item h="1" sd="0" x="7"/>
        <item h="1" sd="0" x="8"/>
        <item h="1" sd="0" x="9"/>
        <item h="1" sd="0" x="10"/>
        <item x="11"/>
        <item h="1" sd="0" x="12"/>
        <item h="1" sd="0" x="13"/>
      </items>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x="4"/>
        <item x="5"/>
      </items>
      <extLst>
        <ext xmlns:x14="http://schemas.microsoft.com/office/spreadsheetml/2009/9/main" uri="{2946ED86-A175-432a-8AC1-64E0C546D7DE}">
          <x14:pivotField fillDownLabels="1"/>
        </ext>
      </extLst>
    </pivotField>
    <pivotField compact="0" outline="0" multipleItemSelectionAllowed="1" showAll="0" defaultSubtotal="0">
      <items count="4">
        <item h="1" sd="0" x="0"/>
        <item h="1" sd="0" x="1"/>
        <item x="2"/>
        <item h="1" x="3"/>
      </items>
      <extLst>
        <ext xmlns:x14="http://schemas.microsoft.com/office/spreadsheetml/2009/9/main" uri="{2946ED86-A175-432a-8AC1-64E0C546D7DE}">
          <x14:pivotField fillDownLabels="1"/>
        </ext>
      </extLst>
    </pivotField>
  </pivotFields>
  <rowFields count="1">
    <field x="1"/>
  </rowFields>
  <rowItems count="31">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t="grand">
      <x/>
    </i>
  </rowItems>
  <colItems count="1">
    <i/>
  </colItems>
  <pageFields count="1">
    <pageField fld="13" hier="-1"/>
  </pageFields>
  <dataFields count="1">
    <dataField name="Sum of Total Revenue" fld="6" baseField="1" baseItem="365" numFmtId="166"/>
  </dataFields>
  <chartFormats count="1">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C5A709-0690-4DAB-AB87-DDC8CF68462A}" name="Most Profitable Month" cacheId="0" applyNumberFormats="0" applyBorderFormats="0" applyFontFormats="0" applyPatternFormats="0" applyAlignmentFormats="0" applyWidthHeightFormats="1" dataCaption="Values" updatedVersion="8" minRefreshableVersion="3" itemPrintTitles="1" createdVersion="8" indent="0" compact="0" compactData="0" multipleFieldFilters="0" chartFormat="285">
  <location ref="A32:C41" firstHeaderRow="0" firstDataRow="1" firstDataCol="1" rowPageCount="1" colPageCount="1"/>
  <pivotFields count="16">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731">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Total Profit2" compact="0" outline="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axis="axisRow" compact="0" outline="0" showAll="0" measureFilter="1"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0"/>
        <item x="1"/>
        <item x="2"/>
        <item x="3"/>
      </items>
      <extLst>
        <ext xmlns:x14="http://schemas.microsoft.com/office/spreadsheetml/2009/9/main" uri="{2946ED86-A175-432a-8AC1-64E0C546D7DE}">
          <x14:pivotField fillDownLabels="1"/>
        </ext>
      </extLst>
    </pivotField>
  </pivotFields>
  <rowFields count="1">
    <field x="13"/>
  </rowFields>
  <rowItems count="9">
    <i>
      <x v="5"/>
    </i>
    <i>
      <x v="6"/>
    </i>
    <i>
      <x v="7"/>
    </i>
    <i>
      <x v="8"/>
    </i>
    <i>
      <x v="9"/>
    </i>
    <i>
      <x v="10"/>
    </i>
    <i>
      <x v="11"/>
    </i>
    <i>
      <x v="12"/>
    </i>
    <i t="grand">
      <x/>
    </i>
  </rowItems>
  <colFields count="1">
    <field x="-2"/>
  </colFields>
  <colItems count="2">
    <i>
      <x/>
    </i>
    <i i="1">
      <x v="1"/>
    </i>
  </colItems>
  <pageFields count="1">
    <pageField fld="15" hier="-1"/>
  </pageFields>
  <dataFields count="2">
    <dataField name="Total Revenue " fld="6" baseField="7" baseItem="0" numFmtId="3"/>
    <dataField name="Max of Month Index" fld="11" subtotal="max" baseField="13" baseItem="1"/>
  </dataFields>
  <chartFormats count="24">
    <chartFormat chart="3"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1"/>
          </reference>
        </references>
      </pivotArea>
    </chartFormat>
    <chartFormat chart="23" format="5"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1"/>
          </reference>
        </references>
      </pivotArea>
    </chartFormat>
    <chartFormat chart="26" format="7"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1"/>
          </reference>
        </references>
      </pivotArea>
    </chartFormat>
    <chartFormat chart="27" format="9"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1"/>
          </reference>
        </references>
      </pivotArea>
    </chartFormat>
    <chartFormat chart="29" format="9" series="1">
      <pivotArea type="data" outline="0" fieldPosition="0">
        <references count="1">
          <reference field="4294967294" count="1" selected="0">
            <x v="0"/>
          </reference>
        </references>
      </pivotArea>
    </chartFormat>
    <chartFormat chart="30" format="10" series="1">
      <pivotArea type="data" outline="0" fieldPosition="0">
        <references count="1">
          <reference field="4294967294" count="1" selected="0">
            <x v="1"/>
          </reference>
        </references>
      </pivotArea>
    </chartFormat>
    <chartFormat chart="30" format="11" series="1">
      <pivotArea type="data" outline="0" fieldPosition="0">
        <references count="1">
          <reference field="4294967294" count="1" selected="0">
            <x v="0"/>
          </reference>
        </references>
      </pivotArea>
    </chartFormat>
    <chartFormat chart="31" format="12" series="1">
      <pivotArea type="data" outline="0" fieldPosition="0">
        <references count="1">
          <reference field="4294967294" count="1" selected="0">
            <x v="1"/>
          </reference>
        </references>
      </pivotArea>
    </chartFormat>
    <chartFormat chart="31" format="13" series="1">
      <pivotArea type="data" outline="0" fieldPosition="0">
        <references count="1">
          <reference field="4294967294" count="1" selected="0">
            <x v="0"/>
          </reference>
        </references>
      </pivotArea>
    </chartFormat>
    <chartFormat chart="38" format="14" series="1">
      <pivotArea type="data" outline="0" fieldPosition="0">
        <references count="1">
          <reference field="4294967294" count="1" selected="0">
            <x v="1"/>
          </reference>
        </references>
      </pivotArea>
    </chartFormat>
    <chartFormat chart="38" format="15" series="1">
      <pivotArea type="data" outline="0" fieldPosition="0">
        <references count="1">
          <reference field="4294967294" count="1" selected="0">
            <x v="0"/>
          </reference>
        </references>
      </pivotArea>
    </chartFormat>
    <chartFormat chart="39" format="16" series="1">
      <pivotArea type="data" outline="0" fieldPosition="0">
        <references count="1">
          <reference field="4294967294" count="1" selected="0">
            <x v="1"/>
          </reference>
        </references>
      </pivotArea>
    </chartFormat>
    <chartFormat chart="39" format="17" series="1">
      <pivotArea type="data" outline="0" fieldPosition="0">
        <references count="1">
          <reference field="4294967294" count="1" selected="0">
            <x v="0"/>
          </reference>
        </references>
      </pivotArea>
    </chartFormat>
    <chartFormat chart="40" format="14" series="1">
      <pivotArea type="data" outline="0" fieldPosition="0">
        <references count="1">
          <reference field="4294967294" count="1" selected="0">
            <x v="1"/>
          </reference>
        </references>
      </pivotArea>
    </chartFormat>
    <chartFormat chart="40" format="15" series="1">
      <pivotArea type="data" outline="0" fieldPosition="0">
        <references count="1">
          <reference field="4294967294" count="1" selected="0">
            <x v="0"/>
          </reference>
        </references>
      </pivotArea>
    </chartFormat>
    <chartFormat chart="53" format="14" series="1">
      <pivotArea type="data" outline="0" fieldPosition="0">
        <references count="1">
          <reference field="4294967294" count="1" selected="0">
            <x v="1"/>
          </reference>
        </references>
      </pivotArea>
    </chartFormat>
    <chartFormat chart="53" format="15" series="1">
      <pivotArea type="data" outline="0" fieldPosition="0">
        <references count="1">
          <reference field="4294967294" count="1" selected="0">
            <x v="0"/>
          </reference>
        </references>
      </pivotArea>
    </chartFormat>
    <chartFormat chart="54" format="16" series="1">
      <pivotArea type="data" outline="0" fieldPosition="0">
        <references count="1">
          <reference field="4294967294" count="1" selected="0">
            <x v="1"/>
          </reference>
        </references>
      </pivotArea>
    </chartFormat>
    <chartFormat chart="54"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1" iMeasureFld="1">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CCAB75-F6A1-41DF-ADFE-E80CCDD09963}" name="Most Profitable Region / Credit Car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7" firstHeaderRow="1" firstDataRow="1" firstDataCol="1"/>
  <pivotFields count="16">
    <pivotField showAll="0"/>
    <pivotField numFmtId="14" showAll="0">
      <items count="732">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 t="default"/>
      </items>
    </pivotField>
    <pivotField showAll="0"/>
    <pivotField showAll="0"/>
    <pivotField showAll="0"/>
    <pivotField showAll="0"/>
    <pivotField dataField="1" showAll="0"/>
    <pivotField showAll="0" sortType="descending">
      <items count="5">
        <item x="2"/>
        <item x="0"/>
        <item x="1"/>
        <item m="1" x="3"/>
        <item t="default"/>
      </items>
      <autoSortScope>
        <pivotArea dataOnly="0" outline="0" fieldPosition="0">
          <references count="1">
            <reference field="4294967294" count="1" selected="0">
              <x v="0"/>
            </reference>
          </references>
        </pivotArea>
      </autoSortScope>
    </pivotField>
    <pivotField axis="axisRow" showAll="0" sortType="ascending">
      <items count="5">
        <item x="1"/>
        <item x="0"/>
        <item m="1" x="3"/>
        <item x="2"/>
        <item t="default"/>
      </items>
    </pivotField>
    <pivotField showAll="0"/>
    <pivotField name="Total Profit2" showAll="0"/>
    <pivotField showAll="0"/>
    <pivotField dragToRow="0" dragToCol="0" dragToPage="0" showAll="0" defaultSubtotal="0"/>
    <pivotField showAll="0">
      <items count="15">
        <item h="1" x="0"/>
        <item h="1" x="1"/>
        <item h="1" x="2"/>
        <item h="1" x="3"/>
        <item h="1" x="4"/>
        <item h="1" x="5"/>
        <item h="1" x="6"/>
        <item h="1" x="7"/>
        <item h="1" x="8"/>
        <item h="1" x="9"/>
        <item h="1" x="10"/>
        <item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4">
    <i>
      <x/>
    </i>
    <i>
      <x v="1"/>
    </i>
    <i>
      <x v="3"/>
    </i>
    <i t="grand">
      <x/>
    </i>
  </rowItems>
  <colItems count="1">
    <i/>
  </colItems>
  <dataFields count="1">
    <dataField name="Total Revenue " fld="6" baseField="7"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3FB946-62EC-47B2-93F9-EE49082FC643}" name="KPI Last 4 weeks"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8:G57" firstHeaderRow="0" firstDataRow="1" firstDataCol="1"/>
  <pivotFields count="16">
    <pivotField dataField="1" showAll="0"/>
    <pivotField numFmtId="14" showAll="0">
      <items count="732">
        <item x="487"/>
        <item x="538"/>
        <item x="96"/>
        <item x="379"/>
        <item x="341"/>
        <item x="478"/>
        <item x="457"/>
        <item x="206"/>
        <item x="657"/>
        <item x="308"/>
        <item x="193"/>
        <item x="13"/>
        <item x="355"/>
        <item x="326"/>
        <item x="578"/>
        <item x="164"/>
        <item x="352"/>
        <item x="585"/>
        <item x="659"/>
        <item x="56"/>
        <item x="231"/>
        <item x="363"/>
        <item x="403"/>
        <item x="284"/>
        <item x="259"/>
        <item x="243"/>
        <item x="383"/>
        <item x="98"/>
        <item x="187"/>
        <item x="661"/>
        <item x="498"/>
        <item x="510"/>
        <item x="712"/>
        <item x="131"/>
        <item x="199"/>
        <item x="675"/>
        <item x="42"/>
        <item x="473"/>
        <item x="4"/>
        <item x="541"/>
        <item x="693"/>
        <item x="91"/>
        <item x="295"/>
        <item x="194"/>
        <item x="576"/>
        <item x="582"/>
        <item x="128"/>
        <item x="393"/>
        <item x="154"/>
        <item x="414"/>
        <item x="210"/>
        <item x="504"/>
        <item x="349"/>
        <item x="72"/>
        <item x="316"/>
        <item x="225"/>
        <item x="394"/>
        <item x="620"/>
        <item x="282"/>
        <item x="203"/>
        <item x="374"/>
        <item x="95"/>
        <item x="224"/>
        <item x="442"/>
        <item x="151"/>
        <item x="639"/>
        <item x="220"/>
        <item x="599"/>
        <item x="127"/>
        <item x="108"/>
        <item x="425"/>
        <item x="346"/>
        <item x="319"/>
        <item x="265"/>
        <item x="205"/>
        <item x="89"/>
        <item x="535"/>
        <item x="388"/>
        <item x="622"/>
        <item x="596"/>
        <item x="348"/>
        <item x="554"/>
        <item x="544"/>
        <item x="649"/>
        <item x="717"/>
        <item x="451"/>
        <item x="201"/>
        <item x="309"/>
        <item x="52"/>
        <item x="114"/>
        <item x="686"/>
        <item x="617"/>
        <item x="301"/>
        <item x="415"/>
        <item x="396"/>
        <item x="618"/>
        <item x="332"/>
        <item x="635"/>
        <item x="317"/>
        <item x="687"/>
        <item x="630"/>
        <item x="101"/>
        <item x="138"/>
        <item x="475"/>
        <item x="67"/>
        <item x="706"/>
        <item x="662"/>
        <item x="65"/>
        <item x="58"/>
        <item x="512"/>
        <item x="588"/>
        <item x="492"/>
        <item x="233"/>
        <item x="212"/>
        <item x="696"/>
        <item x="107"/>
        <item x="31"/>
        <item x="283"/>
        <item x="600"/>
        <item x="399"/>
        <item x="285"/>
        <item x="88"/>
        <item x="547"/>
        <item x="441"/>
        <item x="250"/>
        <item x="527"/>
        <item x="293"/>
        <item x="117"/>
        <item x="615"/>
        <item x="24"/>
        <item x="306"/>
        <item x="261"/>
        <item x="463"/>
        <item x="213"/>
        <item x="648"/>
        <item x="465"/>
        <item x="136"/>
        <item x="517"/>
        <item x="532"/>
        <item x="334"/>
        <item x="260"/>
        <item x="469"/>
        <item x="572"/>
        <item x="590"/>
        <item x="336"/>
        <item x="569"/>
        <item x="345"/>
        <item x="531"/>
        <item x="674"/>
        <item x="20"/>
        <item x="133"/>
        <item x="87"/>
        <item x="558"/>
        <item x="222"/>
        <item x="606"/>
        <item x="456"/>
        <item x="45"/>
        <item x="291"/>
        <item x="579"/>
        <item x="564"/>
        <item x="705"/>
        <item x="141"/>
        <item x="80"/>
        <item x="389"/>
        <item x="143"/>
        <item x="122"/>
        <item x="715"/>
        <item x="658"/>
        <item x="38"/>
        <item x="40"/>
        <item x="476"/>
        <item x="515"/>
        <item x="642"/>
        <item x="71"/>
        <item x="268"/>
        <item x="611"/>
        <item x="191"/>
        <item x="28"/>
        <item x="19"/>
        <item x="41"/>
        <item x="112"/>
        <item x="15"/>
        <item x="390"/>
        <item x="160"/>
        <item x="354"/>
        <item x="195"/>
        <item x="324"/>
        <item x="121"/>
        <item x="8"/>
        <item x="711"/>
        <item x="176"/>
        <item x="491"/>
        <item x="73"/>
        <item x="196"/>
        <item x="165"/>
        <item x="84"/>
        <item x="421"/>
        <item x="237"/>
        <item x="461"/>
        <item x="296"/>
        <item x="11"/>
        <item x="275"/>
        <item x="244"/>
        <item x="577"/>
        <item x="311"/>
        <item x="236"/>
        <item x="398"/>
        <item x="543"/>
        <item x="6"/>
        <item x="378"/>
        <item x="669"/>
        <item x="700"/>
        <item x="94"/>
        <item x="335"/>
        <item x="286"/>
        <item x="75"/>
        <item x="690"/>
        <item x="550"/>
        <item x="553"/>
        <item x="5"/>
        <item x="685"/>
        <item x="59"/>
        <item x="609"/>
        <item x="540"/>
        <item x="156"/>
        <item x="624"/>
        <item x="565"/>
        <item x="666"/>
        <item x="174"/>
        <item x="118"/>
        <item x="189"/>
        <item x="172"/>
        <item x="529"/>
        <item x="634"/>
        <item x="0"/>
        <item x="322"/>
        <item x="179"/>
        <item x="219"/>
        <item x="653"/>
        <item x="35"/>
        <item x="281"/>
        <item x="242"/>
        <item x="448"/>
        <item x="367"/>
        <item x="528"/>
        <item x="573"/>
        <item x="330"/>
        <item x="613"/>
        <item x="385"/>
        <item x="110"/>
        <item x="616"/>
        <item x="241"/>
        <item x="257"/>
        <item x="654"/>
        <item x="186"/>
        <item x="570"/>
        <item x="511"/>
        <item x="647"/>
        <item x="678"/>
        <item x="365"/>
        <item x="446"/>
        <item x="691"/>
        <item x="297"/>
        <item x="406"/>
        <item x="132"/>
        <item x="524"/>
        <item x="632"/>
        <item x="689"/>
        <item x="18"/>
        <item x="719"/>
        <item x="239"/>
        <item x="384"/>
        <item x="575"/>
        <item x="410"/>
        <item x="251"/>
        <item x="320"/>
        <item x="597"/>
        <item x="256"/>
        <item x="605"/>
        <item x="681"/>
        <item x="359"/>
        <item x="514"/>
        <item x="158"/>
        <item x="481"/>
        <item x="500"/>
        <item x="386"/>
        <item x="432"/>
        <item x="331"/>
        <item x="215"/>
        <item x="294"/>
        <item x="523"/>
        <item x="81"/>
        <item x="644"/>
        <item x="102"/>
        <item x="665"/>
        <item x="419"/>
        <item x="708"/>
        <item x="629"/>
        <item x="372"/>
        <item x="12"/>
        <item x="672"/>
        <item x="247"/>
        <item x="182"/>
        <item x="115"/>
        <item x="125"/>
        <item x="607"/>
        <item x="516"/>
        <item x="104"/>
        <item x="79"/>
        <item x="362"/>
        <item x="51"/>
        <item x="424"/>
        <item x="333"/>
        <item x="298"/>
        <item x="561"/>
        <item x="482"/>
        <item x="37"/>
        <item x="163"/>
        <item x="338"/>
        <item x="267"/>
        <item x="258"/>
        <item x="175"/>
        <item x="192"/>
        <item x="559"/>
        <item x="563"/>
        <item x="636"/>
        <item x="417"/>
        <item x="499"/>
        <item x="462"/>
        <item x="413"/>
        <item x="467"/>
        <item x="329"/>
        <item x="126"/>
        <item x="173"/>
        <item x="111"/>
        <item x="130"/>
        <item x="181"/>
        <item x="680"/>
        <item x="555"/>
        <item x="556"/>
        <item x="670"/>
        <item x="422"/>
        <item x="568"/>
        <item x="76"/>
        <item x="204"/>
        <item x="626"/>
        <item x="16"/>
        <item x="506"/>
        <item x="589"/>
        <item x="146"/>
        <item x="430"/>
        <item x="211"/>
        <item x="652"/>
        <item x="226"/>
        <item x="603"/>
        <item x="497"/>
        <item x="230"/>
        <item x="140"/>
        <item x="614"/>
        <item x="427"/>
        <item x="433"/>
        <item x="397"/>
        <item x="248"/>
        <item x="123"/>
        <item x="347"/>
        <item x="477"/>
        <item x="449"/>
        <item x="701"/>
        <item x="277"/>
        <item x="486"/>
        <item x="692"/>
        <item x="435"/>
        <item x="667"/>
        <item x="274"/>
        <item x="221"/>
        <item x="656"/>
        <item x="683"/>
        <item x="83"/>
        <item x="405"/>
        <item x="99"/>
        <item x="412"/>
        <item x="496"/>
        <item x="312"/>
        <item x="493"/>
        <item x="440"/>
        <item x="592"/>
        <item x="49"/>
        <item x="460"/>
        <item x="358"/>
        <item x="148"/>
        <item x="404"/>
        <item x="364"/>
        <item x="472"/>
        <item x="255"/>
        <item x="144"/>
        <item x="610"/>
        <item x="612"/>
        <item x="586"/>
        <item x="387"/>
        <item x="699"/>
        <item x="262"/>
        <item x="520"/>
        <item x="184"/>
        <item x="93"/>
        <item x="571"/>
        <item x="339"/>
        <item x="381"/>
        <item x="245"/>
        <item x="508"/>
        <item x="423"/>
        <item x="671"/>
        <item x="471"/>
        <item x="302"/>
        <item x="9"/>
        <item x="29"/>
        <item x="78"/>
        <item x="252"/>
        <item x="48"/>
        <item x="416"/>
        <item x="466"/>
        <item x="235"/>
        <item x="36"/>
        <item x="288"/>
        <item x="714"/>
        <item x="292"/>
        <item x="518"/>
        <item x="300"/>
        <item x="43"/>
        <item x="536"/>
        <item x="287"/>
        <item x="542"/>
        <item x="85"/>
        <item x="468"/>
        <item x="505"/>
        <item x="400"/>
        <item x="676"/>
        <item x="707"/>
        <item x="488"/>
        <item x="637"/>
        <item x="166"/>
        <item x="304"/>
        <item x="44"/>
        <item x="253"/>
        <item x="344"/>
        <item x="604"/>
        <item x="299"/>
        <item x="270"/>
        <item x="77"/>
        <item x="625"/>
        <item x="682"/>
        <item x="360"/>
        <item x="134"/>
        <item x="594"/>
        <item x="598"/>
        <item x="7"/>
        <item x="501"/>
        <item x="375"/>
        <item x="278"/>
        <item x="595"/>
        <item x="688"/>
        <item x="587"/>
        <item x="223"/>
        <item x="214"/>
        <item x="537"/>
        <item x="27"/>
        <item x="64"/>
        <item x="382"/>
        <item x="507"/>
        <item x="10"/>
        <item x="109"/>
        <item x="266"/>
        <item x="70"/>
        <item x="26"/>
        <item x="619"/>
        <item x="408"/>
        <item x="546"/>
        <item x="325"/>
        <item x="208"/>
        <item x="342"/>
        <item x="60"/>
        <item x="32"/>
        <item x="445"/>
        <item x="401"/>
        <item x="86"/>
        <item x="702"/>
        <item x="436"/>
        <item x="276"/>
        <item x="149"/>
        <item x="650"/>
        <item x="519"/>
        <item x="1"/>
        <item x="366"/>
        <item x="139"/>
        <item x="490"/>
        <item x="485"/>
        <item x="66"/>
        <item x="434"/>
        <item x="560"/>
        <item x="591"/>
        <item x="583"/>
        <item x="178"/>
        <item x="601"/>
        <item x="313"/>
        <item x="455"/>
        <item x="209"/>
        <item x="170"/>
        <item x="458"/>
        <item x="218"/>
        <item x="159"/>
        <item x="444"/>
        <item x="100"/>
        <item x="113"/>
        <item x="474"/>
        <item x="376"/>
        <item x="557"/>
        <item x="552"/>
        <item x="307"/>
        <item x="395"/>
        <item x="368"/>
        <item x="420"/>
        <item x="447"/>
        <item x="703"/>
        <item x="443"/>
        <item x="289"/>
        <item x="238"/>
        <item x="185"/>
        <item x="263"/>
        <item x="82"/>
        <item x="280"/>
        <item x="272"/>
        <item x="663"/>
        <item x="574"/>
        <item x="539"/>
        <item x="584"/>
        <item x="234"/>
        <item x="119"/>
        <item x="411"/>
        <item x="608"/>
        <item x="337"/>
        <item x="150"/>
        <item x="305"/>
        <item x="502"/>
        <item x="177"/>
        <item x="361"/>
        <item x="328"/>
        <item x="167"/>
        <item x="61"/>
        <item x="534"/>
        <item x="483"/>
        <item x="418"/>
        <item x="545"/>
        <item x="623"/>
        <item x="169"/>
        <item x="566"/>
        <item x="190"/>
        <item x="57"/>
        <item x="713"/>
        <item x="168"/>
        <item x="2"/>
        <item x="641"/>
        <item x="74"/>
        <item x="633"/>
        <item x="97"/>
        <item x="264"/>
        <item x="391"/>
        <item x="207"/>
        <item x="314"/>
        <item x="310"/>
        <item x="530"/>
        <item x="718"/>
        <item x="142"/>
        <item x="380"/>
        <item x="428"/>
        <item x="290"/>
        <item x="631"/>
        <item x="34"/>
        <item x="249"/>
        <item x="155"/>
        <item x="638"/>
        <item x="684"/>
        <item x="269"/>
        <item x="655"/>
        <item x="503"/>
        <item x="464"/>
        <item x="628"/>
        <item x="567"/>
        <item x="494"/>
        <item x="162"/>
        <item x="14"/>
        <item x="357"/>
        <item x="593"/>
        <item x="318"/>
        <item x="350"/>
        <item x="46"/>
        <item x="105"/>
        <item x="92"/>
        <item x="489"/>
        <item x="153"/>
        <item x="69"/>
        <item x="63"/>
        <item x="698"/>
        <item x="25"/>
        <item x="135"/>
        <item x="106"/>
        <item x="697"/>
        <item x="426"/>
        <item x="323"/>
        <item x="271"/>
        <item x="495"/>
        <item x="116"/>
        <item x="62"/>
        <item x="513"/>
        <item x="377"/>
        <item x="716"/>
        <item x="450"/>
        <item x="548"/>
        <item x="438"/>
        <item x="232"/>
        <item x="124"/>
        <item x="392"/>
        <item x="152"/>
        <item x="53"/>
        <item x="533"/>
        <item x="402"/>
        <item x="452"/>
        <item x="521"/>
        <item x="602"/>
        <item x="50"/>
        <item x="627"/>
        <item x="439"/>
        <item x="645"/>
        <item x="47"/>
        <item x="621"/>
        <item x="470"/>
        <item x="371"/>
        <item x="240"/>
        <item x="171"/>
        <item x="526"/>
        <item x="695"/>
        <item x="55"/>
        <item x="679"/>
        <item x="673"/>
        <item x="23"/>
        <item x="453"/>
        <item x="68"/>
        <item x="710"/>
        <item x="246"/>
        <item x="562"/>
        <item x="303"/>
        <item x="373"/>
        <item x="129"/>
        <item x="431"/>
        <item x="216"/>
        <item x="327"/>
        <item x="3"/>
        <item x="39"/>
        <item x="409"/>
        <item x="668"/>
        <item x="198"/>
        <item x="677"/>
        <item x="200"/>
        <item x="321"/>
        <item x="351"/>
        <item x="454"/>
        <item x="370"/>
        <item x="103"/>
        <item x="353"/>
        <item x="188"/>
        <item x="484"/>
        <item x="479"/>
        <item x="183"/>
        <item x="459"/>
        <item x="429"/>
        <item x="180"/>
        <item x="340"/>
        <item x="157"/>
        <item x="137"/>
        <item x="522"/>
        <item x="646"/>
        <item x="369"/>
        <item x="356"/>
        <item x="228"/>
        <item x="525"/>
        <item x="279"/>
        <item x="343"/>
        <item x="147"/>
        <item x="197"/>
        <item x="694"/>
        <item x="17"/>
        <item x="229"/>
        <item x="651"/>
        <item x="161"/>
        <item x="22"/>
        <item x="254"/>
        <item x="30"/>
        <item x="437"/>
        <item x="509"/>
        <item x="580"/>
        <item x="480"/>
        <item x="273"/>
        <item x="54"/>
        <item x="202"/>
        <item x="709"/>
        <item x="549"/>
        <item x="33"/>
        <item x="640"/>
        <item x="660"/>
        <item x="217"/>
        <item x="21"/>
        <item x="581"/>
        <item x="315"/>
        <item x="227"/>
        <item x="90"/>
        <item x="643"/>
        <item x="704"/>
        <item x="120"/>
        <item x="145"/>
        <item x="551"/>
        <item x="407"/>
        <item x="664"/>
        <item m="1" x="722"/>
        <item m="1" x="720"/>
        <item m="1" x="725"/>
        <item m="1" x="728"/>
        <item m="1" x="721"/>
        <item m="1" x="724"/>
        <item m="1" x="726"/>
        <item m="1" x="727"/>
        <item m="1" x="730"/>
        <item m="1" x="729"/>
        <item m="1" x="723"/>
        <item t="default"/>
      </items>
    </pivotField>
    <pivotField showAll="0"/>
    <pivotField showAll="0"/>
    <pivotField dataField="1" showAll="0"/>
    <pivotField showAll="0"/>
    <pivotField dataField="1" showAll="0"/>
    <pivotField showAll="0"/>
    <pivotField showAll="0"/>
    <pivotField showAll="0"/>
    <pivotField name="Total Profit2" dataField="1" showAll="0"/>
    <pivotField dataField="1" showAll="0"/>
    <pivotField dataField="1" dragToRow="0" dragToCol="0" dragToPage="0" showAll="0" defaultSubtotal="0"/>
    <pivotField axis="axisRow" showAll="0" measureFilter="1">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3"/>
  </rowFields>
  <rowItems count="9">
    <i>
      <x v="5"/>
    </i>
    <i>
      <x v="6"/>
    </i>
    <i>
      <x v="7"/>
    </i>
    <i>
      <x v="8"/>
    </i>
    <i>
      <x v="9"/>
    </i>
    <i>
      <x v="10"/>
    </i>
    <i>
      <x v="11"/>
    </i>
    <i>
      <x v="12"/>
    </i>
    <i t="grand">
      <x/>
    </i>
  </rowItems>
  <colFields count="1">
    <field x="-2"/>
  </colFields>
  <colItems count="6">
    <i>
      <x/>
    </i>
    <i i="1">
      <x v="1"/>
    </i>
    <i i="2">
      <x v="2"/>
    </i>
    <i i="3">
      <x v="3"/>
    </i>
    <i i="4">
      <x v="4"/>
    </i>
    <i i="5">
      <x v="5"/>
    </i>
  </colItems>
  <dataFields count="6">
    <dataField name="Total Revenue " fld="6" baseField="0" baseItem="1" numFmtId="166"/>
    <dataField name="Total Profit" fld="10" baseField="0" baseItem="3" numFmtId="166"/>
    <dataField name="% Profit" fld="12" baseField="0" baseItem="4" numFmtId="165"/>
    <dataField name="Units Sold " fld="4" baseField="0" baseItem="3" numFmtId="3"/>
    <dataField name="Total Transactions" fld="0" subtotal="count" baseField="0" baseItem="2" numFmtId="3"/>
    <dataField name="Max of Month Index" fld="11" subtotal="max" baseField="13" baseItem="7"/>
  </dataFields>
  <formats count="1">
    <format dxfId="9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3" type="count" evalOrder="-1" id="2" iMeasureFld="5">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5059E1E-419E-4AE7-A3CD-1569B53F5E3B}" sourceName="Months (Date)">
  <pivotTables>
    <pivotTable tabId="2" name="Most Units Sold Product type"/>
    <pivotTable tabId="2" name="Most Profitable Product type"/>
    <pivotTable tabId="2" name="Most Profitable Region"/>
    <pivotTable tabId="2" name="Most Profitable Region / Credit Card"/>
    <pivotTable tabId="2" name="Unique KPIs"/>
    <pivotTable tabId="2" name="PivotTable1"/>
  </pivotTables>
  <data>
    <tabular pivotCacheId="261231357">
      <items count="14">
        <i x="1"/>
        <i x="2"/>
        <i x="3"/>
        <i x="4"/>
        <i x="5"/>
        <i x="6"/>
        <i x="7"/>
        <i x="8"/>
        <i x="9"/>
        <i x="10"/>
        <i x="11" s="1"/>
        <i x="12"/>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7C05A2C-ED35-4E5B-8AC1-3AB8FAC9838E}" sourceName="Years (Date)">
  <pivotTables>
    <pivotTable tabId="2" name="PivotTable1"/>
  </pivotTables>
  <data>
    <tabular pivotCacheId="261231357">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3F10602-CD75-4BB0-A318-9CE5C40432CC}" sourceName="Region">
  <pivotTables>
    <pivotTable tabId="2" name="Most Profitable Region / Credit Card"/>
  </pivotTables>
  <data>
    <tabular pivotCacheId="261231357">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F945CC3-CC48-4876-B066-8ECBA004F6E1}" cache="Slicer_Months__Date" caption="Month"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8FADAA0-68B0-457C-A0E9-3EA2AC484842}" cache="Slicer_Months__Date" caption="Month" columnCount="12" style="SlicerStyleLight3" rowHeight="247650"/>
  <slicer name="Years (Date)" xr10:uid="{E238395C-D2ED-4B44-8DC6-F87B87C418FF}" cache="Slicer_Years__Date" caption="Year" columnCount="2" style="SlicerStyleLight3" rowHeight="247650"/>
  <slicer name="Region 1" xr10:uid="{63EAE0BF-C2A7-4118-B14C-7F90230AB0C7}" cache="Slicer_Region1" caption="Region" columnCount="3" style="SlicerStyleLigh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A7A7AE-F8EF-481C-9D06-D1D518A181E7}" name="Table1" displayName="Table1" ref="A1:L5673" totalsRowShown="0">
  <autoFilter ref="A1:L5673" xr:uid="{7FA7A7AE-F8EF-481C-9D06-D1D518A181E7}">
    <filterColumn colId="7">
      <filters>
        <filter val="North America"/>
      </filters>
    </filterColumn>
  </autoFilter>
  <tableColumns count="12">
    <tableColumn id="1" xr3:uid="{AC06872E-8728-4270-9D38-5EED9C9A9D39}" name="Transaction ID"/>
    <tableColumn id="2" xr3:uid="{32C1CB04-5449-42F9-8FFF-51E2EC96A74A}" name="Date" dataDxfId="100"/>
    <tableColumn id="3" xr3:uid="{EB040EA7-8C81-4CB8-9A9F-E70179DD50B1}" name="Product Category"/>
    <tableColumn id="4" xr3:uid="{0EF50EE6-DF1B-45CF-B622-8C7E5583B893}" name="Product Name"/>
    <tableColumn id="5" xr3:uid="{FC94CD4B-397E-4DDD-B37F-38E4C13463AF}" name="Units Sold"/>
    <tableColumn id="6" xr3:uid="{F32B7F50-DB09-40B4-8350-BE30626CFA03}" name="Unit Price"/>
    <tableColumn id="7" xr3:uid="{2B0E650C-13D0-493B-A7F3-68934A006424}" name="Total Revenue" dataDxfId="99">
      <calculatedColumnFormula>Table1[[#This Row],[Unit Price]]*Table1[[#This Row],[Units Sold]]</calculatedColumnFormula>
    </tableColumn>
    <tableColumn id="8" xr3:uid="{361200EF-5EB0-4F12-A415-3A25B703224D}" name="Region" dataDxfId="98"/>
    <tableColumn id="9" xr3:uid="{0043F178-5154-4E43-A865-CD5E65405899}" name="Payment Method"/>
    <tableColumn id="10" xr3:uid="{A0B464F5-5BD7-45EE-8031-F521E9D7A1C6}" name="Unit Profit" dataDxfId="97">
      <calculatedColumnFormula>_xlfn.XLOOKUP(Table1[[#This Row],[Product Name]],O:O,P:P)</calculatedColumnFormula>
    </tableColumn>
    <tableColumn id="11" xr3:uid="{8484E65C-3C81-40E3-8580-5CD89A86FE49}" name="Total Profit" dataDxfId="96">
      <calculatedColumnFormula>Table1[[#This Row],[Unit Profit]]*Table1[[#This Row],[Units Sold]]</calculatedColumnFormula>
    </tableColumn>
    <tableColumn id="12" xr3:uid="{8C8C8B50-6C63-4C32-9F3C-DA34873197CC}" name="Month Index" dataDxfId="95">
      <calculatedColumnFormula>MONTH(Table1[[#This Row],[Date]])</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 dockstate="right" visibility="0" width="438"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16857096-516C-492C-85BA-290ECF3E4F33}">
  <we:reference id="wa200005502" version="1.0.0.11" store="en-US" storeType="OMEX"/>
  <we:alternateReferences>
    <we:reference id="wa200005502" version="1.0.0.11" store="wa200005502" storeType="OMEX"/>
  </we:alternateReferences>
  <we:properties>
    <we:property name="docId" value="&quot;Rsj2Wx-m45LhTBa9PuwcK&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CB858B7D-B6F4-45D0-A5D6-E657EF0D92B9}">
  <we:reference id="wa200006009" version="1.0.1.6" store="en-US" storeType="OMEX"/>
  <we:alternateReferences>
    <we:reference id="wa200006009" version="1.0.1.6" store="wa200006009"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_xldudf_SAI_ASK</we:customFunctionIds>
        <we:customFunctionIds>_xldudf_SAI_PROMPTARRAY</we:customFunctionIds>
        <we:customFunctionIds>_xldudf_SAI_GENERATETABLE</we:customFunctionIds>
        <we:customFunctionIds>_xldudf_SAI_FILL</we:customFunctionIds>
        <we:customFunctionIds>_xldudf_SAI_SPLIT</we:customFunctionIds>
        <we:customFunctionIds>_xldudf_SAI_EXTRACT</we:customFunctionIds>
        <we:customFunctionIds>_xldudf_SAI_EXTRACTARRAY</we:customFunctionIds>
        <we:customFunctionIds>_xldudf_SAI_EDIT</we:customFunctionIds>
        <we:customFunctionIds>_xldudf_SAI_EDITARRAY</we:customFunctionIds>
        <we:customFunctionIds>_xldudf_SAI_FORMAT</we:customFunctionIds>
        <we:customFunctionIds>_xldudf_SAI_FORMATARRAY</we:customFunctionIds>
        <we:customFunctionIds>_xldudf_SAI_CLASSIFY</we:customFunctionIds>
        <we:customFunctionIds>_xldudf_SAI_CLASSIFYARRAY</we:customFunctionIds>
        <we:customFunctionIds>_xldudf_SAI_TAG</we:customFunctionIds>
        <we:customFunctionIds>_xldudf_SAI_TAGARRAY</we:customFunctionIds>
        <we:customFunctionIds>_xldudf_SAI_SUMMARIZE</we:customFunctionIds>
        <we:customFunctionIds>_xldudf_SAI_SUMMARIZEARRAY</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704D-820E-4176-BA61-7F8A7541D5FA}">
  <sheetPr codeName="Sheet1"/>
  <dimension ref="A1:P5673"/>
  <sheetViews>
    <sheetView topLeftCell="E1" workbookViewId="0">
      <selection activeCell="J50" sqref="J50"/>
    </sheetView>
  </sheetViews>
  <sheetFormatPr defaultRowHeight="14.4"/>
  <cols>
    <col min="1" max="1" width="14.6640625" customWidth="1"/>
    <col min="2" max="2" width="10.33203125" bestFit="1" customWidth="1"/>
    <col min="3" max="3" width="17.109375" customWidth="1"/>
    <col min="4" max="4" width="48.6640625" bestFit="1" customWidth="1"/>
    <col min="5" max="5" width="11.33203125" customWidth="1"/>
    <col min="6" max="6" width="11.33203125" bestFit="1" customWidth="1"/>
    <col min="7" max="7" width="14.6640625" bestFit="1" customWidth="1"/>
    <col min="8" max="8" width="12.6640625" bestFit="1" customWidth="1"/>
    <col min="9" max="9" width="17.21875" bestFit="1" customWidth="1"/>
    <col min="10" max="10" width="11.5546875" bestFit="1" customWidth="1"/>
    <col min="11" max="12" width="11.88671875" customWidth="1"/>
    <col min="13" max="13" width="12.21875" customWidth="1"/>
    <col min="14" max="14" width="8.88671875" customWidth="1"/>
    <col min="15" max="15" width="48.6640625" customWidth="1"/>
    <col min="16" max="16" width="8.88671875" customWidth="1"/>
  </cols>
  <sheetData>
    <row r="1" spans="1:16">
      <c r="A1" t="s">
        <v>0</v>
      </c>
      <c r="B1" t="s">
        <v>1</v>
      </c>
      <c r="C1" t="s">
        <v>2</v>
      </c>
      <c r="D1" t="s">
        <v>3</v>
      </c>
      <c r="E1" t="s">
        <v>4</v>
      </c>
      <c r="F1" t="s">
        <v>5</v>
      </c>
      <c r="G1" t="s">
        <v>6</v>
      </c>
      <c r="H1" t="s">
        <v>7</v>
      </c>
      <c r="I1" t="s">
        <v>8</v>
      </c>
      <c r="J1" t="s">
        <v>257</v>
      </c>
      <c r="K1" t="s">
        <v>256</v>
      </c>
      <c r="L1" t="s">
        <v>274</v>
      </c>
      <c r="O1" t="s">
        <v>273</v>
      </c>
      <c r="P1" t="s">
        <v>257</v>
      </c>
    </row>
    <row r="2" spans="1:16" hidden="1">
      <c r="A2">
        <v>10001</v>
      </c>
      <c r="B2" s="1">
        <v>45161</v>
      </c>
      <c r="C2" t="s">
        <v>9</v>
      </c>
      <c r="D2" t="s">
        <v>10</v>
      </c>
      <c r="E2">
        <v>2</v>
      </c>
      <c r="F2">
        <v>999.99</v>
      </c>
      <c r="G2">
        <f>Table1[[#This Row],[Unit Price]]*Table1[[#This Row],[Units Sold]]</f>
        <v>1999.98</v>
      </c>
      <c r="H2" t="s">
        <v>18</v>
      </c>
      <c r="I2" t="s">
        <v>11</v>
      </c>
      <c r="J2">
        <f>_xlfn.XLOOKUP(Table1[[#This Row],[Product Name]],O:O,P:P)</f>
        <v>280</v>
      </c>
      <c r="K2">
        <f>Table1[[#This Row],[Unit Profit]]*Table1[[#This Row],[Units Sold]]</f>
        <v>560</v>
      </c>
      <c r="L2">
        <f>MONTH(Table1[[#This Row],[Date]])</f>
        <v>8</v>
      </c>
      <c r="O2" t="s">
        <v>10</v>
      </c>
      <c r="P2">
        <v>280</v>
      </c>
    </row>
    <row r="3" spans="1:16" hidden="1">
      <c r="A3">
        <v>10002</v>
      </c>
      <c r="B3" s="1">
        <v>45417</v>
      </c>
      <c r="C3" t="s">
        <v>12</v>
      </c>
      <c r="D3" t="s">
        <v>13</v>
      </c>
      <c r="E3">
        <v>2</v>
      </c>
      <c r="F3">
        <v>499.99</v>
      </c>
      <c r="G3">
        <f>Table1[[#This Row],[Unit Price]]*Table1[[#This Row],[Units Sold]]</f>
        <v>999.98</v>
      </c>
      <c r="H3" t="s">
        <v>14</v>
      </c>
      <c r="I3" t="s">
        <v>287</v>
      </c>
      <c r="J3">
        <f>_xlfn.XLOOKUP(Table1[[#This Row],[Product Name]],O:O,P:P)</f>
        <v>160</v>
      </c>
      <c r="K3">
        <f>Table1[[#This Row],[Unit Profit]]*Table1[[#This Row],[Units Sold]]</f>
        <v>320</v>
      </c>
      <c r="L3">
        <f>MONTH(Table1[[#This Row],[Date]])</f>
        <v>5</v>
      </c>
      <c r="O3" t="s">
        <v>13</v>
      </c>
      <c r="P3">
        <v>160</v>
      </c>
    </row>
    <row r="4" spans="1:16" hidden="1">
      <c r="A4">
        <v>10003</v>
      </c>
      <c r="B4" s="1">
        <v>45485</v>
      </c>
      <c r="C4" t="s">
        <v>16</v>
      </c>
      <c r="D4" t="s">
        <v>17</v>
      </c>
      <c r="E4">
        <v>1</v>
      </c>
      <c r="F4">
        <v>69.989999999999995</v>
      </c>
      <c r="G4">
        <f>Table1[[#This Row],[Unit Price]]*Table1[[#This Row],[Units Sold]]</f>
        <v>69.989999999999995</v>
      </c>
      <c r="H4" t="s">
        <v>14</v>
      </c>
      <c r="I4" t="s">
        <v>287</v>
      </c>
      <c r="J4">
        <f>_xlfn.XLOOKUP(Table1[[#This Row],[Product Name]],O:O,P:P)</f>
        <v>18.899999999999999</v>
      </c>
      <c r="K4">
        <f>Table1[[#This Row],[Unit Profit]]*Table1[[#This Row],[Units Sold]]</f>
        <v>18.899999999999999</v>
      </c>
      <c r="L4">
        <f>MONTH(Table1[[#This Row],[Date]])</f>
        <v>7</v>
      </c>
      <c r="O4" t="s">
        <v>17</v>
      </c>
      <c r="P4">
        <v>18.899999999999999</v>
      </c>
    </row>
    <row r="5" spans="1:16" hidden="1">
      <c r="A5">
        <v>10004</v>
      </c>
      <c r="B5" s="1">
        <v>45581</v>
      </c>
      <c r="C5" t="s">
        <v>19</v>
      </c>
      <c r="D5" t="s">
        <v>20</v>
      </c>
      <c r="E5">
        <v>3</v>
      </c>
      <c r="F5">
        <v>15.99</v>
      </c>
      <c r="G5">
        <f>Table1[[#This Row],[Unit Price]]*Table1[[#This Row],[Units Sold]]</f>
        <v>47.97</v>
      </c>
      <c r="H5" t="s">
        <v>14</v>
      </c>
      <c r="I5" t="s">
        <v>287</v>
      </c>
      <c r="J5">
        <f>_xlfn.XLOOKUP(Table1[[#This Row],[Product Name]],O:O,P:P)</f>
        <v>8</v>
      </c>
      <c r="K5">
        <f>Table1[[#This Row],[Unit Profit]]*Table1[[#This Row],[Units Sold]]</f>
        <v>24</v>
      </c>
      <c r="L5">
        <f>MONTH(Table1[[#This Row],[Date]])</f>
        <v>10</v>
      </c>
      <c r="O5" t="s">
        <v>20</v>
      </c>
      <c r="P5">
        <v>8</v>
      </c>
    </row>
    <row r="6" spans="1:16" hidden="1">
      <c r="A6">
        <v>10005</v>
      </c>
      <c r="B6" s="1">
        <v>44965</v>
      </c>
      <c r="C6" t="s">
        <v>21</v>
      </c>
      <c r="D6" t="s">
        <v>22</v>
      </c>
      <c r="E6">
        <v>4</v>
      </c>
      <c r="F6">
        <v>89.99</v>
      </c>
      <c r="G6">
        <f>Table1[[#This Row],[Unit Price]]*Table1[[#This Row],[Units Sold]]</f>
        <v>359.96</v>
      </c>
      <c r="H6" t="s">
        <v>18</v>
      </c>
      <c r="I6" t="s">
        <v>15</v>
      </c>
      <c r="J6">
        <f>_xlfn.XLOOKUP(Table1[[#This Row],[Product Name]],O:O,P:P)</f>
        <v>38.700000000000003</v>
      </c>
      <c r="K6">
        <f>Table1[[#This Row],[Unit Profit]]*Table1[[#This Row],[Units Sold]]</f>
        <v>154.80000000000001</v>
      </c>
      <c r="L6">
        <f>MONTH(Table1[[#This Row],[Date]])</f>
        <v>2</v>
      </c>
      <c r="O6" t="s">
        <v>22</v>
      </c>
      <c r="P6">
        <v>38.700000000000003</v>
      </c>
    </row>
    <row r="7" spans="1:16" hidden="1">
      <c r="A7">
        <v>10006</v>
      </c>
      <c r="B7" s="1">
        <v>45146</v>
      </c>
      <c r="C7" t="s">
        <v>23</v>
      </c>
      <c r="D7" t="s">
        <v>24</v>
      </c>
      <c r="E7">
        <v>2</v>
      </c>
      <c r="F7">
        <v>29.99</v>
      </c>
      <c r="G7">
        <f>Table1[[#This Row],[Unit Price]]*Table1[[#This Row],[Units Sold]]</f>
        <v>59.98</v>
      </c>
      <c r="H7" t="s">
        <v>14</v>
      </c>
      <c r="I7" t="s">
        <v>11</v>
      </c>
      <c r="J7">
        <f>_xlfn.XLOOKUP(Table1[[#This Row],[Product Name]],O:O,P:P)</f>
        <v>7.8</v>
      </c>
      <c r="K7">
        <f>Table1[[#This Row],[Unit Profit]]*Table1[[#This Row],[Units Sold]]</f>
        <v>15.6</v>
      </c>
      <c r="L7">
        <f>MONTH(Table1[[#This Row],[Date]])</f>
        <v>8</v>
      </c>
      <c r="O7" t="s">
        <v>24</v>
      </c>
      <c r="P7">
        <v>7.8</v>
      </c>
    </row>
    <row r="8" spans="1:16" hidden="1">
      <c r="A8">
        <v>10007</v>
      </c>
      <c r="B8" s="1">
        <v>45135</v>
      </c>
      <c r="C8" t="s">
        <v>9</v>
      </c>
      <c r="D8" t="s">
        <v>25</v>
      </c>
      <c r="E8">
        <v>2</v>
      </c>
      <c r="F8">
        <v>2499.9899999999998</v>
      </c>
      <c r="G8">
        <f>Table1[[#This Row],[Unit Price]]*Table1[[#This Row],[Units Sold]]</f>
        <v>4999.9799999999996</v>
      </c>
      <c r="H8" t="s">
        <v>18</v>
      </c>
      <c r="I8" t="s">
        <v>287</v>
      </c>
      <c r="J8">
        <f>_xlfn.XLOOKUP(Table1[[#This Row],[Product Name]],O:O,P:P)</f>
        <v>1225</v>
      </c>
      <c r="K8">
        <f>Table1[[#This Row],[Unit Profit]]*Table1[[#This Row],[Units Sold]]</f>
        <v>2450</v>
      </c>
      <c r="L8">
        <f>MONTH(Table1[[#This Row],[Date]])</f>
        <v>7</v>
      </c>
      <c r="O8" t="s">
        <v>25</v>
      </c>
      <c r="P8">
        <v>1225</v>
      </c>
    </row>
    <row r="9" spans="1:16">
      <c r="A9">
        <v>10008</v>
      </c>
      <c r="B9" s="1">
        <v>45381</v>
      </c>
      <c r="C9" t="s">
        <v>12</v>
      </c>
      <c r="D9" t="s">
        <v>26</v>
      </c>
      <c r="E9">
        <v>2</v>
      </c>
      <c r="F9">
        <v>599.99</v>
      </c>
      <c r="G9">
        <f>Table1[[#This Row],[Unit Price]]*Table1[[#This Row],[Units Sold]]</f>
        <v>1199.98</v>
      </c>
      <c r="H9" t="s">
        <v>294</v>
      </c>
      <c r="I9" t="s">
        <v>15</v>
      </c>
      <c r="J9">
        <f>_xlfn.XLOOKUP(Table1[[#This Row],[Product Name]],O:O,P:P)</f>
        <v>180</v>
      </c>
      <c r="K9">
        <f>Table1[[#This Row],[Unit Profit]]*Table1[[#This Row],[Units Sold]]</f>
        <v>360</v>
      </c>
      <c r="L9">
        <f>MONTH(Table1[[#This Row],[Date]])</f>
        <v>3</v>
      </c>
      <c r="O9" t="s">
        <v>26</v>
      </c>
      <c r="P9">
        <v>180</v>
      </c>
    </row>
    <row r="10" spans="1:16" hidden="1">
      <c r="A10">
        <v>10009</v>
      </c>
      <c r="B10" s="1">
        <v>45115</v>
      </c>
      <c r="C10" t="s">
        <v>16</v>
      </c>
      <c r="D10" t="s">
        <v>27</v>
      </c>
      <c r="E10">
        <v>3</v>
      </c>
      <c r="F10">
        <v>89.99</v>
      </c>
      <c r="G10">
        <f>Table1[[#This Row],[Unit Price]]*Table1[[#This Row],[Units Sold]]</f>
        <v>269.96999999999997</v>
      </c>
      <c r="H10" t="s">
        <v>18</v>
      </c>
      <c r="I10" t="s">
        <v>11</v>
      </c>
      <c r="J10">
        <f>_xlfn.XLOOKUP(Table1[[#This Row],[Product Name]],O:O,P:P)</f>
        <v>45</v>
      </c>
      <c r="K10">
        <f>Table1[[#This Row],[Unit Profit]]*Table1[[#This Row],[Units Sold]]</f>
        <v>135</v>
      </c>
      <c r="L10">
        <f>MONTH(Table1[[#This Row],[Date]])</f>
        <v>7</v>
      </c>
      <c r="O10" t="s">
        <v>27</v>
      </c>
      <c r="P10">
        <v>45</v>
      </c>
    </row>
    <row r="11" spans="1:16" hidden="1">
      <c r="A11">
        <v>10010</v>
      </c>
      <c r="B11" s="1">
        <v>45340</v>
      </c>
      <c r="C11" t="s">
        <v>19</v>
      </c>
      <c r="D11" t="s">
        <v>28</v>
      </c>
      <c r="E11">
        <v>1</v>
      </c>
      <c r="F11">
        <v>25.99</v>
      </c>
      <c r="G11">
        <f>Table1[[#This Row],[Unit Price]]*Table1[[#This Row],[Units Sold]]</f>
        <v>25.99</v>
      </c>
      <c r="H11" t="s">
        <v>14</v>
      </c>
      <c r="I11" t="s">
        <v>11</v>
      </c>
      <c r="J11">
        <f>_xlfn.XLOOKUP(Table1[[#This Row],[Product Name]],O:O,P:P)</f>
        <v>12.74</v>
      </c>
      <c r="K11">
        <f>Table1[[#This Row],[Unit Profit]]*Table1[[#This Row],[Units Sold]]</f>
        <v>12.74</v>
      </c>
      <c r="L11">
        <f>MONTH(Table1[[#This Row],[Date]])</f>
        <v>2</v>
      </c>
      <c r="O11" t="s">
        <v>28</v>
      </c>
      <c r="P11">
        <v>12.74</v>
      </c>
    </row>
    <row r="12" spans="1:16" hidden="1">
      <c r="A12">
        <v>10011</v>
      </c>
      <c r="B12" s="1">
        <v>45395</v>
      </c>
      <c r="C12" t="s">
        <v>21</v>
      </c>
      <c r="D12" t="s">
        <v>29</v>
      </c>
      <c r="E12">
        <v>5</v>
      </c>
      <c r="F12">
        <v>129.99</v>
      </c>
      <c r="G12">
        <f>Table1[[#This Row],[Unit Price]]*Table1[[#This Row],[Units Sold]]</f>
        <v>649.95000000000005</v>
      </c>
      <c r="H12" t="s">
        <v>14</v>
      </c>
      <c r="I12" t="s">
        <v>11</v>
      </c>
      <c r="J12">
        <f>_xlfn.XLOOKUP(Table1[[#This Row],[Product Name]],O:O,P:P)</f>
        <v>26</v>
      </c>
      <c r="K12">
        <f>Table1[[#This Row],[Unit Profit]]*Table1[[#This Row],[Units Sold]]</f>
        <v>130</v>
      </c>
      <c r="L12">
        <f>MONTH(Table1[[#This Row],[Date]])</f>
        <v>4</v>
      </c>
      <c r="O12" t="s">
        <v>29</v>
      </c>
      <c r="P12">
        <v>26</v>
      </c>
    </row>
    <row r="13" spans="1:16" hidden="1">
      <c r="A13">
        <v>10012</v>
      </c>
      <c r="B13" s="1">
        <v>45127</v>
      </c>
      <c r="C13" t="s">
        <v>23</v>
      </c>
      <c r="D13" t="s">
        <v>30</v>
      </c>
      <c r="E13">
        <v>2</v>
      </c>
      <c r="F13">
        <v>199.99</v>
      </c>
      <c r="G13">
        <f>Table1[[#This Row],[Unit Price]]*Table1[[#This Row],[Units Sold]]</f>
        <v>399.98</v>
      </c>
      <c r="H13" t="s">
        <v>18</v>
      </c>
      <c r="I13" t="s">
        <v>15</v>
      </c>
      <c r="J13">
        <f>_xlfn.XLOOKUP(Table1[[#This Row],[Product Name]],O:O,P:P)</f>
        <v>66</v>
      </c>
      <c r="K13">
        <f>Table1[[#This Row],[Unit Profit]]*Table1[[#This Row],[Units Sold]]</f>
        <v>132</v>
      </c>
      <c r="L13">
        <f>MONTH(Table1[[#This Row],[Date]])</f>
        <v>7</v>
      </c>
      <c r="O13" t="s">
        <v>30</v>
      </c>
      <c r="P13">
        <v>66</v>
      </c>
    </row>
    <row r="14" spans="1:16">
      <c r="A14">
        <v>10013</v>
      </c>
      <c r="B14" s="1">
        <v>45226</v>
      </c>
      <c r="C14" t="s">
        <v>9</v>
      </c>
      <c r="D14" t="s">
        <v>31</v>
      </c>
      <c r="E14">
        <v>5</v>
      </c>
      <c r="F14">
        <v>749.99</v>
      </c>
      <c r="G14">
        <f>Table1[[#This Row],[Unit Price]]*Table1[[#This Row],[Units Sold]]</f>
        <v>3749.95</v>
      </c>
      <c r="H14" t="s">
        <v>294</v>
      </c>
      <c r="I14" t="s">
        <v>11</v>
      </c>
      <c r="J14">
        <f>_xlfn.XLOOKUP(Table1[[#This Row],[Product Name]],O:O,P:P)</f>
        <v>240</v>
      </c>
      <c r="K14">
        <f>Table1[[#This Row],[Unit Profit]]*Table1[[#This Row],[Units Sold]]</f>
        <v>1200</v>
      </c>
      <c r="L14">
        <f>MONTH(Table1[[#This Row],[Date]])</f>
        <v>10</v>
      </c>
      <c r="O14" t="s">
        <v>31</v>
      </c>
      <c r="P14">
        <v>240</v>
      </c>
    </row>
    <row r="15" spans="1:16" hidden="1">
      <c r="A15">
        <v>10014</v>
      </c>
      <c r="B15" s="1">
        <v>44938</v>
      </c>
      <c r="C15" t="s">
        <v>12</v>
      </c>
      <c r="D15" t="s">
        <v>32</v>
      </c>
      <c r="E15">
        <v>1</v>
      </c>
      <c r="F15">
        <v>189.99</v>
      </c>
      <c r="G15">
        <f>Table1[[#This Row],[Unit Price]]*Table1[[#This Row],[Units Sold]]</f>
        <v>189.99</v>
      </c>
      <c r="H15" t="s">
        <v>14</v>
      </c>
      <c r="I15" t="s">
        <v>11</v>
      </c>
      <c r="J15">
        <f>_xlfn.XLOOKUP(Table1[[#This Row],[Product Name]],O:O,P:P)</f>
        <v>19</v>
      </c>
      <c r="K15">
        <f>Table1[[#This Row],[Unit Profit]]*Table1[[#This Row],[Units Sold]]</f>
        <v>19</v>
      </c>
      <c r="L15">
        <f>MONTH(Table1[[#This Row],[Date]])</f>
        <v>1</v>
      </c>
      <c r="O15" t="s">
        <v>32</v>
      </c>
      <c r="P15">
        <v>19</v>
      </c>
    </row>
    <row r="16" spans="1:16">
      <c r="A16">
        <v>10015</v>
      </c>
      <c r="B16" s="1">
        <v>45515</v>
      </c>
      <c r="C16" t="s">
        <v>16</v>
      </c>
      <c r="D16" t="s">
        <v>33</v>
      </c>
      <c r="E16">
        <v>3</v>
      </c>
      <c r="F16">
        <v>249.99</v>
      </c>
      <c r="G16">
        <f>Table1[[#This Row],[Unit Price]]*Table1[[#This Row],[Units Sold]]</f>
        <v>749.97</v>
      </c>
      <c r="H16" t="s">
        <v>294</v>
      </c>
      <c r="I16" t="s">
        <v>15</v>
      </c>
      <c r="J16">
        <f>_xlfn.XLOOKUP(Table1[[#This Row],[Product Name]],O:O,P:P)</f>
        <v>47.5</v>
      </c>
      <c r="K16">
        <f>Table1[[#This Row],[Unit Profit]]*Table1[[#This Row],[Units Sold]]</f>
        <v>142.5</v>
      </c>
      <c r="L16">
        <f>MONTH(Table1[[#This Row],[Date]])</f>
        <v>8</v>
      </c>
      <c r="O16" t="s">
        <v>33</v>
      </c>
      <c r="P16">
        <v>47.5</v>
      </c>
    </row>
    <row r="17" spans="1:16">
      <c r="A17">
        <v>10016</v>
      </c>
      <c r="B17" s="1">
        <v>45108</v>
      </c>
      <c r="C17" t="s">
        <v>19</v>
      </c>
      <c r="D17" t="s">
        <v>34</v>
      </c>
      <c r="E17">
        <v>1</v>
      </c>
      <c r="F17">
        <v>35.99</v>
      </c>
      <c r="G17">
        <f>Table1[[#This Row],[Unit Price]]*Table1[[#This Row],[Units Sold]]</f>
        <v>35.99</v>
      </c>
      <c r="H17" t="s">
        <v>294</v>
      </c>
      <c r="I17" t="s">
        <v>11</v>
      </c>
      <c r="J17">
        <f>_xlfn.XLOOKUP(Table1[[#This Row],[Product Name]],O:O,P:P)</f>
        <v>14.4</v>
      </c>
      <c r="K17">
        <f>Table1[[#This Row],[Unit Profit]]*Table1[[#This Row],[Units Sold]]</f>
        <v>14.4</v>
      </c>
      <c r="L17">
        <f>MONTH(Table1[[#This Row],[Date]])</f>
        <v>7</v>
      </c>
      <c r="O17" t="s">
        <v>34</v>
      </c>
      <c r="P17">
        <v>14.4</v>
      </c>
    </row>
    <row r="18" spans="1:16" hidden="1">
      <c r="A18">
        <v>10017</v>
      </c>
      <c r="B18" s="1">
        <v>45273</v>
      </c>
      <c r="C18" t="s">
        <v>21</v>
      </c>
      <c r="D18" t="s">
        <v>35</v>
      </c>
      <c r="E18">
        <v>3</v>
      </c>
      <c r="F18">
        <v>399.99</v>
      </c>
      <c r="G18">
        <f>Table1[[#This Row],[Unit Price]]*Table1[[#This Row],[Units Sold]]</f>
        <v>1199.97</v>
      </c>
      <c r="H18" t="s">
        <v>18</v>
      </c>
      <c r="I18" t="s">
        <v>287</v>
      </c>
      <c r="J18">
        <f>_xlfn.XLOOKUP(Table1[[#This Row],[Product Name]],O:O,P:P)</f>
        <v>52</v>
      </c>
      <c r="K18">
        <f>Table1[[#This Row],[Unit Profit]]*Table1[[#This Row],[Units Sold]]</f>
        <v>156</v>
      </c>
      <c r="L18">
        <f>MONTH(Table1[[#This Row],[Date]])</f>
        <v>12</v>
      </c>
      <c r="O18" t="s">
        <v>35</v>
      </c>
      <c r="P18">
        <v>52</v>
      </c>
    </row>
    <row r="19" spans="1:16" hidden="1">
      <c r="A19">
        <v>10018</v>
      </c>
      <c r="B19" s="1">
        <v>45615</v>
      </c>
      <c r="C19" t="s">
        <v>23</v>
      </c>
      <c r="D19" t="s">
        <v>36</v>
      </c>
      <c r="E19">
        <v>1</v>
      </c>
      <c r="F19">
        <v>119.99</v>
      </c>
      <c r="G19">
        <f>Table1[[#This Row],[Unit Price]]*Table1[[#This Row],[Units Sold]]</f>
        <v>119.99</v>
      </c>
      <c r="H19" t="s">
        <v>14</v>
      </c>
      <c r="I19" t="s">
        <v>11</v>
      </c>
      <c r="J19">
        <f>_xlfn.XLOOKUP(Table1[[#This Row],[Product Name]],O:O,P:P)</f>
        <v>40.799999999999997</v>
      </c>
      <c r="K19">
        <f>Table1[[#This Row],[Unit Profit]]*Table1[[#This Row],[Units Sold]]</f>
        <v>40.799999999999997</v>
      </c>
      <c r="L19">
        <f>MONTH(Table1[[#This Row],[Date]])</f>
        <v>11</v>
      </c>
      <c r="O19" t="s">
        <v>36</v>
      </c>
      <c r="P19">
        <v>40.799999999999997</v>
      </c>
    </row>
    <row r="20" spans="1:16">
      <c r="A20">
        <v>10019</v>
      </c>
      <c r="B20" s="1">
        <v>45195</v>
      </c>
      <c r="C20" t="s">
        <v>9</v>
      </c>
      <c r="D20" t="s">
        <v>37</v>
      </c>
      <c r="E20">
        <v>2</v>
      </c>
      <c r="F20">
        <v>499.99</v>
      </c>
      <c r="G20">
        <f>Table1[[#This Row],[Unit Price]]*Table1[[#This Row],[Units Sold]]</f>
        <v>999.98</v>
      </c>
      <c r="H20" t="s">
        <v>294</v>
      </c>
      <c r="I20" t="s">
        <v>287</v>
      </c>
      <c r="J20">
        <f>_xlfn.XLOOKUP(Table1[[#This Row],[Product Name]],O:O,P:P)</f>
        <v>210</v>
      </c>
      <c r="K20">
        <f>Table1[[#This Row],[Unit Profit]]*Table1[[#This Row],[Units Sold]]</f>
        <v>420</v>
      </c>
      <c r="L20">
        <f>MONTH(Table1[[#This Row],[Date]])</f>
        <v>9</v>
      </c>
      <c r="O20" t="s">
        <v>37</v>
      </c>
      <c r="P20">
        <v>210</v>
      </c>
    </row>
    <row r="21" spans="1:16" hidden="1">
      <c r="A21">
        <v>10020</v>
      </c>
      <c r="B21" s="1">
        <v>45105</v>
      </c>
      <c r="C21" t="s">
        <v>12</v>
      </c>
      <c r="D21" t="s">
        <v>38</v>
      </c>
      <c r="E21">
        <v>3</v>
      </c>
      <c r="F21">
        <v>99.99</v>
      </c>
      <c r="G21">
        <f>Table1[[#This Row],[Unit Price]]*Table1[[#This Row],[Units Sold]]</f>
        <v>299.96999999999997</v>
      </c>
      <c r="H21" t="s">
        <v>18</v>
      </c>
      <c r="I21" t="s">
        <v>15</v>
      </c>
      <c r="J21">
        <f>_xlfn.XLOOKUP(Table1[[#This Row],[Product Name]],O:O,P:P)</f>
        <v>24</v>
      </c>
      <c r="K21">
        <f>Table1[[#This Row],[Unit Profit]]*Table1[[#This Row],[Units Sold]]</f>
        <v>72</v>
      </c>
      <c r="L21">
        <f>MONTH(Table1[[#This Row],[Date]])</f>
        <v>6</v>
      </c>
      <c r="O21" t="s">
        <v>38</v>
      </c>
      <c r="P21">
        <v>24</v>
      </c>
    </row>
    <row r="22" spans="1:16" hidden="1">
      <c r="A22">
        <v>10021</v>
      </c>
      <c r="B22" s="1">
        <v>45076</v>
      </c>
      <c r="C22" t="s">
        <v>16</v>
      </c>
      <c r="D22" t="s">
        <v>39</v>
      </c>
      <c r="E22">
        <v>1</v>
      </c>
      <c r="F22">
        <v>59.99</v>
      </c>
      <c r="G22">
        <f>Table1[[#This Row],[Unit Price]]*Table1[[#This Row],[Units Sold]]</f>
        <v>59.99</v>
      </c>
      <c r="H22" t="s">
        <v>18</v>
      </c>
      <c r="I22" t="s">
        <v>11</v>
      </c>
      <c r="J22">
        <f>_xlfn.XLOOKUP(Table1[[#This Row],[Product Name]],O:O,P:P)</f>
        <v>25.2</v>
      </c>
      <c r="K22">
        <f>Table1[[#This Row],[Unit Profit]]*Table1[[#This Row],[Units Sold]]</f>
        <v>25.2</v>
      </c>
      <c r="L22">
        <f>MONTH(Table1[[#This Row],[Date]])</f>
        <v>5</v>
      </c>
      <c r="O22" t="s">
        <v>39</v>
      </c>
      <c r="P22">
        <v>25.2</v>
      </c>
    </row>
    <row r="23" spans="1:16" hidden="1">
      <c r="A23">
        <v>10022</v>
      </c>
      <c r="B23" s="1">
        <v>45635</v>
      </c>
      <c r="C23" t="s">
        <v>19</v>
      </c>
      <c r="D23" t="s">
        <v>40</v>
      </c>
      <c r="E23">
        <v>4</v>
      </c>
      <c r="F23">
        <v>22.99</v>
      </c>
      <c r="G23">
        <f>Table1[[#This Row],[Unit Price]]*Table1[[#This Row],[Units Sold]]</f>
        <v>91.96</v>
      </c>
      <c r="H23" t="s">
        <v>14</v>
      </c>
      <c r="I23" t="s">
        <v>11</v>
      </c>
      <c r="J23">
        <f>_xlfn.XLOOKUP(Table1[[#This Row],[Product Name]],O:O,P:P)</f>
        <v>10.81</v>
      </c>
      <c r="K23">
        <f>Table1[[#This Row],[Unit Profit]]*Table1[[#This Row],[Units Sold]]</f>
        <v>43.24</v>
      </c>
      <c r="L23">
        <f>MONTH(Table1[[#This Row],[Date]])</f>
        <v>12</v>
      </c>
      <c r="O23" t="s">
        <v>40</v>
      </c>
      <c r="P23">
        <v>10.81</v>
      </c>
    </row>
    <row r="24" spans="1:16">
      <c r="A24">
        <v>10023</v>
      </c>
      <c r="B24" s="1">
        <v>45619</v>
      </c>
      <c r="C24" t="s">
        <v>21</v>
      </c>
      <c r="D24" t="s">
        <v>41</v>
      </c>
      <c r="E24">
        <v>1</v>
      </c>
      <c r="F24">
        <v>49.99</v>
      </c>
      <c r="G24">
        <f>Table1[[#This Row],[Unit Price]]*Table1[[#This Row],[Units Sold]]</f>
        <v>49.99</v>
      </c>
      <c r="H24" t="s">
        <v>294</v>
      </c>
      <c r="I24" t="s">
        <v>287</v>
      </c>
      <c r="J24">
        <f>_xlfn.XLOOKUP(Table1[[#This Row],[Product Name]],O:O,P:P)</f>
        <v>24</v>
      </c>
      <c r="K24">
        <f>Table1[[#This Row],[Unit Profit]]*Table1[[#This Row],[Units Sold]]</f>
        <v>24</v>
      </c>
      <c r="L24">
        <f>MONTH(Table1[[#This Row],[Date]])</f>
        <v>11</v>
      </c>
      <c r="O24" t="s">
        <v>41</v>
      </c>
      <c r="P24">
        <v>24</v>
      </c>
    </row>
    <row r="25" spans="1:16" hidden="1">
      <c r="A25">
        <v>10024</v>
      </c>
      <c r="B25" s="1">
        <v>45569</v>
      </c>
      <c r="C25" t="s">
        <v>23</v>
      </c>
      <c r="D25" t="s">
        <v>42</v>
      </c>
      <c r="E25">
        <v>1</v>
      </c>
      <c r="F25">
        <v>29.99</v>
      </c>
      <c r="G25">
        <f>Table1[[#This Row],[Unit Price]]*Table1[[#This Row],[Units Sold]]</f>
        <v>29.99</v>
      </c>
      <c r="H25" t="s">
        <v>14</v>
      </c>
      <c r="I25" t="s">
        <v>287</v>
      </c>
      <c r="J25">
        <f>_xlfn.XLOOKUP(Table1[[#This Row],[Product Name]],O:O,P:P)</f>
        <v>14.4</v>
      </c>
      <c r="K25">
        <f>Table1[[#This Row],[Unit Profit]]*Table1[[#This Row],[Units Sold]]</f>
        <v>14.4</v>
      </c>
      <c r="L25">
        <f>MONTH(Table1[[#This Row],[Date]])</f>
        <v>10</v>
      </c>
      <c r="O25" t="s">
        <v>42</v>
      </c>
      <c r="P25">
        <v>14.4</v>
      </c>
    </row>
    <row r="26" spans="1:16" hidden="1">
      <c r="A26">
        <v>10025</v>
      </c>
      <c r="B26" s="1">
        <v>45056</v>
      </c>
      <c r="C26" t="s">
        <v>9</v>
      </c>
      <c r="D26" t="s">
        <v>43</v>
      </c>
      <c r="E26">
        <v>2</v>
      </c>
      <c r="F26">
        <v>299.99</v>
      </c>
      <c r="G26">
        <f>Table1[[#This Row],[Unit Price]]*Table1[[#This Row],[Units Sold]]</f>
        <v>599.98</v>
      </c>
      <c r="H26" t="s">
        <v>18</v>
      </c>
      <c r="I26" t="s">
        <v>11</v>
      </c>
      <c r="J26">
        <f>_xlfn.XLOOKUP(Table1[[#This Row],[Product Name]],O:O,P:P)</f>
        <v>150</v>
      </c>
      <c r="K26">
        <f>Table1[[#This Row],[Unit Profit]]*Table1[[#This Row],[Units Sold]]</f>
        <v>300</v>
      </c>
      <c r="L26">
        <f>MONTH(Table1[[#This Row],[Date]])</f>
        <v>5</v>
      </c>
      <c r="O26" t="s">
        <v>43</v>
      </c>
      <c r="P26">
        <v>150</v>
      </c>
    </row>
    <row r="27" spans="1:16">
      <c r="A27">
        <v>10026</v>
      </c>
      <c r="B27" s="1">
        <v>45528</v>
      </c>
      <c r="C27" t="s">
        <v>12</v>
      </c>
      <c r="D27" t="s">
        <v>44</v>
      </c>
      <c r="E27">
        <v>2</v>
      </c>
      <c r="F27">
        <v>179.99</v>
      </c>
      <c r="G27">
        <f>Table1[[#This Row],[Unit Price]]*Table1[[#This Row],[Units Sold]]</f>
        <v>359.98</v>
      </c>
      <c r="H27" t="s">
        <v>294</v>
      </c>
      <c r="I27" t="s">
        <v>287</v>
      </c>
      <c r="J27">
        <f>_xlfn.XLOOKUP(Table1[[#This Row],[Product Name]],O:O,P:P)</f>
        <v>55.8</v>
      </c>
      <c r="K27">
        <f>Table1[[#This Row],[Unit Profit]]*Table1[[#This Row],[Units Sold]]</f>
        <v>111.6</v>
      </c>
      <c r="L27">
        <f>MONTH(Table1[[#This Row],[Date]])</f>
        <v>8</v>
      </c>
      <c r="O27" t="s">
        <v>44</v>
      </c>
      <c r="P27">
        <v>55.8</v>
      </c>
    </row>
    <row r="28" spans="1:16" hidden="1">
      <c r="A28">
        <v>10027</v>
      </c>
      <c r="B28" s="1">
        <v>45399</v>
      </c>
      <c r="C28" t="s">
        <v>16</v>
      </c>
      <c r="D28" t="s">
        <v>45</v>
      </c>
      <c r="E28">
        <v>1</v>
      </c>
      <c r="F28">
        <v>179.99</v>
      </c>
      <c r="G28">
        <f>Table1[[#This Row],[Unit Price]]*Table1[[#This Row],[Units Sold]]</f>
        <v>179.99</v>
      </c>
      <c r="H28" t="s">
        <v>18</v>
      </c>
      <c r="I28" t="s">
        <v>15</v>
      </c>
      <c r="J28">
        <f>_xlfn.XLOOKUP(Table1[[#This Row],[Product Name]],O:O,P:P)</f>
        <v>37.799999999999997</v>
      </c>
      <c r="K28">
        <f>Table1[[#This Row],[Unit Profit]]*Table1[[#This Row],[Units Sold]]</f>
        <v>37.799999999999997</v>
      </c>
      <c r="L28">
        <f>MONTH(Table1[[#This Row],[Date]])</f>
        <v>4</v>
      </c>
      <c r="O28" t="s">
        <v>45</v>
      </c>
      <c r="P28">
        <v>37.799999999999997</v>
      </c>
    </row>
    <row r="29" spans="1:16" hidden="1">
      <c r="A29">
        <v>10028</v>
      </c>
      <c r="B29" s="1">
        <v>45391</v>
      </c>
      <c r="C29" t="s">
        <v>19</v>
      </c>
      <c r="D29" t="s">
        <v>46</v>
      </c>
      <c r="E29">
        <v>5</v>
      </c>
      <c r="F29">
        <v>12.99</v>
      </c>
      <c r="G29">
        <f>Table1[[#This Row],[Unit Price]]*Table1[[#This Row],[Units Sold]]</f>
        <v>64.95</v>
      </c>
      <c r="H29" t="s">
        <v>14</v>
      </c>
      <c r="I29" t="s">
        <v>15</v>
      </c>
      <c r="J29">
        <f>_xlfn.XLOOKUP(Table1[[#This Row],[Product Name]],O:O,P:P)</f>
        <v>1.56</v>
      </c>
      <c r="K29">
        <f>Table1[[#This Row],[Unit Profit]]*Table1[[#This Row],[Units Sold]]</f>
        <v>7.8000000000000007</v>
      </c>
      <c r="L29">
        <f>MONTH(Table1[[#This Row],[Date]])</f>
        <v>4</v>
      </c>
      <c r="O29" t="s">
        <v>46</v>
      </c>
      <c r="P29">
        <v>1.56</v>
      </c>
    </row>
    <row r="30" spans="1:16">
      <c r="A30">
        <v>10029</v>
      </c>
      <c r="B30" s="1">
        <v>45104</v>
      </c>
      <c r="C30" t="s">
        <v>21</v>
      </c>
      <c r="D30" t="s">
        <v>47</v>
      </c>
      <c r="E30">
        <v>1</v>
      </c>
      <c r="F30">
        <v>29.99</v>
      </c>
      <c r="G30">
        <f>Table1[[#This Row],[Unit Price]]*Table1[[#This Row],[Units Sold]]</f>
        <v>29.99</v>
      </c>
      <c r="H30" t="s">
        <v>294</v>
      </c>
      <c r="I30" t="s">
        <v>287</v>
      </c>
      <c r="J30">
        <f>_xlfn.XLOOKUP(Table1[[#This Row],[Product Name]],O:O,P:P)</f>
        <v>10.199999999999999</v>
      </c>
      <c r="K30">
        <f>Table1[[#This Row],[Unit Profit]]*Table1[[#This Row],[Units Sold]]</f>
        <v>10.199999999999999</v>
      </c>
      <c r="L30">
        <f>MONTH(Table1[[#This Row],[Date]])</f>
        <v>6</v>
      </c>
      <c r="O30" t="s">
        <v>47</v>
      </c>
      <c r="P30">
        <v>10.199999999999999</v>
      </c>
    </row>
    <row r="31" spans="1:16" hidden="1">
      <c r="A31">
        <v>10030</v>
      </c>
      <c r="B31" s="1">
        <v>45341</v>
      </c>
      <c r="C31" t="s">
        <v>23</v>
      </c>
      <c r="D31" t="s">
        <v>48</v>
      </c>
      <c r="E31">
        <v>5</v>
      </c>
      <c r="F31">
        <v>129.99</v>
      </c>
      <c r="G31">
        <f>Table1[[#This Row],[Unit Price]]*Table1[[#This Row],[Units Sold]]</f>
        <v>649.95000000000005</v>
      </c>
      <c r="H31" t="s">
        <v>18</v>
      </c>
      <c r="I31" t="s">
        <v>287</v>
      </c>
      <c r="J31">
        <f>_xlfn.XLOOKUP(Table1[[#This Row],[Product Name]],O:O,P:P)</f>
        <v>20.8</v>
      </c>
      <c r="K31">
        <f>Table1[[#This Row],[Unit Profit]]*Table1[[#This Row],[Units Sold]]</f>
        <v>104</v>
      </c>
      <c r="L31">
        <f>MONTH(Table1[[#This Row],[Date]])</f>
        <v>2</v>
      </c>
      <c r="O31" t="s">
        <v>48</v>
      </c>
      <c r="P31">
        <v>20.8</v>
      </c>
    </row>
    <row r="32" spans="1:16" hidden="1">
      <c r="A32">
        <v>10031</v>
      </c>
      <c r="B32" s="1">
        <v>45621</v>
      </c>
      <c r="C32" t="s">
        <v>9</v>
      </c>
      <c r="D32" t="s">
        <v>49</v>
      </c>
      <c r="E32">
        <v>1</v>
      </c>
      <c r="F32">
        <v>349.99</v>
      </c>
      <c r="G32">
        <f>Table1[[#This Row],[Unit Price]]*Table1[[#This Row],[Units Sold]]</f>
        <v>349.99</v>
      </c>
      <c r="H32" t="s">
        <v>18</v>
      </c>
      <c r="I32" t="s">
        <v>287</v>
      </c>
      <c r="J32">
        <f>_xlfn.XLOOKUP(Table1[[#This Row],[Product Name]],O:O,P:P)</f>
        <v>164.5</v>
      </c>
      <c r="K32">
        <f>Table1[[#This Row],[Unit Profit]]*Table1[[#This Row],[Units Sold]]</f>
        <v>164.5</v>
      </c>
      <c r="L32">
        <f>MONTH(Table1[[#This Row],[Date]])</f>
        <v>11</v>
      </c>
      <c r="O32" t="s">
        <v>49</v>
      </c>
      <c r="P32">
        <v>164.5</v>
      </c>
    </row>
    <row r="33" spans="1:16">
      <c r="A33">
        <v>10032</v>
      </c>
      <c r="B33" s="1">
        <v>45043</v>
      </c>
      <c r="C33" t="s">
        <v>12</v>
      </c>
      <c r="D33" t="s">
        <v>50</v>
      </c>
      <c r="E33">
        <v>2</v>
      </c>
      <c r="F33">
        <v>89.99</v>
      </c>
      <c r="G33">
        <f>Table1[[#This Row],[Unit Price]]*Table1[[#This Row],[Units Sold]]</f>
        <v>179.98</v>
      </c>
      <c r="H33" t="s">
        <v>294</v>
      </c>
      <c r="I33" t="s">
        <v>15</v>
      </c>
      <c r="J33">
        <f>_xlfn.XLOOKUP(Table1[[#This Row],[Product Name]],O:O,P:P)</f>
        <v>45</v>
      </c>
      <c r="K33">
        <f>Table1[[#This Row],[Unit Profit]]*Table1[[#This Row],[Units Sold]]</f>
        <v>90</v>
      </c>
      <c r="L33">
        <f>MONTH(Table1[[#This Row],[Date]])</f>
        <v>4</v>
      </c>
      <c r="O33" t="s">
        <v>50</v>
      </c>
      <c r="P33">
        <v>45</v>
      </c>
    </row>
    <row r="34" spans="1:16" hidden="1">
      <c r="A34">
        <v>10033</v>
      </c>
      <c r="B34" s="1">
        <v>45407</v>
      </c>
      <c r="C34" t="s">
        <v>16</v>
      </c>
      <c r="D34" t="s">
        <v>51</v>
      </c>
      <c r="E34">
        <v>5</v>
      </c>
      <c r="F34">
        <v>29.99</v>
      </c>
      <c r="G34">
        <f>Table1[[#This Row],[Unit Price]]*Table1[[#This Row],[Units Sold]]</f>
        <v>149.94999999999999</v>
      </c>
      <c r="H34" t="s">
        <v>14</v>
      </c>
      <c r="I34" t="s">
        <v>15</v>
      </c>
      <c r="J34">
        <f>_xlfn.XLOOKUP(Table1[[#This Row],[Product Name]],O:O,P:P)</f>
        <v>7.8</v>
      </c>
      <c r="K34">
        <f>Table1[[#This Row],[Unit Profit]]*Table1[[#This Row],[Units Sold]]</f>
        <v>39</v>
      </c>
      <c r="L34">
        <f>MONTH(Table1[[#This Row],[Date]])</f>
        <v>4</v>
      </c>
      <c r="O34" t="s">
        <v>51</v>
      </c>
      <c r="P34">
        <v>7.8</v>
      </c>
    </row>
    <row r="35" spans="1:16" hidden="1">
      <c r="A35">
        <v>10034</v>
      </c>
      <c r="B35" s="1">
        <v>45631</v>
      </c>
      <c r="C35" t="s">
        <v>19</v>
      </c>
      <c r="D35" t="s">
        <v>52</v>
      </c>
      <c r="E35">
        <v>4</v>
      </c>
      <c r="F35">
        <v>19.989999999999998</v>
      </c>
      <c r="G35">
        <f>Table1[[#This Row],[Unit Price]]*Table1[[#This Row],[Units Sold]]</f>
        <v>79.959999999999994</v>
      </c>
      <c r="H35" t="s">
        <v>14</v>
      </c>
      <c r="I35" t="s">
        <v>287</v>
      </c>
      <c r="J35">
        <f>_xlfn.XLOOKUP(Table1[[#This Row],[Product Name]],O:O,P:P)</f>
        <v>2.8</v>
      </c>
      <c r="K35">
        <f>Table1[[#This Row],[Unit Profit]]*Table1[[#This Row],[Units Sold]]</f>
        <v>11.2</v>
      </c>
      <c r="L35">
        <f>MONTH(Table1[[#This Row],[Date]])</f>
        <v>12</v>
      </c>
      <c r="O35" t="s">
        <v>52</v>
      </c>
      <c r="P35">
        <v>2.8</v>
      </c>
    </row>
    <row r="36" spans="1:16" hidden="1">
      <c r="A36">
        <v>10035</v>
      </c>
      <c r="B36" s="1">
        <v>45502</v>
      </c>
      <c r="C36" t="s">
        <v>21</v>
      </c>
      <c r="D36" t="s">
        <v>53</v>
      </c>
      <c r="E36">
        <v>3</v>
      </c>
      <c r="F36">
        <v>39.99</v>
      </c>
      <c r="G36">
        <f>Table1[[#This Row],[Unit Price]]*Table1[[#This Row],[Units Sold]]</f>
        <v>119.97</v>
      </c>
      <c r="H36" t="s">
        <v>14</v>
      </c>
      <c r="I36" t="s">
        <v>15</v>
      </c>
      <c r="J36">
        <f>_xlfn.XLOOKUP(Table1[[#This Row],[Product Name]],O:O,P:P)</f>
        <v>9.1999999999999993</v>
      </c>
      <c r="K36">
        <f>Table1[[#This Row],[Unit Profit]]*Table1[[#This Row],[Units Sold]]</f>
        <v>27.599999999999998</v>
      </c>
      <c r="L36">
        <f>MONTH(Table1[[#This Row],[Date]])</f>
        <v>7</v>
      </c>
      <c r="O36" t="s">
        <v>53</v>
      </c>
      <c r="P36">
        <v>9.1999999999999993</v>
      </c>
    </row>
    <row r="37" spans="1:16">
      <c r="A37">
        <v>10036</v>
      </c>
      <c r="B37" s="1">
        <v>45043</v>
      </c>
      <c r="C37" t="s">
        <v>23</v>
      </c>
      <c r="D37" t="s">
        <v>54</v>
      </c>
      <c r="E37">
        <v>2</v>
      </c>
      <c r="F37">
        <v>1895</v>
      </c>
      <c r="G37">
        <f>Table1[[#This Row],[Unit Price]]*Table1[[#This Row],[Units Sold]]</f>
        <v>3790</v>
      </c>
      <c r="H37" t="s">
        <v>294</v>
      </c>
      <c r="I37" t="s">
        <v>287</v>
      </c>
      <c r="J37">
        <f>_xlfn.XLOOKUP(Table1[[#This Row],[Product Name]],O:O,P:P)</f>
        <v>227.4</v>
      </c>
      <c r="K37">
        <f>Table1[[#This Row],[Unit Profit]]*Table1[[#This Row],[Units Sold]]</f>
        <v>454.8</v>
      </c>
      <c r="L37">
        <f>MONTH(Table1[[#This Row],[Date]])</f>
        <v>4</v>
      </c>
      <c r="O37" t="s">
        <v>54</v>
      </c>
      <c r="P37">
        <v>227.4</v>
      </c>
    </row>
    <row r="38" spans="1:16">
      <c r="A38">
        <v>10037</v>
      </c>
      <c r="B38" s="1">
        <v>45166</v>
      </c>
      <c r="C38" t="s">
        <v>9</v>
      </c>
      <c r="D38" t="s">
        <v>55</v>
      </c>
      <c r="E38">
        <v>5</v>
      </c>
      <c r="F38">
        <v>399.99</v>
      </c>
      <c r="G38">
        <f>Table1[[#This Row],[Unit Price]]*Table1[[#This Row],[Units Sold]]</f>
        <v>1999.95</v>
      </c>
      <c r="H38" t="s">
        <v>294</v>
      </c>
      <c r="I38" t="s">
        <v>15</v>
      </c>
      <c r="J38">
        <f>_xlfn.XLOOKUP(Table1[[#This Row],[Product Name]],O:O,P:P)</f>
        <v>96</v>
      </c>
      <c r="K38">
        <f>Table1[[#This Row],[Unit Profit]]*Table1[[#This Row],[Units Sold]]</f>
        <v>480</v>
      </c>
      <c r="L38">
        <f>MONTH(Table1[[#This Row],[Date]])</f>
        <v>8</v>
      </c>
      <c r="O38" t="s">
        <v>55</v>
      </c>
      <c r="P38">
        <v>96</v>
      </c>
    </row>
    <row r="39" spans="1:16" hidden="1">
      <c r="A39">
        <v>10038</v>
      </c>
      <c r="B39" s="1">
        <v>45348</v>
      </c>
      <c r="C39" t="s">
        <v>12</v>
      </c>
      <c r="D39" t="s">
        <v>56</v>
      </c>
      <c r="E39">
        <v>5</v>
      </c>
      <c r="F39">
        <v>799.99</v>
      </c>
      <c r="G39">
        <f>Table1[[#This Row],[Unit Price]]*Table1[[#This Row],[Units Sold]]</f>
        <v>3999.95</v>
      </c>
      <c r="H39" t="s">
        <v>14</v>
      </c>
      <c r="I39" t="s">
        <v>11</v>
      </c>
      <c r="J39">
        <f>_xlfn.XLOOKUP(Table1[[#This Row],[Product Name]],O:O,P:P)</f>
        <v>208</v>
      </c>
      <c r="K39">
        <f>Table1[[#This Row],[Unit Profit]]*Table1[[#This Row],[Units Sold]]</f>
        <v>1040</v>
      </c>
      <c r="L39">
        <f>MONTH(Table1[[#This Row],[Date]])</f>
        <v>2</v>
      </c>
      <c r="O39" t="s">
        <v>56</v>
      </c>
      <c r="P39">
        <v>208</v>
      </c>
    </row>
    <row r="40" spans="1:16" hidden="1">
      <c r="A40">
        <v>10039</v>
      </c>
      <c r="B40" s="1">
        <v>45243</v>
      </c>
      <c r="C40" t="s">
        <v>16</v>
      </c>
      <c r="D40" t="s">
        <v>57</v>
      </c>
      <c r="E40">
        <v>3</v>
      </c>
      <c r="F40">
        <v>59.99</v>
      </c>
      <c r="G40">
        <f>Table1[[#This Row],[Unit Price]]*Table1[[#This Row],[Units Sold]]</f>
        <v>179.97</v>
      </c>
      <c r="H40" t="s">
        <v>18</v>
      </c>
      <c r="I40" t="s">
        <v>15</v>
      </c>
      <c r="J40">
        <f>_xlfn.XLOOKUP(Table1[[#This Row],[Product Name]],O:O,P:P)</f>
        <v>21</v>
      </c>
      <c r="K40">
        <f>Table1[[#This Row],[Unit Profit]]*Table1[[#This Row],[Units Sold]]</f>
        <v>63</v>
      </c>
      <c r="L40">
        <f>MONTH(Table1[[#This Row],[Date]])</f>
        <v>11</v>
      </c>
      <c r="O40" t="s">
        <v>57</v>
      </c>
      <c r="P40">
        <v>21</v>
      </c>
    </row>
    <row r="41" spans="1:16">
      <c r="A41">
        <v>10040</v>
      </c>
      <c r="B41" s="1">
        <v>45095</v>
      </c>
      <c r="C41" t="s">
        <v>19</v>
      </c>
      <c r="D41" t="s">
        <v>58</v>
      </c>
      <c r="E41">
        <v>1</v>
      </c>
      <c r="F41">
        <v>24.99</v>
      </c>
      <c r="G41">
        <f>Table1[[#This Row],[Unit Price]]*Table1[[#This Row],[Units Sold]]</f>
        <v>24.99</v>
      </c>
      <c r="H41" t="s">
        <v>294</v>
      </c>
      <c r="I41" t="s">
        <v>15</v>
      </c>
      <c r="J41">
        <f>_xlfn.XLOOKUP(Table1[[#This Row],[Product Name]],O:O,P:P)</f>
        <v>2.5</v>
      </c>
      <c r="K41">
        <f>Table1[[#This Row],[Unit Profit]]*Table1[[#This Row],[Units Sold]]</f>
        <v>2.5</v>
      </c>
      <c r="L41">
        <f>MONTH(Table1[[#This Row],[Date]])</f>
        <v>6</v>
      </c>
      <c r="O41" t="s">
        <v>58</v>
      </c>
      <c r="P41">
        <v>2.5</v>
      </c>
    </row>
    <row r="42" spans="1:16" hidden="1">
      <c r="A42">
        <v>10041</v>
      </c>
      <c r="B42" s="1">
        <v>45582</v>
      </c>
      <c r="C42" t="s">
        <v>21</v>
      </c>
      <c r="D42" t="s">
        <v>59</v>
      </c>
      <c r="E42">
        <v>1</v>
      </c>
      <c r="F42">
        <v>105</v>
      </c>
      <c r="G42">
        <f>Table1[[#This Row],[Unit Price]]*Table1[[#This Row],[Units Sold]]</f>
        <v>105</v>
      </c>
      <c r="H42" t="s">
        <v>14</v>
      </c>
      <c r="I42" t="s">
        <v>15</v>
      </c>
      <c r="J42">
        <f>_xlfn.XLOOKUP(Table1[[#This Row],[Product Name]],O:O,P:P)</f>
        <v>21</v>
      </c>
      <c r="K42">
        <f>Table1[[#This Row],[Unit Profit]]*Table1[[#This Row],[Units Sold]]</f>
        <v>21</v>
      </c>
      <c r="L42">
        <f>MONTH(Table1[[#This Row],[Date]])</f>
        <v>10</v>
      </c>
      <c r="O42" t="s">
        <v>59</v>
      </c>
      <c r="P42">
        <v>21</v>
      </c>
    </row>
    <row r="43" spans="1:16" hidden="1">
      <c r="A43">
        <v>10042</v>
      </c>
      <c r="B43" s="1">
        <v>45096</v>
      </c>
      <c r="C43" t="s">
        <v>23</v>
      </c>
      <c r="D43" t="s">
        <v>60</v>
      </c>
      <c r="E43">
        <v>1</v>
      </c>
      <c r="F43">
        <v>129.99</v>
      </c>
      <c r="G43">
        <f>Table1[[#This Row],[Unit Price]]*Table1[[#This Row],[Units Sold]]</f>
        <v>129.99</v>
      </c>
      <c r="H43" t="s">
        <v>14</v>
      </c>
      <c r="I43" t="s">
        <v>287</v>
      </c>
      <c r="J43">
        <f>_xlfn.XLOOKUP(Table1[[#This Row],[Product Name]],O:O,P:P)</f>
        <v>16.899999999999999</v>
      </c>
      <c r="K43">
        <f>Table1[[#This Row],[Unit Profit]]*Table1[[#This Row],[Units Sold]]</f>
        <v>16.899999999999999</v>
      </c>
      <c r="L43">
        <f>MONTH(Table1[[#This Row],[Date]])</f>
        <v>6</v>
      </c>
      <c r="O43" t="s">
        <v>60</v>
      </c>
      <c r="P43">
        <v>16.899999999999999</v>
      </c>
    </row>
    <row r="44" spans="1:16">
      <c r="A44">
        <v>10043</v>
      </c>
      <c r="B44" s="1">
        <v>45106</v>
      </c>
      <c r="C44" t="s">
        <v>9</v>
      </c>
      <c r="D44" t="s">
        <v>61</v>
      </c>
      <c r="E44">
        <v>5</v>
      </c>
      <c r="F44">
        <v>399.99</v>
      </c>
      <c r="G44">
        <f>Table1[[#This Row],[Unit Price]]*Table1[[#This Row],[Units Sold]]</f>
        <v>1999.95</v>
      </c>
      <c r="H44" t="s">
        <v>294</v>
      </c>
      <c r="I44" t="s">
        <v>11</v>
      </c>
      <c r="J44">
        <f>_xlfn.XLOOKUP(Table1[[#This Row],[Product Name]],O:O,P:P)</f>
        <v>176</v>
      </c>
      <c r="K44">
        <f>Table1[[#This Row],[Unit Profit]]*Table1[[#This Row],[Units Sold]]</f>
        <v>880</v>
      </c>
      <c r="L44">
        <f>MONTH(Table1[[#This Row],[Date]])</f>
        <v>6</v>
      </c>
      <c r="O44" t="s">
        <v>61</v>
      </c>
      <c r="P44">
        <v>176</v>
      </c>
    </row>
    <row r="45" spans="1:16" hidden="1">
      <c r="A45">
        <v>10044</v>
      </c>
      <c r="B45" s="1">
        <v>44963</v>
      </c>
      <c r="C45" t="s">
        <v>12</v>
      </c>
      <c r="D45" t="s">
        <v>62</v>
      </c>
      <c r="E45">
        <v>3</v>
      </c>
      <c r="F45">
        <v>199.99</v>
      </c>
      <c r="G45">
        <f>Table1[[#This Row],[Unit Price]]*Table1[[#This Row],[Units Sold]]</f>
        <v>599.97</v>
      </c>
      <c r="H45" t="s">
        <v>14</v>
      </c>
      <c r="I45" t="s">
        <v>11</v>
      </c>
      <c r="J45">
        <f>_xlfn.XLOOKUP(Table1[[#This Row],[Product Name]],O:O,P:P)</f>
        <v>46</v>
      </c>
      <c r="K45">
        <f>Table1[[#This Row],[Unit Profit]]*Table1[[#This Row],[Units Sold]]</f>
        <v>138</v>
      </c>
      <c r="L45">
        <f>MONTH(Table1[[#This Row],[Date]])</f>
        <v>2</v>
      </c>
      <c r="O45" t="s">
        <v>62</v>
      </c>
      <c r="P45">
        <v>46</v>
      </c>
    </row>
    <row r="46" spans="1:16" hidden="1">
      <c r="A46">
        <v>10045</v>
      </c>
      <c r="B46" s="1">
        <v>45354</v>
      </c>
      <c r="C46" t="s">
        <v>16</v>
      </c>
      <c r="D46" t="s">
        <v>63</v>
      </c>
      <c r="E46">
        <v>5</v>
      </c>
      <c r="F46">
        <v>139.99</v>
      </c>
      <c r="G46">
        <f>Table1[[#This Row],[Unit Price]]*Table1[[#This Row],[Units Sold]]</f>
        <v>699.95</v>
      </c>
      <c r="H46" t="s">
        <v>14</v>
      </c>
      <c r="I46" t="s">
        <v>11</v>
      </c>
      <c r="J46">
        <f>_xlfn.XLOOKUP(Table1[[#This Row],[Product Name]],O:O,P:P)</f>
        <v>56</v>
      </c>
      <c r="K46">
        <f>Table1[[#This Row],[Unit Profit]]*Table1[[#This Row],[Units Sold]]</f>
        <v>280</v>
      </c>
      <c r="L46">
        <f>MONTH(Table1[[#This Row],[Date]])</f>
        <v>3</v>
      </c>
      <c r="O46" t="s">
        <v>63</v>
      </c>
      <c r="P46">
        <v>56</v>
      </c>
    </row>
    <row r="47" spans="1:16" hidden="1">
      <c r="A47">
        <v>10046</v>
      </c>
      <c r="B47" s="1">
        <v>45368</v>
      </c>
      <c r="C47" t="s">
        <v>19</v>
      </c>
      <c r="D47" t="s">
        <v>64</v>
      </c>
      <c r="E47">
        <v>4</v>
      </c>
      <c r="F47">
        <v>32.5</v>
      </c>
      <c r="G47">
        <f>Table1[[#This Row],[Unit Price]]*Table1[[#This Row],[Units Sold]]</f>
        <v>130</v>
      </c>
      <c r="H47" t="s">
        <v>18</v>
      </c>
      <c r="I47" t="s">
        <v>15</v>
      </c>
      <c r="J47">
        <f>_xlfn.XLOOKUP(Table1[[#This Row],[Product Name]],O:O,P:P)</f>
        <v>15.28</v>
      </c>
      <c r="K47">
        <f>Table1[[#This Row],[Unit Profit]]*Table1[[#This Row],[Units Sold]]</f>
        <v>61.12</v>
      </c>
      <c r="L47">
        <f>MONTH(Table1[[#This Row],[Date]])</f>
        <v>3</v>
      </c>
      <c r="O47" t="s">
        <v>64</v>
      </c>
      <c r="P47">
        <v>15.28</v>
      </c>
    </row>
    <row r="48" spans="1:16">
      <c r="A48">
        <v>10047</v>
      </c>
      <c r="B48" s="1">
        <v>45083</v>
      </c>
      <c r="C48" t="s">
        <v>21</v>
      </c>
      <c r="D48" t="s">
        <v>65</v>
      </c>
      <c r="E48">
        <v>2</v>
      </c>
      <c r="F48">
        <v>52</v>
      </c>
      <c r="G48">
        <f>Table1[[#This Row],[Unit Price]]*Table1[[#This Row],[Units Sold]]</f>
        <v>104</v>
      </c>
      <c r="H48" t="s">
        <v>294</v>
      </c>
      <c r="I48" t="s">
        <v>15</v>
      </c>
      <c r="J48">
        <f>_xlfn.XLOOKUP(Table1[[#This Row],[Product Name]],O:O,P:P)</f>
        <v>5.72</v>
      </c>
      <c r="K48">
        <f>Table1[[#This Row],[Unit Profit]]*Table1[[#This Row],[Units Sold]]</f>
        <v>11.44</v>
      </c>
      <c r="L48">
        <f>MONTH(Table1[[#This Row],[Date]])</f>
        <v>6</v>
      </c>
      <c r="O48" t="s">
        <v>65</v>
      </c>
      <c r="P48">
        <v>5.72</v>
      </c>
    </row>
    <row r="49" spans="1:16" hidden="1">
      <c r="A49">
        <v>10048</v>
      </c>
      <c r="B49" s="1">
        <v>45520</v>
      </c>
      <c r="C49" t="s">
        <v>23</v>
      </c>
      <c r="D49" t="s">
        <v>66</v>
      </c>
      <c r="E49">
        <v>5</v>
      </c>
      <c r="F49">
        <v>39.99</v>
      </c>
      <c r="G49">
        <f>Table1[[#This Row],[Unit Price]]*Table1[[#This Row],[Units Sold]]</f>
        <v>199.95000000000002</v>
      </c>
      <c r="H49" t="s">
        <v>18</v>
      </c>
      <c r="I49" t="s">
        <v>11</v>
      </c>
      <c r="J49">
        <f>_xlfn.XLOOKUP(Table1[[#This Row],[Product Name]],O:O,P:P)</f>
        <v>12</v>
      </c>
      <c r="K49">
        <f>Table1[[#This Row],[Unit Profit]]*Table1[[#This Row],[Units Sold]]</f>
        <v>60</v>
      </c>
      <c r="L49">
        <f>MONTH(Table1[[#This Row],[Date]])</f>
        <v>8</v>
      </c>
      <c r="O49" t="s">
        <v>66</v>
      </c>
      <c r="P49">
        <v>12</v>
      </c>
    </row>
    <row r="50" spans="1:16">
      <c r="A50">
        <v>10049</v>
      </c>
      <c r="B50" s="1">
        <v>45558</v>
      </c>
      <c r="C50" t="s">
        <v>9</v>
      </c>
      <c r="D50" t="s">
        <v>67</v>
      </c>
      <c r="E50">
        <v>3</v>
      </c>
      <c r="F50">
        <v>129.99</v>
      </c>
      <c r="G50">
        <f>Table1[[#This Row],[Unit Price]]*Table1[[#This Row],[Units Sold]]</f>
        <v>389.97</v>
      </c>
      <c r="H50" t="s">
        <v>294</v>
      </c>
      <c r="I50" t="s">
        <v>15</v>
      </c>
      <c r="J50">
        <f>_xlfn.XLOOKUP(Table1[[#This Row],[Product Name]],O:O,P:P)</f>
        <v>52</v>
      </c>
      <c r="K50">
        <f>Table1[[#This Row],[Unit Profit]]*Table1[[#This Row],[Units Sold]]</f>
        <v>156</v>
      </c>
      <c r="L50">
        <f>MONTH(Table1[[#This Row],[Date]])</f>
        <v>9</v>
      </c>
      <c r="O50" t="s">
        <v>67</v>
      </c>
      <c r="P50">
        <v>52</v>
      </c>
    </row>
    <row r="51" spans="1:16" hidden="1">
      <c r="A51">
        <v>10050</v>
      </c>
      <c r="B51" s="1">
        <v>45344</v>
      </c>
      <c r="C51" t="s">
        <v>12</v>
      </c>
      <c r="D51" t="s">
        <v>68</v>
      </c>
      <c r="E51">
        <v>1</v>
      </c>
      <c r="F51">
        <v>299.99</v>
      </c>
      <c r="G51">
        <f>Table1[[#This Row],[Unit Price]]*Table1[[#This Row],[Units Sold]]</f>
        <v>299.99</v>
      </c>
      <c r="H51" t="s">
        <v>14</v>
      </c>
      <c r="I51" t="s">
        <v>11</v>
      </c>
      <c r="J51">
        <f>_xlfn.XLOOKUP(Table1[[#This Row],[Product Name]],O:O,P:P)</f>
        <v>81</v>
      </c>
      <c r="K51">
        <f>Table1[[#This Row],[Unit Profit]]*Table1[[#This Row],[Units Sold]]</f>
        <v>81</v>
      </c>
      <c r="L51">
        <f>MONTH(Table1[[#This Row],[Date]])</f>
        <v>2</v>
      </c>
      <c r="O51" t="s">
        <v>68</v>
      </c>
      <c r="P51">
        <v>81</v>
      </c>
    </row>
    <row r="52" spans="1:16">
      <c r="A52">
        <v>10051</v>
      </c>
      <c r="B52" s="1">
        <v>45313</v>
      </c>
      <c r="C52" t="s">
        <v>16</v>
      </c>
      <c r="D52" t="s">
        <v>69</v>
      </c>
      <c r="E52">
        <v>4</v>
      </c>
      <c r="F52">
        <v>154.99</v>
      </c>
      <c r="G52">
        <f>Table1[[#This Row],[Unit Price]]*Table1[[#This Row],[Units Sold]]</f>
        <v>619.96</v>
      </c>
      <c r="H52" t="s">
        <v>294</v>
      </c>
      <c r="I52" t="s">
        <v>287</v>
      </c>
      <c r="J52">
        <f>_xlfn.XLOOKUP(Table1[[#This Row],[Product Name]],O:O,P:P)</f>
        <v>44.95</v>
      </c>
      <c r="K52">
        <f>Table1[[#This Row],[Unit Profit]]*Table1[[#This Row],[Units Sold]]</f>
        <v>179.8</v>
      </c>
      <c r="L52">
        <f>MONTH(Table1[[#This Row],[Date]])</f>
        <v>1</v>
      </c>
      <c r="O52" t="s">
        <v>69</v>
      </c>
      <c r="P52">
        <v>44.95</v>
      </c>
    </row>
    <row r="53" spans="1:16" hidden="1">
      <c r="A53">
        <v>10052</v>
      </c>
      <c r="B53" s="1">
        <v>45554</v>
      </c>
      <c r="C53" t="s">
        <v>19</v>
      </c>
      <c r="D53" t="s">
        <v>70</v>
      </c>
      <c r="E53">
        <v>3</v>
      </c>
      <c r="F53">
        <v>26.99</v>
      </c>
      <c r="G53">
        <f>Table1[[#This Row],[Unit Price]]*Table1[[#This Row],[Units Sold]]</f>
        <v>80.97</v>
      </c>
      <c r="H53" t="s">
        <v>18</v>
      </c>
      <c r="I53" t="s">
        <v>287</v>
      </c>
      <c r="J53">
        <f>_xlfn.XLOOKUP(Table1[[#This Row],[Product Name]],O:O,P:P)</f>
        <v>8.3699999999999992</v>
      </c>
      <c r="K53">
        <f>Table1[[#This Row],[Unit Profit]]*Table1[[#This Row],[Units Sold]]</f>
        <v>25.11</v>
      </c>
      <c r="L53">
        <f>MONTH(Table1[[#This Row],[Date]])</f>
        <v>9</v>
      </c>
      <c r="O53" t="s">
        <v>70</v>
      </c>
      <c r="P53">
        <v>8.3699999999999992</v>
      </c>
    </row>
    <row r="54" spans="1:16" hidden="1">
      <c r="A54">
        <v>10053</v>
      </c>
      <c r="B54" s="1">
        <v>45237</v>
      </c>
      <c r="C54" t="s">
        <v>21</v>
      </c>
      <c r="D54" t="s">
        <v>71</v>
      </c>
      <c r="E54">
        <v>3</v>
      </c>
      <c r="F54">
        <v>49</v>
      </c>
      <c r="G54">
        <f>Table1[[#This Row],[Unit Price]]*Table1[[#This Row],[Units Sold]]</f>
        <v>147</v>
      </c>
      <c r="H54" t="s">
        <v>14</v>
      </c>
      <c r="I54" t="s">
        <v>11</v>
      </c>
      <c r="J54">
        <f>_xlfn.XLOOKUP(Table1[[#This Row],[Product Name]],O:O,P:P)</f>
        <v>8.33</v>
      </c>
      <c r="K54">
        <f>Table1[[#This Row],[Unit Profit]]*Table1[[#This Row],[Units Sold]]</f>
        <v>24.990000000000002</v>
      </c>
      <c r="L54">
        <f>MONTH(Table1[[#This Row],[Date]])</f>
        <v>11</v>
      </c>
      <c r="O54" t="s">
        <v>71</v>
      </c>
      <c r="P54">
        <v>8.33</v>
      </c>
    </row>
    <row r="55" spans="1:16" hidden="1">
      <c r="A55">
        <v>10054</v>
      </c>
      <c r="B55" s="1">
        <v>45015</v>
      </c>
      <c r="C55" t="s">
        <v>23</v>
      </c>
      <c r="D55" t="s">
        <v>72</v>
      </c>
      <c r="E55">
        <v>4</v>
      </c>
      <c r="F55">
        <v>49.99</v>
      </c>
      <c r="G55">
        <f>Table1[[#This Row],[Unit Price]]*Table1[[#This Row],[Units Sold]]</f>
        <v>199.96</v>
      </c>
      <c r="H55" t="s">
        <v>18</v>
      </c>
      <c r="I55" t="s">
        <v>287</v>
      </c>
      <c r="J55">
        <f>_xlfn.XLOOKUP(Table1[[#This Row],[Product Name]],O:O,P:P)</f>
        <v>19.5</v>
      </c>
      <c r="K55">
        <f>Table1[[#This Row],[Unit Profit]]*Table1[[#This Row],[Units Sold]]</f>
        <v>78</v>
      </c>
      <c r="L55">
        <f>MONTH(Table1[[#This Row],[Date]])</f>
        <v>3</v>
      </c>
      <c r="O55" t="s">
        <v>72</v>
      </c>
      <c r="P55">
        <v>19.5</v>
      </c>
    </row>
    <row r="56" spans="1:16">
      <c r="A56">
        <v>10055</v>
      </c>
      <c r="B56" s="1">
        <v>45548</v>
      </c>
      <c r="C56" t="s">
        <v>9</v>
      </c>
      <c r="D56" t="s">
        <v>73</v>
      </c>
      <c r="E56">
        <v>4</v>
      </c>
      <c r="F56">
        <v>59.99</v>
      </c>
      <c r="G56">
        <f>Table1[[#This Row],[Unit Price]]*Table1[[#This Row],[Units Sold]]</f>
        <v>239.96</v>
      </c>
      <c r="H56" t="s">
        <v>294</v>
      </c>
      <c r="I56" t="s">
        <v>11</v>
      </c>
      <c r="J56">
        <f>_xlfn.XLOOKUP(Table1[[#This Row],[Product Name]],O:O,P:P)</f>
        <v>13.8</v>
      </c>
      <c r="K56">
        <f>Table1[[#This Row],[Unit Profit]]*Table1[[#This Row],[Units Sold]]</f>
        <v>55.2</v>
      </c>
      <c r="L56">
        <f>MONTH(Table1[[#This Row],[Date]])</f>
        <v>9</v>
      </c>
      <c r="O56" t="s">
        <v>73</v>
      </c>
      <c r="P56">
        <v>13.8</v>
      </c>
    </row>
    <row r="57" spans="1:16">
      <c r="A57">
        <v>10056</v>
      </c>
      <c r="B57" s="1">
        <v>45627</v>
      </c>
      <c r="C57" t="s">
        <v>12</v>
      </c>
      <c r="D57" t="s">
        <v>74</v>
      </c>
      <c r="E57">
        <v>5</v>
      </c>
      <c r="F57">
        <v>499.99</v>
      </c>
      <c r="G57">
        <f>Table1[[#This Row],[Unit Price]]*Table1[[#This Row],[Units Sold]]</f>
        <v>2499.9499999999998</v>
      </c>
      <c r="H57" t="s">
        <v>294</v>
      </c>
      <c r="I57" t="s">
        <v>11</v>
      </c>
      <c r="J57">
        <f>_xlfn.XLOOKUP(Table1[[#This Row],[Product Name]],O:O,P:P)</f>
        <v>100</v>
      </c>
      <c r="K57">
        <f>Table1[[#This Row],[Unit Profit]]*Table1[[#This Row],[Units Sold]]</f>
        <v>500</v>
      </c>
      <c r="L57">
        <f>MONTH(Table1[[#This Row],[Date]])</f>
        <v>12</v>
      </c>
      <c r="O57" t="s">
        <v>74</v>
      </c>
      <c r="P57">
        <v>100</v>
      </c>
    </row>
    <row r="58" spans="1:16">
      <c r="A58">
        <v>10058</v>
      </c>
      <c r="B58" s="1">
        <v>45566</v>
      </c>
      <c r="C58" t="s">
        <v>19</v>
      </c>
      <c r="D58" t="s">
        <v>76</v>
      </c>
      <c r="E58">
        <v>1</v>
      </c>
      <c r="F58">
        <v>28</v>
      </c>
      <c r="G58">
        <f>Table1[[#This Row],[Unit Price]]*Table1[[#This Row],[Units Sold]]</f>
        <v>28</v>
      </c>
      <c r="H58" t="s">
        <v>294</v>
      </c>
      <c r="I58" t="s">
        <v>11</v>
      </c>
      <c r="J58">
        <f>_xlfn.XLOOKUP(Table1[[#This Row],[Product Name]],O:O,P:P)</f>
        <v>8.1199999999999992</v>
      </c>
      <c r="K58">
        <f>Table1[[#This Row],[Unit Profit]]*Table1[[#This Row],[Units Sold]]</f>
        <v>8.1199999999999992</v>
      </c>
      <c r="L58">
        <f>MONTH(Table1[[#This Row],[Date]])</f>
        <v>10</v>
      </c>
      <c r="O58" t="s">
        <v>75</v>
      </c>
      <c r="P58">
        <v>8.4</v>
      </c>
    </row>
    <row r="59" spans="1:16" hidden="1">
      <c r="A59">
        <v>10059</v>
      </c>
      <c r="B59" s="1">
        <v>44946</v>
      </c>
      <c r="C59" t="s">
        <v>21</v>
      </c>
      <c r="D59" t="s">
        <v>77</v>
      </c>
      <c r="E59">
        <v>5</v>
      </c>
      <c r="F59">
        <v>23</v>
      </c>
      <c r="G59">
        <f>Table1[[#This Row],[Unit Price]]*Table1[[#This Row],[Units Sold]]</f>
        <v>115</v>
      </c>
      <c r="H59" t="s">
        <v>18</v>
      </c>
      <c r="I59" t="s">
        <v>15</v>
      </c>
      <c r="J59">
        <f>_xlfn.XLOOKUP(Table1[[#This Row],[Product Name]],O:O,P:P)</f>
        <v>3.68</v>
      </c>
      <c r="K59">
        <f>Table1[[#This Row],[Unit Profit]]*Table1[[#This Row],[Units Sold]]</f>
        <v>18.400000000000002</v>
      </c>
      <c r="L59">
        <f>MONTH(Table1[[#This Row],[Date]])</f>
        <v>1</v>
      </c>
      <c r="O59" t="s">
        <v>76</v>
      </c>
      <c r="P59">
        <v>8.1199999999999992</v>
      </c>
    </row>
    <row r="60" spans="1:16" hidden="1">
      <c r="A60">
        <v>10060</v>
      </c>
      <c r="B60" s="1">
        <v>45482</v>
      </c>
      <c r="C60" t="s">
        <v>23</v>
      </c>
      <c r="D60" t="s">
        <v>78</v>
      </c>
      <c r="E60">
        <v>5</v>
      </c>
      <c r="F60">
        <v>349</v>
      </c>
      <c r="G60">
        <f>Table1[[#This Row],[Unit Price]]*Table1[[#This Row],[Units Sold]]</f>
        <v>1745</v>
      </c>
      <c r="H60" t="s">
        <v>14</v>
      </c>
      <c r="I60" t="s">
        <v>287</v>
      </c>
      <c r="J60">
        <f>_xlfn.XLOOKUP(Table1[[#This Row],[Product Name]],O:O,P:P)</f>
        <v>87.25</v>
      </c>
      <c r="K60">
        <f>Table1[[#This Row],[Unit Profit]]*Table1[[#This Row],[Units Sold]]</f>
        <v>436.25</v>
      </c>
      <c r="L60">
        <f>MONTH(Table1[[#This Row],[Date]])</f>
        <v>7</v>
      </c>
      <c r="O60" t="s">
        <v>77</v>
      </c>
      <c r="P60">
        <v>3.68</v>
      </c>
    </row>
    <row r="61" spans="1:16" hidden="1">
      <c r="A61">
        <v>10061</v>
      </c>
      <c r="B61" s="1">
        <v>45035</v>
      </c>
      <c r="C61" t="s">
        <v>9</v>
      </c>
      <c r="D61" t="s">
        <v>79</v>
      </c>
      <c r="E61">
        <v>4</v>
      </c>
      <c r="F61">
        <v>299.99</v>
      </c>
      <c r="G61">
        <f>Table1[[#This Row],[Unit Price]]*Table1[[#This Row],[Units Sold]]</f>
        <v>1199.96</v>
      </c>
      <c r="H61" t="s">
        <v>18</v>
      </c>
      <c r="I61" t="s">
        <v>15</v>
      </c>
      <c r="J61">
        <f>_xlfn.XLOOKUP(Table1[[#This Row],[Product Name]],O:O,P:P)</f>
        <v>30</v>
      </c>
      <c r="K61">
        <f>Table1[[#This Row],[Unit Profit]]*Table1[[#This Row],[Units Sold]]</f>
        <v>120</v>
      </c>
      <c r="L61">
        <f>MONTH(Table1[[#This Row],[Date]])</f>
        <v>4</v>
      </c>
      <c r="O61" t="s">
        <v>78</v>
      </c>
      <c r="P61">
        <v>87.25</v>
      </c>
    </row>
    <row r="62" spans="1:16">
      <c r="A62">
        <v>10062</v>
      </c>
      <c r="B62" s="1">
        <v>45043</v>
      </c>
      <c r="C62" t="s">
        <v>12</v>
      </c>
      <c r="D62" t="s">
        <v>80</v>
      </c>
      <c r="E62">
        <v>5</v>
      </c>
      <c r="F62">
        <v>199.99</v>
      </c>
      <c r="G62">
        <f>Table1[[#This Row],[Unit Price]]*Table1[[#This Row],[Units Sold]]</f>
        <v>999.95</v>
      </c>
      <c r="H62" t="s">
        <v>294</v>
      </c>
      <c r="I62" t="s">
        <v>11</v>
      </c>
      <c r="J62">
        <f>_xlfn.XLOOKUP(Table1[[#This Row],[Product Name]],O:O,P:P)</f>
        <v>68</v>
      </c>
      <c r="K62">
        <f>Table1[[#This Row],[Unit Profit]]*Table1[[#This Row],[Units Sold]]</f>
        <v>340</v>
      </c>
      <c r="L62">
        <f>MONTH(Table1[[#This Row],[Date]])</f>
        <v>4</v>
      </c>
      <c r="O62" t="s">
        <v>79</v>
      </c>
      <c r="P62">
        <v>30</v>
      </c>
    </row>
    <row r="63" spans="1:16" hidden="1">
      <c r="A63">
        <v>10063</v>
      </c>
      <c r="B63" s="1">
        <v>45148</v>
      </c>
      <c r="C63" t="s">
        <v>16</v>
      </c>
      <c r="D63" t="s">
        <v>81</v>
      </c>
      <c r="E63">
        <v>2</v>
      </c>
      <c r="F63">
        <v>9.99</v>
      </c>
      <c r="G63">
        <f>Table1[[#This Row],[Unit Price]]*Table1[[#This Row],[Units Sold]]</f>
        <v>19.98</v>
      </c>
      <c r="H63" t="s">
        <v>14</v>
      </c>
      <c r="I63" t="s">
        <v>15</v>
      </c>
      <c r="J63">
        <f>_xlfn.XLOOKUP(Table1[[#This Row],[Product Name]],O:O,P:P)</f>
        <v>3.6</v>
      </c>
      <c r="K63">
        <f>Table1[[#This Row],[Unit Profit]]*Table1[[#This Row],[Units Sold]]</f>
        <v>7.2</v>
      </c>
      <c r="L63">
        <f>MONTH(Table1[[#This Row],[Date]])</f>
        <v>8</v>
      </c>
      <c r="O63" t="s">
        <v>80</v>
      </c>
      <c r="P63">
        <v>68</v>
      </c>
    </row>
    <row r="64" spans="1:16" hidden="1">
      <c r="A64">
        <v>10064</v>
      </c>
      <c r="B64" s="1">
        <v>45406</v>
      </c>
      <c r="C64" t="s">
        <v>19</v>
      </c>
      <c r="D64" t="s">
        <v>82</v>
      </c>
      <c r="E64">
        <v>2</v>
      </c>
      <c r="F64">
        <v>18.989999999999998</v>
      </c>
      <c r="G64">
        <f>Table1[[#This Row],[Unit Price]]*Table1[[#This Row],[Units Sold]]</f>
        <v>37.979999999999997</v>
      </c>
      <c r="H64" t="s">
        <v>18</v>
      </c>
      <c r="I64" t="s">
        <v>15</v>
      </c>
      <c r="J64">
        <f>_xlfn.XLOOKUP(Table1[[#This Row],[Product Name]],O:O,P:P)</f>
        <v>6.84</v>
      </c>
      <c r="K64">
        <f>Table1[[#This Row],[Unit Profit]]*Table1[[#This Row],[Units Sold]]</f>
        <v>13.68</v>
      </c>
      <c r="L64">
        <f>MONTH(Table1[[#This Row],[Date]])</f>
        <v>4</v>
      </c>
      <c r="O64" t="s">
        <v>81</v>
      </c>
      <c r="P64">
        <v>3.6</v>
      </c>
    </row>
    <row r="65" spans="1:16" hidden="1">
      <c r="A65">
        <v>10065</v>
      </c>
      <c r="B65" s="1">
        <v>45473</v>
      </c>
      <c r="C65" t="s">
        <v>21</v>
      </c>
      <c r="D65" t="s">
        <v>83</v>
      </c>
      <c r="E65">
        <v>3</v>
      </c>
      <c r="F65">
        <v>102</v>
      </c>
      <c r="G65">
        <f>Table1[[#This Row],[Unit Price]]*Table1[[#This Row],[Units Sold]]</f>
        <v>306</v>
      </c>
      <c r="H65" t="s">
        <v>14</v>
      </c>
      <c r="I65" t="s">
        <v>11</v>
      </c>
      <c r="J65">
        <f>_xlfn.XLOOKUP(Table1[[#This Row],[Product Name]],O:O,P:P)</f>
        <v>51</v>
      </c>
      <c r="K65">
        <f>Table1[[#This Row],[Unit Profit]]*Table1[[#This Row],[Units Sold]]</f>
        <v>153</v>
      </c>
      <c r="L65">
        <f>MONTH(Table1[[#This Row],[Date]])</f>
        <v>6</v>
      </c>
      <c r="O65" t="s">
        <v>82</v>
      </c>
      <c r="P65">
        <v>6.84</v>
      </c>
    </row>
    <row r="66" spans="1:16" hidden="1">
      <c r="A66">
        <v>10066</v>
      </c>
      <c r="B66" s="1">
        <v>45537</v>
      </c>
      <c r="C66" t="s">
        <v>23</v>
      </c>
      <c r="D66" t="s">
        <v>84</v>
      </c>
      <c r="E66">
        <v>4</v>
      </c>
      <c r="F66">
        <v>299.99</v>
      </c>
      <c r="G66">
        <f>Table1[[#This Row],[Unit Price]]*Table1[[#This Row],[Units Sold]]</f>
        <v>1199.96</v>
      </c>
      <c r="H66" t="s">
        <v>18</v>
      </c>
      <c r="I66" t="s">
        <v>287</v>
      </c>
      <c r="J66">
        <f>_xlfn.XLOOKUP(Table1[[#This Row],[Product Name]],O:O,P:P)</f>
        <v>57</v>
      </c>
      <c r="K66">
        <f>Table1[[#This Row],[Unit Profit]]*Table1[[#This Row],[Units Sold]]</f>
        <v>228</v>
      </c>
      <c r="L66">
        <f>MONTH(Table1[[#This Row],[Date]])</f>
        <v>9</v>
      </c>
      <c r="O66" t="s">
        <v>83</v>
      </c>
      <c r="P66">
        <v>51</v>
      </c>
    </row>
    <row r="67" spans="1:16" hidden="1">
      <c r="A67">
        <v>10067</v>
      </c>
      <c r="B67" s="1">
        <v>45526</v>
      </c>
      <c r="C67" t="s">
        <v>9</v>
      </c>
      <c r="D67" t="s">
        <v>85</v>
      </c>
      <c r="E67">
        <v>5</v>
      </c>
      <c r="F67">
        <v>1199.99</v>
      </c>
      <c r="G67">
        <f>Table1[[#This Row],[Unit Price]]*Table1[[#This Row],[Units Sold]]</f>
        <v>5999.95</v>
      </c>
      <c r="H67" t="s">
        <v>14</v>
      </c>
      <c r="I67" t="s">
        <v>11</v>
      </c>
      <c r="J67">
        <f>_xlfn.XLOOKUP(Table1[[#This Row],[Product Name]],O:O,P:P)</f>
        <v>528</v>
      </c>
      <c r="K67">
        <f>Table1[[#This Row],[Unit Profit]]*Table1[[#This Row],[Units Sold]]</f>
        <v>2640</v>
      </c>
      <c r="L67">
        <f>MONTH(Table1[[#This Row],[Date]])</f>
        <v>8</v>
      </c>
      <c r="O67" t="s">
        <v>84</v>
      </c>
      <c r="P67">
        <v>57</v>
      </c>
    </row>
    <row r="68" spans="1:16">
      <c r="A68">
        <v>10068</v>
      </c>
      <c r="B68" s="1">
        <v>45392</v>
      </c>
      <c r="C68" t="s">
        <v>12</v>
      </c>
      <c r="D68" t="s">
        <v>86</v>
      </c>
      <c r="E68">
        <v>1</v>
      </c>
      <c r="F68">
        <v>219.99</v>
      </c>
      <c r="G68">
        <f>Table1[[#This Row],[Unit Price]]*Table1[[#This Row],[Units Sold]]</f>
        <v>219.99</v>
      </c>
      <c r="H68" t="s">
        <v>294</v>
      </c>
      <c r="I68" t="s">
        <v>287</v>
      </c>
      <c r="J68">
        <f>_xlfn.XLOOKUP(Table1[[#This Row],[Product Name]],O:O,P:P)</f>
        <v>39.6</v>
      </c>
      <c r="K68">
        <f>Table1[[#This Row],[Unit Profit]]*Table1[[#This Row],[Units Sold]]</f>
        <v>39.6</v>
      </c>
      <c r="L68">
        <f>MONTH(Table1[[#This Row],[Date]])</f>
        <v>4</v>
      </c>
      <c r="O68" t="s">
        <v>85</v>
      </c>
      <c r="P68">
        <v>528</v>
      </c>
    </row>
    <row r="69" spans="1:16">
      <c r="A69">
        <v>10069</v>
      </c>
      <c r="B69" s="1">
        <v>45348</v>
      </c>
      <c r="C69" t="s">
        <v>16</v>
      </c>
      <c r="D69" t="s">
        <v>87</v>
      </c>
      <c r="E69">
        <v>1</v>
      </c>
      <c r="F69">
        <v>59.99</v>
      </c>
      <c r="G69">
        <f>Table1[[#This Row],[Unit Price]]*Table1[[#This Row],[Units Sold]]</f>
        <v>59.99</v>
      </c>
      <c r="H69" t="s">
        <v>294</v>
      </c>
      <c r="I69" t="s">
        <v>15</v>
      </c>
      <c r="J69">
        <f>_xlfn.XLOOKUP(Table1[[#This Row],[Product Name]],O:O,P:P)</f>
        <v>6</v>
      </c>
      <c r="K69">
        <f>Table1[[#This Row],[Unit Profit]]*Table1[[#This Row],[Units Sold]]</f>
        <v>6</v>
      </c>
      <c r="L69">
        <f>MONTH(Table1[[#This Row],[Date]])</f>
        <v>2</v>
      </c>
      <c r="O69" t="s">
        <v>86</v>
      </c>
      <c r="P69">
        <v>39.6</v>
      </c>
    </row>
    <row r="70" spans="1:16" hidden="1">
      <c r="A70">
        <v>10070</v>
      </c>
      <c r="B70" s="1">
        <v>44946</v>
      </c>
      <c r="C70" t="s">
        <v>19</v>
      </c>
      <c r="D70" t="s">
        <v>88</v>
      </c>
      <c r="E70">
        <v>2</v>
      </c>
      <c r="F70">
        <v>10.99</v>
      </c>
      <c r="G70">
        <f>Table1[[#This Row],[Unit Price]]*Table1[[#This Row],[Units Sold]]</f>
        <v>21.98</v>
      </c>
      <c r="H70" t="s">
        <v>14</v>
      </c>
      <c r="I70" t="s">
        <v>15</v>
      </c>
      <c r="J70">
        <f>_xlfn.XLOOKUP(Table1[[#This Row],[Product Name]],O:O,P:P)</f>
        <v>1.21</v>
      </c>
      <c r="K70">
        <f>Table1[[#This Row],[Unit Profit]]*Table1[[#This Row],[Units Sold]]</f>
        <v>2.42</v>
      </c>
      <c r="L70">
        <f>MONTH(Table1[[#This Row],[Date]])</f>
        <v>1</v>
      </c>
      <c r="O70" t="s">
        <v>87</v>
      </c>
      <c r="P70">
        <v>6</v>
      </c>
    </row>
    <row r="71" spans="1:16" hidden="1">
      <c r="A71">
        <v>10071</v>
      </c>
      <c r="B71" s="1">
        <v>45034</v>
      </c>
      <c r="C71" t="s">
        <v>21</v>
      </c>
      <c r="D71" t="s">
        <v>89</v>
      </c>
      <c r="E71">
        <v>5</v>
      </c>
      <c r="F71">
        <v>78</v>
      </c>
      <c r="G71">
        <f>Table1[[#This Row],[Unit Price]]*Table1[[#This Row],[Units Sold]]</f>
        <v>390</v>
      </c>
      <c r="H71" t="s">
        <v>18</v>
      </c>
      <c r="I71" t="s">
        <v>15</v>
      </c>
      <c r="J71">
        <f>_xlfn.XLOOKUP(Table1[[#This Row],[Product Name]],O:O,P:P)</f>
        <v>19.5</v>
      </c>
      <c r="K71">
        <f>Table1[[#This Row],[Unit Profit]]*Table1[[#This Row],[Units Sold]]</f>
        <v>97.5</v>
      </c>
      <c r="L71">
        <f>MONTH(Table1[[#This Row],[Date]])</f>
        <v>4</v>
      </c>
      <c r="O71" t="s">
        <v>88</v>
      </c>
      <c r="P71">
        <v>1.21</v>
      </c>
    </row>
    <row r="72" spans="1:16" hidden="1">
      <c r="A72">
        <v>10072</v>
      </c>
      <c r="B72" s="1">
        <v>45422</v>
      </c>
      <c r="C72" t="s">
        <v>23</v>
      </c>
      <c r="D72" t="s">
        <v>90</v>
      </c>
      <c r="E72">
        <v>2</v>
      </c>
      <c r="F72">
        <v>129.99</v>
      </c>
      <c r="G72">
        <f>Table1[[#This Row],[Unit Price]]*Table1[[#This Row],[Units Sold]]</f>
        <v>259.98</v>
      </c>
      <c r="H72" t="s">
        <v>14</v>
      </c>
      <c r="I72" t="s">
        <v>11</v>
      </c>
      <c r="J72">
        <f>_xlfn.XLOOKUP(Table1[[#This Row],[Product Name]],O:O,P:P)</f>
        <v>20.8</v>
      </c>
      <c r="K72">
        <f>Table1[[#This Row],[Unit Profit]]*Table1[[#This Row],[Units Sold]]</f>
        <v>41.6</v>
      </c>
      <c r="L72">
        <f>MONTH(Table1[[#This Row],[Date]])</f>
        <v>5</v>
      </c>
      <c r="O72" t="s">
        <v>89</v>
      </c>
      <c r="P72">
        <v>19.5</v>
      </c>
    </row>
    <row r="73" spans="1:16">
      <c r="A73">
        <v>10073</v>
      </c>
      <c r="B73" s="1">
        <v>45391</v>
      </c>
      <c r="C73" t="s">
        <v>9</v>
      </c>
      <c r="D73" t="s">
        <v>91</v>
      </c>
      <c r="E73">
        <v>3</v>
      </c>
      <c r="F73">
        <v>1599.99</v>
      </c>
      <c r="G73">
        <f>Table1[[#This Row],[Unit Price]]*Table1[[#This Row],[Units Sold]]</f>
        <v>4799.97</v>
      </c>
      <c r="H73" t="s">
        <v>294</v>
      </c>
      <c r="I73" t="s">
        <v>15</v>
      </c>
      <c r="J73">
        <f>_xlfn.XLOOKUP(Table1[[#This Row],[Product Name]],O:O,P:P)</f>
        <v>656</v>
      </c>
      <c r="K73">
        <f>Table1[[#This Row],[Unit Profit]]*Table1[[#This Row],[Units Sold]]</f>
        <v>1968</v>
      </c>
      <c r="L73">
        <f>MONTH(Table1[[#This Row],[Date]])</f>
        <v>4</v>
      </c>
      <c r="O73" t="s">
        <v>90</v>
      </c>
      <c r="P73">
        <v>20.8</v>
      </c>
    </row>
    <row r="74" spans="1:16" hidden="1">
      <c r="A74">
        <v>10074</v>
      </c>
      <c r="B74" s="1">
        <v>45031</v>
      </c>
      <c r="C74" t="s">
        <v>12</v>
      </c>
      <c r="D74" t="s">
        <v>92</v>
      </c>
      <c r="E74">
        <v>5</v>
      </c>
      <c r="F74">
        <v>899.99</v>
      </c>
      <c r="G74">
        <f>Table1[[#This Row],[Unit Price]]*Table1[[#This Row],[Units Sold]]</f>
        <v>4499.95</v>
      </c>
      <c r="H74" t="s">
        <v>14</v>
      </c>
      <c r="I74" t="s">
        <v>287</v>
      </c>
      <c r="J74">
        <f>_xlfn.XLOOKUP(Table1[[#This Row],[Product Name]],O:O,P:P)</f>
        <v>207</v>
      </c>
      <c r="K74">
        <f>Table1[[#This Row],[Unit Profit]]*Table1[[#This Row],[Units Sold]]</f>
        <v>1035</v>
      </c>
      <c r="L74">
        <f>MONTH(Table1[[#This Row],[Date]])</f>
        <v>4</v>
      </c>
      <c r="O74" t="s">
        <v>91</v>
      </c>
      <c r="P74">
        <v>656</v>
      </c>
    </row>
    <row r="75" spans="1:16">
      <c r="A75">
        <v>10075</v>
      </c>
      <c r="B75" s="1">
        <v>45571</v>
      </c>
      <c r="C75" t="s">
        <v>16</v>
      </c>
      <c r="D75" t="s">
        <v>93</v>
      </c>
      <c r="E75">
        <v>1</v>
      </c>
      <c r="F75">
        <v>49.99</v>
      </c>
      <c r="G75">
        <f>Table1[[#This Row],[Unit Price]]*Table1[[#This Row],[Units Sold]]</f>
        <v>49.99</v>
      </c>
      <c r="H75" t="s">
        <v>294</v>
      </c>
      <c r="I75" t="s">
        <v>11</v>
      </c>
      <c r="J75">
        <f>_xlfn.XLOOKUP(Table1[[#This Row],[Product Name]],O:O,P:P)</f>
        <v>19.5</v>
      </c>
      <c r="K75">
        <f>Table1[[#This Row],[Unit Profit]]*Table1[[#This Row],[Units Sold]]</f>
        <v>19.5</v>
      </c>
      <c r="L75">
        <f>MONTH(Table1[[#This Row],[Date]])</f>
        <v>10</v>
      </c>
      <c r="O75" t="s">
        <v>92</v>
      </c>
      <c r="P75">
        <v>207</v>
      </c>
    </row>
    <row r="76" spans="1:16">
      <c r="A76">
        <v>10076</v>
      </c>
      <c r="B76" s="1">
        <v>45548</v>
      </c>
      <c r="C76" t="s">
        <v>19</v>
      </c>
      <c r="D76" t="s">
        <v>94</v>
      </c>
      <c r="E76">
        <v>3</v>
      </c>
      <c r="F76">
        <v>14.99</v>
      </c>
      <c r="G76">
        <f>Table1[[#This Row],[Unit Price]]*Table1[[#This Row],[Units Sold]]</f>
        <v>44.97</v>
      </c>
      <c r="H76" t="s">
        <v>294</v>
      </c>
      <c r="I76" t="s">
        <v>287</v>
      </c>
      <c r="J76">
        <f>_xlfn.XLOOKUP(Table1[[#This Row],[Product Name]],O:O,P:P)</f>
        <v>3.6</v>
      </c>
      <c r="K76">
        <f>Table1[[#This Row],[Unit Profit]]*Table1[[#This Row],[Units Sold]]</f>
        <v>10.8</v>
      </c>
      <c r="L76">
        <f>MONTH(Table1[[#This Row],[Date]])</f>
        <v>9</v>
      </c>
      <c r="O76" t="s">
        <v>93</v>
      </c>
      <c r="P76">
        <v>19.5</v>
      </c>
    </row>
    <row r="77" spans="1:16">
      <c r="A77">
        <v>10077</v>
      </c>
      <c r="B77" s="1">
        <v>45525</v>
      </c>
      <c r="C77" t="s">
        <v>21</v>
      </c>
      <c r="D77" t="s">
        <v>95</v>
      </c>
      <c r="E77">
        <v>3</v>
      </c>
      <c r="F77">
        <v>16</v>
      </c>
      <c r="G77">
        <f>Table1[[#This Row],[Unit Price]]*Table1[[#This Row],[Units Sold]]</f>
        <v>48</v>
      </c>
      <c r="H77" t="s">
        <v>294</v>
      </c>
      <c r="I77" t="s">
        <v>11</v>
      </c>
      <c r="J77">
        <f>_xlfn.XLOOKUP(Table1[[#This Row],[Product Name]],O:O,P:P)</f>
        <v>2.72</v>
      </c>
      <c r="K77">
        <f>Table1[[#This Row],[Unit Profit]]*Table1[[#This Row],[Units Sold]]</f>
        <v>8.16</v>
      </c>
      <c r="L77">
        <f>MONTH(Table1[[#This Row],[Date]])</f>
        <v>8</v>
      </c>
      <c r="O77" t="s">
        <v>94</v>
      </c>
      <c r="P77">
        <v>3.6</v>
      </c>
    </row>
    <row r="78" spans="1:16" hidden="1">
      <c r="A78">
        <v>10078</v>
      </c>
      <c r="B78" s="1">
        <v>45398</v>
      </c>
      <c r="C78" t="s">
        <v>23</v>
      </c>
      <c r="D78" t="s">
        <v>96</v>
      </c>
      <c r="E78">
        <v>3</v>
      </c>
      <c r="F78">
        <v>69.989999999999995</v>
      </c>
      <c r="G78">
        <f>Table1[[#This Row],[Unit Price]]*Table1[[#This Row],[Units Sold]]</f>
        <v>209.96999999999997</v>
      </c>
      <c r="H78" t="s">
        <v>14</v>
      </c>
      <c r="I78" t="s">
        <v>287</v>
      </c>
      <c r="J78">
        <f>_xlfn.XLOOKUP(Table1[[#This Row],[Product Name]],O:O,P:P)</f>
        <v>34.299999999999997</v>
      </c>
      <c r="K78">
        <f>Table1[[#This Row],[Unit Profit]]*Table1[[#This Row],[Units Sold]]</f>
        <v>102.89999999999999</v>
      </c>
      <c r="L78">
        <f>MONTH(Table1[[#This Row],[Date]])</f>
        <v>4</v>
      </c>
      <c r="O78" t="s">
        <v>95</v>
      </c>
      <c r="P78">
        <v>2.72</v>
      </c>
    </row>
    <row r="79" spans="1:16" hidden="1">
      <c r="A79">
        <v>10079</v>
      </c>
      <c r="B79" s="1">
        <v>45100</v>
      </c>
      <c r="C79" t="s">
        <v>9</v>
      </c>
      <c r="D79" t="s">
        <v>97</v>
      </c>
      <c r="E79">
        <v>4</v>
      </c>
      <c r="F79">
        <v>249.99</v>
      </c>
      <c r="G79">
        <f>Table1[[#This Row],[Unit Price]]*Table1[[#This Row],[Units Sold]]</f>
        <v>999.96</v>
      </c>
      <c r="H79" t="s">
        <v>18</v>
      </c>
      <c r="I79" t="s">
        <v>11</v>
      </c>
      <c r="J79">
        <f>_xlfn.XLOOKUP(Table1[[#This Row],[Product Name]],O:O,P:P)</f>
        <v>55</v>
      </c>
      <c r="K79">
        <f>Table1[[#This Row],[Unit Profit]]*Table1[[#This Row],[Units Sold]]</f>
        <v>220</v>
      </c>
      <c r="L79">
        <f>MONTH(Table1[[#This Row],[Date]])</f>
        <v>6</v>
      </c>
      <c r="O79" t="s">
        <v>96</v>
      </c>
      <c r="P79">
        <v>34.299999999999997</v>
      </c>
    </row>
    <row r="80" spans="1:16">
      <c r="A80">
        <v>10080</v>
      </c>
      <c r="B80" s="1">
        <v>44980</v>
      </c>
      <c r="C80" t="s">
        <v>12</v>
      </c>
      <c r="D80" t="s">
        <v>98</v>
      </c>
      <c r="E80">
        <v>4</v>
      </c>
      <c r="F80">
        <v>499.99</v>
      </c>
      <c r="G80">
        <f>Table1[[#This Row],[Unit Price]]*Table1[[#This Row],[Units Sold]]</f>
        <v>1999.96</v>
      </c>
      <c r="H80" t="s">
        <v>294</v>
      </c>
      <c r="I80" t="s">
        <v>287</v>
      </c>
      <c r="J80">
        <f>_xlfn.XLOOKUP(Table1[[#This Row],[Product Name]],O:O,P:P)</f>
        <v>190</v>
      </c>
      <c r="K80">
        <f>Table1[[#This Row],[Unit Profit]]*Table1[[#This Row],[Units Sold]]</f>
        <v>760</v>
      </c>
      <c r="L80">
        <f>MONTH(Table1[[#This Row],[Date]])</f>
        <v>2</v>
      </c>
      <c r="O80" t="s">
        <v>97</v>
      </c>
      <c r="P80">
        <v>55</v>
      </c>
    </row>
    <row r="81" spans="1:16" hidden="1">
      <c r="A81">
        <v>10081</v>
      </c>
      <c r="B81" s="1">
        <v>45119</v>
      </c>
      <c r="C81" t="s">
        <v>16</v>
      </c>
      <c r="D81" t="s">
        <v>99</v>
      </c>
      <c r="E81">
        <v>1</v>
      </c>
      <c r="F81">
        <v>89.99</v>
      </c>
      <c r="G81">
        <f>Table1[[#This Row],[Unit Price]]*Table1[[#This Row],[Units Sold]]</f>
        <v>89.99</v>
      </c>
      <c r="H81" t="s">
        <v>18</v>
      </c>
      <c r="I81" t="s">
        <v>11</v>
      </c>
      <c r="J81">
        <f>_xlfn.XLOOKUP(Table1[[#This Row],[Product Name]],O:O,P:P)</f>
        <v>11.7</v>
      </c>
      <c r="K81">
        <f>Table1[[#This Row],[Unit Profit]]*Table1[[#This Row],[Units Sold]]</f>
        <v>11.7</v>
      </c>
      <c r="L81">
        <f>MONTH(Table1[[#This Row],[Date]])</f>
        <v>7</v>
      </c>
      <c r="O81" t="s">
        <v>98</v>
      </c>
      <c r="P81">
        <v>190</v>
      </c>
    </row>
    <row r="82" spans="1:16">
      <c r="A82">
        <v>10082</v>
      </c>
      <c r="B82" s="1">
        <v>45487</v>
      </c>
      <c r="C82" t="s">
        <v>19</v>
      </c>
      <c r="D82" t="s">
        <v>100</v>
      </c>
      <c r="E82">
        <v>2</v>
      </c>
      <c r="F82">
        <v>12.99</v>
      </c>
      <c r="G82">
        <f>Table1[[#This Row],[Unit Price]]*Table1[[#This Row],[Units Sold]]</f>
        <v>25.98</v>
      </c>
      <c r="H82" t="s">
        <v>294</v>
      </c>
      <c r="I82" t="s">
        <v>15</v>
      </c>
      <c r="J82">
        <f>_xlfn.XLOOKUP(Table1[[#This Row],[Product Name]],O:O,P:P)</f>
        <v>1.3</v>
      </c>
      <c r="K82">
        <f>Table1[[#This Row],[Unit Profit]]*Table1[[#This Row],[Units Sold]]</f>
        <v>2.6</v>
      </c>
      <c r="L82">
        <f>MONTH(Table1[[#This Row],[Date]])</f>
        <v>7</v>
      </c>
      <c r="O82" t="s">
        <v>99</v>
      </c>
      <c r="P82">
        <v>11.7</v>
      </c>
    </row>
    <row r="83" spans="1:16" hidden="1">
      <c r="A83">
        <v>10083</v>
      </c>
      <c r="B83" s="1">
        <v>45142</v>
      </c>
      <c r="C83" t="s">
        <v>21</v>
      </c>
      <c r="D83" t="s">
        <v>101</v>
      </c>
      <c r="E83">
        <v>2</v>
      </c>
      <c r="F83">
        <v>100</v>
      </c>
      <c r="G83">
        <f>Table1[[#This Row],[Unit Price]]*Table1[[#This Row],[Units Sold]]</f>
        <v>200</v>
      </c>
      <c r="H83" t="s">
        <v>18</v>
      </c>
      <c r="I83" t="s">
        <v>11</v>
      </c>
      <c r="J83">
        <f>_xlfn.XLOOKUP(Table1[[#This Row],[Product Name]],O:O,P:P)</f>
        <v>45</v>
      </c>
      <c r="K83">
        <f>Table1[[#This Row],[Unit Profit]]*Table1[[#This Row],[Units Sold]]</f>
        <v>90</v>
      </c>
      <c r="L83">
        <f>MONTH(Table1[[#This Row],[Date]])</f>
        <v>8</v>
      </c>
      <c r="O83" t="s">
        <v>100</v>
      </c>
      <c r="P83">
        <v>1.3</v>
      </c>
    </row>
    <row r="84" spans="1:16" hidden="1">
      <c r="A84">
        <v>10084</v>
      </c>
      <c r="B84" s="1">
        <v>45100</v>
      </c>
      <c r="C84" t="s">
        <v>23</v>
      </c>
      <c r="D84" t="s">
        <v>102</v>
      </c>
      <c r="E84">
        <v>5</v>
      </c>
      <c r="F84">
        <v>24.99</v>
      </c>
      <c r="G84">
        <f>Table1[[#This Row],[Unit Price]]*Table1[[#This Row],[Units Sold]]</f>
        <v>124.94999999999999</v>
      </c>
      <c r="H84" t="s">
        <v>18</v>
      </c>
      <c r="I84" t="s">
        <v>11</v>
      </c>
      <c r="J84">
        <f>_xlfn.XLOOKUP(Table1[[#This Row],[Product Name]],O:O,P:P)</f>
        <v>11.75</v>
      </c>
      <c r="K84">
        <f>Table1[[#This Row],[Unit Profit]]*Table1[[#This Row],[Units Sold]]</f>
        <v>58.75</v>
      </c>
      <c r="L84">
        <f>MONTH(Table1[[#This Row],[Date]])</f>
        <v>6</v>
      </c>
      <c r="O84" t="s">
        <v>101</v>
      </c>
      <c r="P84">
        <v>45</v>
      </c>
    </row>
    <row r="85" spans="1:16" hidden="1">
      <c r="A85">
        <v>10085</v>
      </c>
      <c r="B85" s="1">
        <v>45270</v>
      </c>
      <c r="C85" t="s">
        <v>9</v>
      </c>
      <c r="D85" t="s">
        <v>103</v>
      </c>
      <c r="E85">
        <v>3</v>
      </c>
      <c r="F85">
        <v>99.99</v>
      </c>
      <c r="G85">
        <f>Table1[[#This Row],[Unit Price]]*Table1[[#This Row],[Units Sold]]</f>
        <v>299.96999999999997</v>
      </c>
      <c r="H85" t="s">
        <v>14</v>
      </c>
      <c r="I85" t="s">
        <v>11</v>
      </c>
      <c r="J85">
        <f>_xlfn.XLOOKUP(Table1[[#This Row],[Product Name]],O:O,P:P)</f>
        <v>30</v>
      </c>
      <c r="K85">
        <f>Table1[[#This Row],[Unit Profit]]*Table1[[#This Row],[Units Sold]]</f>
        <v>90</v>
      </c>
      <c r="L85">
        <f>MONTH(Table1[[#This Row],[Date]])</f>
        <v>12</v>
      </c>
      <c r="O85" t="s">
        <v>102</v>
      </c>
      <c r="P85">
        <v>11.75</v>
      </c>
    </row>
    <row r="86" spans="1:16" hidden="1">
      <c r="A86">
        <v>10086</v>
      </c>
      <c r="B86" s="1">
        <v>45374</v>
      </c>
      <c r="C86" t="s">
        <v>12</v>
      </c>
      <c r="D86" t="s">
        <v>104</v>
      </c>
      <c r="E86">
        <v>4</v>
      </c>
      <c r="F86">
        <v>1299.99</v>
      </c>
      <c r="G86">
        <f>Table1[[#This Row],[Unit Price]]*Table1[[#This Row],[Units Sold]]</f>
        <v>5199.96</v>
      </c>
      <c r="H86" t="s">
        <v>18</v>
      </c>
      <c r="I86" t="s">
        <v>15</v>
      </c>
      <c r="J86">
        <f>_xlfn.XLOOKUP(Table1[[#This Row],[Product Name]],O:O,P:P)</f>
        <v>260</v>
      </c>
      <c r="K86">
        <f>Table1[[#This Row],[Unit Profit]]*Table1[[#This Row],[Units Sold]]</f>
        <v>1040</v>
      </c>
      <c r="L86">
        <f>MONTH(Table1[[#This Row],[Date]])</f>
        <v>3</v>
      </c>
      <c r="O86" t="s">
        <v>103</v>
      </c>
      <c r="P86">
        <v>30</v>
      </c>
    </row>
    <row r="87" spans="1:16">
      <c r="A87">
        <v>10087</v>
      </c>
      <c r="B87" s="1">
        <v>45342</v>
      </c>
      <c r="C87" t="s">
        <v>16</v>
      </c>
      <c r="D87" t="s">
        <v>105</v>
      </c>
      <c r="E87">
        <v>3</v>
      </c>
      <c r="F87">
        <v>79.989999999999995</v>
      </c>
      <c r="G87">
        <f>Table1[[#This Row],[Unit Price]]*Table1[[#This Row],[Units Sold]]</f>
        <v>239.96999999999997</v>
      </c>
      <c r="H87" t="s">
        <v>294</v>
      </c>
      <c r="I87" t="s">
        <v>15</v>
      </c>
      <c r="J87">
        <f>_xlfn.XLOOKUP(Table1[[#This Row],[Product Name]],O:O,P:P)</f>
        <v>12.8</v>
      </c>
      <c r="K87">
        <f>Table1[[#This Row],[Unit Profit]]*Table1[[#This Row],[Units Sold]]</f>
        <v>38.400000000000006</v>
      </c>
      <c r="L87">
        <f>MONTH(Table1[[#This Row],[Date]])</f>
        <v>2</v>
      </c>
      <c r="O87" t="s">
        <v>104</v>
      </c>
      <c r="P87">
        <v>260</v>
      </c>
    </row>
    <row r="88" spans="1:16" hidden="1">
      <c r="A88">
        <v>10088</v>
      </c>
      <c r="B88" s="1">
        <v>45235</v>
      </c>
      <c r="C88" t="s">
        <v>19</v>
      </c>
      <c r="D88" t="s">
        <v>106</v>
      </c>
      <c r="E88">
        <v>5</v>
      </c>
      <c r="F88">
        <v>13.99</v>
      </c>
      <c r="G88">
        <f>Table1[[#This Row],[Unit Price]]*Table1[[#This Row],[Units Sold]]</f>
        <v>69.95</v>
      </c>
      <c r="H88" t="s">
        <v>18</v>
      </c>
      <c r="I88" t="s">
        <v>15</v>
      </c>
      <c r="J88">
        <f>_xlfn.XLOOKUP(Table1[[#This Row],[Product Name]],O:O,P:P)</f>
        <v>4.34</v>
      </c>
      <c r="K88">
        <f>Table1[[#This Row],[Unit Profit]]*Table1[[#This Row],[Units Sold]]</f>
        <v>21.7</v>
      </c>
      <c r="L88">
        <f>MONTH(Table1[[#This Row],[Date]])</f>
        <v>11</v>
      </c>
      <c r="O88" t="s">
        <v>105</v>
      </c>
      <c r="P88">
        <v>12.8</v>
      </c>
    </row>
    <row r="89" spans="1:16" hidden="1">
      <c r="A89">
        <v>10089</v>
      </c>
      <c r="B89" s="1">
        <v>45089</v>
      </c>
      <c r="C89" t="s">
        <v>21</v>
      </c>
      <c r="D89" t="s">
        <v>107</v>
      </c>
      <c r="E89">
        <v>1</v>
      </c>
      <c r="F89">
        <v>105</v>
      </c>
      <c r="G89">
        <f>Table1[[#This Row],[Unit Price]]*Table1[[#This Row],[Units Sold]]</f>
        <v>105</v>
      </c>
      <c r="H89" t="s">
        <v>18</v>
      </c>
      <c r="I89" t="s">
        <v>11</v>
      </c>
      <c r="J89">
        <f>_xlfn.XLOOKUP(Table1[[#This Row],[Product Name]],O:O,P:P)</f>
        <v>39.9</v>
      </c>
      <c r="K89">
        <f>Table1[[#This Row],[Unit Profit]]*Table1[[#This Row],[Units Sold]]</f>
        <v>39.9</v>
      </c>
      <c r="L89">
        <f>MONTH(Table1[[#This Row],[Date]])</f>
        <v>6</v>
      </c>
      <c r="O89" t="s">
        <v>106</v>
      </c>
      <c r="P89">
        <v>4.34</v>
      </c>
    </row>
    <row r="90" spans="1:16" hidden="1">
      <c r="A90">
        <v>10091</v>
      </c>
      <c r="B90" s="1">
        <v>45218</v>
      </c>
      <c r="C90" t="s">
        <v>9</v>
      </c>
      <c r="D90" t="s">
        <v>109</v>
      </c>
      <c r="E90">
        <v>5</v>
      </c>
      <c r="F90">
        <v>99.99</v>
      </c>
      <c r="G90">
        <f>Table1[[#This Row],[Unit Price]]*Table1[[#This Row],[Units Sold]]</f>
        <v>499.95</v>
      </c>
      <c r="H90" t="s">
        <v>18</v>
      </c>
      <c r="I90" t="s">
        <v>287</v>
      </c>
      <c r="J90">
        <f>_xlfn.XLOOKUP(Table1[[#This Row],[Product Name]],O:O,P:P)</f>
        <v>34</v>
      </c>
      <c r="K90">
        <f>Table1[[#This Row],[Unit Profit]]*Table1[[#This Row],[Units Sold]]</f>
        <v>170</v>
      </c>
      <c r="L90">
        <f>MONTH(Table1[[#This Row],[Date]])</f>
        <v>10</v>
      </c>
      <c r="O90" t="s">
        <v>107</v>
      </c>
      <c r="P90">
        <v>39.9</v>
      </c>
    </row>
    <row r="91" spans="1:16" hidden="1">
      <c r="A91">
        <v>10092</v>
      </c>
      <c r="B91" s="1">
        <v>45454</v>
      </c>
      <c r="C91" t="s">
        <v>12</v>
      </c>
      <c r="D91" t="s">
        <v>110</v>
      </c>
      <c r="E91">
        <v>2</v>
      </c>
      <c r="F91">
        <v>179.99</v>
      </c>
      <c r="G91">
        <f>Table1[[#This Row],[Unit Price]]*Table1[[#This Row],[Units Sold]]</f>
        <v>359.98</v>
      </c>
      <c r="H91" t="s">
        <v>14</v>
      </c>
      <c r="I91" t="s">
        <v>15</v>
      </c>
      <c r="J91">
        <f>_xlfn.XLOOKUP(Table1[[#This Row],[Product Name]],O:O,P:P)</f>
        <v>72</v>
      </c>
      <c r="K91">
        <f>Table1[[#This Row],[Unit Profit]]*Table1[[#This Row],[Units Sold]]</f>
        <v>144</v>
      </c>
      <c r="L91">
        <f>MONTH(Table1[[#This Row],[Date]])</f>
        <v>6</v>
      </c>
      <c r="O91" t="s">
        <v>108</v>
      </c>
      <c r="P91">
        <v>35.1</v>
      </c>
    </row>
    <row r="92" spans="1:16" hidden="1">
      <c r="A92">
        <v>10093</v>
      </c>
      <c r="B92" s="1">
        <v>45304</v>
      </c>
      <c r="C92" t="s">
        <v>16</v>
      </c>
      <c r="D92" t="s">
        <v>111</v>
      </c>
      <c r="E92">
        <v>4</v>
      </c>
      <c r="F92">
        <v>79.989999999999995</v>
      </c>
      <c r="G92">
        <f>Table1[[#This Row],[Unit Price]]*Table1[[#This Row],[Units Sold]]</f>
        <v>319.95999999999998</v>
      </c>
      <c r="H92" t="s">
        <v>14</v>
      </c>
      <c r="I92" t="s">
        <v>15</v>
      </c>
      <c r="J92">
        <f>_xlfn.XLOOKUP(Table1[[#This Row],[Product Name]],O:O,P:P)</f>
        <v>9.6</v>
      </c>
      <c r="K92">
        <f>Table1[[#This Row],[Unit Profit]]*Table1[[#This Row],[Units Sold]]</f>
        <v>38.4</v>
      </c>
      <c r="L92">
        <f>MONTH(Table1[[#This Row],[Date]])</f>
        <v>1</v>
      </c>
      <c r="O92" t="s">
        <v>109</v>
      </c>
      <c r="P92">
        <v>34</v>
      </c>
    </row>
    <row r="93" spans="1:16" hidden="1">
      <c r="A93">
        <v>10094</v>
      </c>
      <c r="B93" s="1">
        <v>45122</v>
      </c>
      <c r="C93" t="s">
        <v>19</v>
      </c>
      <c r="D93" t="s">
        <v>112</v>
      </c>
      <c r="E93">
        <v>4</v>
      </c>
      <c r="F93">
        <v>14.99</v>
      </c>
      <c r="G93">
        <f>Table1[[#This Row],[Unit Price]]*Table1[[#This Row],[Units Sold]]</f>
        <v>59.96</v>
      </c>
      <c r="H93" t="s">
        <v>18</v>
      </c>
      <c r="I93" t="s">
        <v>11</v>
      </c>
      <c r="J93">
        <f>_xlfn.XLOOKUP(Table1[[#This Row],[Product Name]],O:O,P:P)</f>
        <v>1.8</v>
      </c>
      <c r="K93">
        <f>Table1[[#This Row],[Unit Profit]]*Table1[[#This Row],[Units Sold]]</f>
        <v>7.2</v>
      </c>
      <c r="L93">
        <f>MONTH(Table1[[#This Row],[Date]])</f>
        <v>7</v>
      </c>
      <c r="O93" t="s">
        <v>110</v>
      </c>
      <c r="P93">
        <v>72</v>
      </c>
    </row>
    <row r="94" spans="1:16">
      <c r="A94">
        <v>10095</v>
      </c>
      <c r="B94" s="1">
        <v>45358</v>
      </c>
      <c r="C94" t="s">
        <v>21</v>
      </c>
      <c r="D94" t="s">
        <v>113</v>
      </c>
      <c r="E94">
        <v>5</v>
      </c>
      <c r="F94">
        <v>68</v>
      </c>
      <c r="G94">
        <f>Table1[[#This Row],[Unit Price]]*Table1[[#This Row],[Units Sold]]</f>
        <v>340</v>
      </c>
      <c r="H94" t="s">
        <v>294</v>
      </c>
      <c r="I94" t="s">
        <v>11</v>
      </c>
      <c r="J94">
        <f>_xlfn.XLOOKUP(Table1[[#This Row],[Product Name]],O:O,P:P)</f>
        <v>10.88</v>
      </c>
      <c r="K94">
        <f>Table1[[#This Row],[Unit Profit]]*Table1[[#This Row],[Units Sold]]</f>
        <v>54.400000000000006</v>
      </c>
      <c r="L94">
        <f>MONTH(Table1[[#This Row],[Date]])</f>
        <v>3</v>
      </c>
      <c r="O94" t="s">
        <v>111</v>
      </c>
      <c r="P94">
        <v>9.6</v>
      </c>
    </row>
    <row r="95" spans="1:16">
      <c r="A95">
        <v>10096</v>
      </c>
      <c r="B95" s="1">
        <v>45571</v>
      </c>
      <c r="C95" t="s">
        <v>23</v>
      </c>
      <c r="D95" t="s">
        <v>114</v>
      </c>
      <c r="E95">
        <v>1</v>
      </c>
      <c r="F95">
        <v>999.99</v>
      </c>
      <c r="G95">
        <f>Table1[[#This Row],[Unit Price]]*Table1[[#This Row],[Units Sold]]</f>
        <v>999.99</v>
      </c>
      <c r="H95" t="s">
        <v>294</v>
      </c>
      <c r="I95" t="s">
        <v>15</v>
      </c>
      <c r="J95">
        <f>_xlfn.XLOOKUP(Table1[[#This Row],[Product Name]],O:O,P:P)</f>
        <v>100</v>
      </c>
      <c r="K95">
        <f>Table1[[#This Row],[Unit Profit]]*Table1[[#This Row],[Units Sold]]</f>
        <v>100</v>
      </c>
      <c r="L95">
        <f>MONTH(Table1[[#This Row],[Date]])</f>
        <v>10</v>
      </c>
      <c r="O95" t="s">
        <v>112</v>
      </c>
      <c r="P95">
        <v>1.8</v>
      </c>
    </row>
    <row r="96" spans="1:16">
      <c r="A96">
        <v>10097</v>
      </c>
      <c r="B96" s="1">
        <v>45410</v>
      </c>
      <c r="C96" t="s">
        <v>9</v>
      </c>
      <c r="D96" t="s">
        <v>115</v>
      </c>
      <c r="E96">
        <v>1</v>
      </c>
      <c r="F96">
        <v>299.99</v>
      </c>
      <c r="G96">
        <f>Table1[[#This Row],[Unit Price]]*Table1[[#This Row],[Units Sold]]</f>
        <v>299.99</v>
      </c>
      <c r="H96" t="s">
        <v>294</v>
      </c>
      <c r="I96" t="s">
        <v>15</v>
      </c>
      <c r="J96">
        <f>_xlfn.XLOOKUP(Table1[[#This Row],[Product Name]],O:O,P:P)</f>
        <v>81</v>
      </c>
      <c r="K96">
        <f>Table1[[#This Row],[Unit Profit]]*Table1[[#This Row],[Units Sold]]</f>
        <v>81</v>
      </c>
      <c r="L96">
        <f>MONTH(Table1[[#This Row],[Date]])</f>
        <v>4</v>
      </c>
      <c r="O96" t="s">
        <v>113</v>
      </c>
      <c r="P96">
        <v>10.88</v>
      </c>
    </row>
    <row r="97" spans="1:16" hidden="1">
      <c r="A97">
        <v>10098</v>
      </c>
      <c r="B97" s="1">
        <v>45078</v>
      </c>
      <c r="C97" t="s">
        <v>12</v>
      </c>
      <c r="D97" t="s">
        <v>116</v>
      </c>
      <c r="E97">
        <v>5</v>
      </c>
      <c r="F97">
        <v>349.99</v>
      </c>
      <c r="G97">
        <f>Table1[[#This Row],[Unit Price]]*Table1[[#This Row],[Units Sold]]</f>
        <v>1749.95</v>
      </c>
      <c r="H97" t="s">
        <v>18</v>
      </c>
      <c r="I97" t="s">
        <v>287</v>
      </c>
      <c r="J97">
        <f>_xlfn.XLOOKUP(Table1[[#This Row],[Product Name]],O:O,P:P)</f>
        <v>115.5</v>
      </c>
      <c r="K97">
        <f>Table1[[#This Row],[Unit Profit]]*Table1[[#This Row],[Units Sold]]</f>
        <v>577.5</v>
      </c>
      <c r="L97">
        <f>MONTH(Table1[[#This Row],[Date]])</f>
        <v>6</v>
      </c>
      <c r="O97" t="s">
        <v>114</v>
      </c>
      <c r="P97">
        <v>100</v>
      </c>
    </row>
    <row r="98" spans="1:16" hidden="1">
      <c r="A98">
        <v>10099</v>
      </c>
      <c r="B98" s="1">
        <v>45048</v>
      </c>
      <c r="C98" t="s">
        <v>16</v>
      </c>
      <c r="D98" t="s">
        <v>117</v>
      </c>
      <c r="E98">
        <v>3</v>
      </c>
      <c r="F98">
        <v>19.989999999999998</v>
      </c>
      <c r="G98">
        <f>Table1[[#This Row],[Unit Price]]*Table1[[#This Row],[Units Sold]]</f>
        <v>59.97</v>
      </c>
      <c r="H98" t="s">
        <v>18</v>
      </c>
      <c r="I98" t="s">
        <v>11</v>
      </c>
      <c r="J98">
        <f>_xlfn.XLOOKUP(Table1[[#This Row],[Product Name]],O:O,P:P)</f>
        <v>3.4</v>
      </c>
      <c r="K98">
        <f>Table1[[#This Row],[Unit Profit]]*Table1[[#This Row],[Units Sold]]</f>
        <v>10.199999999999999</v>
      </c>
      <c r="L98">
        <f>MONTH(Table1[[#This Row],[Date]])</f>
        <v>5</v>
      </c>
      <c r="O98" t="s">
        <v>115</v>
      </c>
      <c r="P98">
        <v>81</v>
      </c>
    </row>
    <row r="99" spans="1:16" hidden="1">
      <c r="A99">
        <v>10100</v>
      </c>
      <c r="B99" s="1">
        <v>45399</v>
      </c>
      <c r="C99" t="s">
        <v>19</v>
      </c>
      <c r="D99" t="s">
        <v>118</v>
      </c>
      <c r="E99">
        <v>5</v>
      </c>
      <c r="F99">
        <v>12.99</v>
      </c>
      <c r="G99">
        <f>Table1[[#This Row],[Unit Price]]*Table1[[#This Row],[Units Sold]]</f>
        <v>64.95</v>
      </c>
      <c r="H99" t="s">
        <v>18</v>
      </c>
      <c r="I99" t="s">
        <v>287</v>
      </c>
      <c r="J99">
        <f>_xlfn.XLOOKUP(Table1[[#This Row],[Product Name]],O:O,P:P)</f>
        <v>4.68</v>
      </c>
      <c r="K99">
        <f>Table1[[#This Row],[Unit Profit]]*Table1[[#This Row],[Units Sold]]</f>
        <v>23.4</v>
      </c>
      <c r="L99">
        <f>MONTH(Table1[[#This Row],[Date]])</f>
        <v>4</v>
      </c>
      <c r="O99" t="s">
        <v>116</v>
      </c>
      <c r="P99">
        <v>115.5</v>
      </c>
    </row>
    <row r="100" spans="1:16" hidden="1">
      <c r="A100">
        <v>10101</v>
      </c>
      <c r="B100" s="1">
        <v>45002</v>
      </c>
      <c r="C100" t="s">
        <v>21</v>
      </c>
      <c r="D100" t="s">
        <v>119</v>
      </c>
      <c r="E100">
        <v>4</v>
      </c>
      <c r="F100">
        <v>82</v>
      </c>
      <c r="G100">
        <f>Table1[[#This Row],[Unit Price]]*Table1[[#This Row],[Units Sold]]</f>
        <v>328</v>
      </c>
      <c r="H100" t="s">
        <v>18</v>
      </c>
      <c r="I100" t="s">
        <v>15</v>
      </c>
      <c r="J100">
        <f>_xlfn.XLOOKUP(Table1[[#This Row],[Product Name]],O:O,P:P)</f>
        <v>22.96</v>
      </c>
      <c r="K100">
        <f>Table1[[#This Row],[Unit Profit]]*Table1[[#This Row],[Units Sold]]</f>
        <v>91.84</v>
      </c>
      <c r="L100">
        <f>MONTH(Table1[[#This Row],[Date]])</f>
        <v>3</v>
      </c>
      <c r="O100" t="s">
        <v>117</v>
      </c>
      <c r="P100">
        <v>3.4</v>
      </c>
    </row>
    <row r="101" spans="1:16">
      <c r="A101">
        <v>10102</v>
      </c>
      <c r="B101" s="1">
        <v>45639</v>
      </c>
      <c r="C101" t="s">
        <v>23</v>
      </c>
      <c r="D101" t="s">
        <v>120</v>
      </c>
      <c r="E101">
        <v>3</v>
      </c>
      <c r="F101">
        <v>109.99</v>
      </c>
      <c r="G101">
        <f>Table1[[#This Row],[Unit Price]]*Table1[[#This Row],[Units Sold]]</f>
        <v>329.96999999999997</v>
      </c>
      <c r="H101" t="s">
        <v>294</v>
      </c>
      <c r="I101" t="s">
        <v>11</v>
      </c>
      <c r="J101">
        <f>_xlfn.XLOOKUP(Table1[[#This Row],[Product Name]],O:O,P:P)</f>
        <v>28.6</v>
      </c>
      <c r="K101">
        <f>Table1[[#This Row],[Unit Profit]]*Table1[[#This Row],[Units Sold]]</f>
        <v>85.800000000000011</v>
      </c>
      <c r="L101">
        <f>MONTH(Table1[[#This Row],[Date]])</f>
        <v>12</v>
      </c>
      <c r="O101" t="s">
        <v>118</v>
      </c>
      <c r="P101">
        <v>4.68</v>
      </c>
    </row>
    <row r="102" spans="1:16">
      <c r="A102">
        <v>10103</v>
      </c>
      <c r="B102" s="1">
        <v>44968</v>
      </c>
      <c r="C102" t="s">
        <v>9</v>
      </c>
      <c r="D102" t="s">
        <v>121</v>
      </c>
      <c r="E102">
        <v>2</v>
      </c>
      <c r="F102">
        <v>3899.99</v>
      </c>
      <c r="G102">
        <f>Table1[[#This Row],[Unit Price]]*Table1[[#This Row],[Units Sold]]</f>
        <v>7799.98</v>
      </c>
      <c r="H102" t="s">
        <v>294</v>
      </c>
      <c r="I102" t="s">
        <v>15</v>
      </c>
      <c r="J102">
        <f>_xlfn.XLOOKUP(Table1[[#This Row],[Product Name]],O:O,P:P)</f>
        <v>400</v>
      </c>
      <c r="K102">
        <f>Table1[[#This Row],[Unit Profit]]*Table1[[#This Row],[Units Sold]]</f>
        <v>800</v>
      </c>
      <c r="L102">
        <f>MONTH(Table1[[#This Row],[Date]])</f>
        <v>2</v>
      </c>
      <c r="O102" t="s">
        <v>119</v>
      </c>
      <c r="P102">
        <v>22.96</v>
      </c>
    </row>
    <row r="103" spans="1:16" hidden="1">
      <c r="A103">
        <v>10104</v>
      </c>
      <c r="B103" s="1">
        <v>45522</v>
      </c>
      <c r="C103" t="s">
        <v>12</v>
      </c>
      <c r="D103" t="s">
        <v>122</v>
      </c>
      <c r="E103">
        <v>2</v>
      </c>
      <c r="F103">
        <v>349.99</v>
      </c>
      <c r="G103">
        <f>Table1[[#This Row],[Unit Price]]*Table1[[#This Row],[Units Sold]]</f>
        <v>699.98</v>
      </c>
      <c r="H103" t="s">
        <v>14</v>
      </c>
      <c r="I103" t="s">
        <v>11</v>
      </c>
      <c r="J103">
        <f>_xlfn.XLOOKUP(Table1[[#This Row],[Product Name]],O:O,P:P)</f>
        <v>161</v>
      </c>
      <c r="K103">
        <f>Table1[[#This Row],[Unit Profit]]*Table1[[#This Row],[Units Sold]]</f>
        <v>322</v>
      </c>
      <c r="L103">
        <f>MONTH(Table1[[#This Row],[Date]])</f>
        <v>8</v>
      </c>
      <c r="O103" t="s">
        <v>120</v>
      </c>
      <c r="P103">
        <v>28.6</v>
      </c>
    </row>
    <row r="104" spans="1:16" hidden="1">
      <c r="A104">
        <v>10105</v>
      </c>
      <c r="B104" s="1">
        <v>45330</v>
      </c>
      <c r="C104" t="s">
        <v>16</v>
      </c>
      <c r="D104" t="s">
        <v>123</v>
      </c>
      <c r="E104">
        <v>4</v>
      </c>
      <c r="F104">
        <v>39.99</v>
      </c>
      <c r="G104">
        <f>Table1[[#This Row],[Unit Price]]*Table1[[#This Row],[Units Sold]]</f>
        <v>159.96</v>
      </c>
      <c r="H104" t="s">
        <v>18</v>
      </c>
      <c r="I104" t="s">
        <v>15</v>
      </c>
      <c r="J104">
        <f>_xlfn.XLOOKUP(Table1[[#This Row],[Product Name]],O:O,P:P)</f>
        <v>8</v>
      </c>
      <c r="K104">
        <f>Table1[[#This Row],[Unit Profit]]*Table1[[#This Row],[Units Sold]]</f>
        <v>32</v>
      </c>
      <c r="L104">
        <f>MONTH(Table1[[#This Row],[Date]])</f>
        <v>2</v>
      </c>
      <c r="O104" t="s">
        <v>121</v>
      </c>
      <c r="P104">
        <v>400</v>
      </c>
    </row>
    <row r="105" spans="1:16">
      <c r="A105">
        <v>10106</v>
      </c>
      <c r="B105" s="1">
        <v>45139</v>
      </c>
      <c r="C105" t="s">
        <v>19</v>
      </c>
      <c r="D105" t="s">
        <v>124</v>
      </c>
      <c r="E105">
        <v>5</v>
      </c>
      <c r="F105">
        <v>10.99</v>
      </c>
      <c r="G105">
        <f>Table1[[#This Row],[Unit Price]]*Table1[[#This Row],[Units Sold]]</f>
        <v>54.95</v>
      </c>
      <c r="H105" t="s">
        <v>294</v>
      </c>
      <c r="I105" t="s">
        <v>15</v>
      </c>
      <c r="J105">
        <f>_xlfn.XLOOKUP(Table1[[#This Row],[Product Name]],O:O,P:P)</f>
        <v>3.85</v>
      </c>
      <c r="K105">
        <f>Table1[[#This Row],[Unit Profit]]*Table1[[#This Row],[Units Sold]]</f>
        <v>19.25</v>
      </c>
      <c r="L105">
        <f>MONTH(Table1[[#This Row],[Date]])</f>
        <v>8</v>
      </c>
      <c r="O105" t="s">
        <v>122</v>
      </c>
      <c r="P105">
        <v>161</v>
      </c>
    </row>
    <row r="106" spans="1:16">
      <c r="A106">
        <v>10107</v>
      </c>
      <c r="B106" s="1">
        <v>44988</v>
      </c>
      <c r="C106" t="s">
        <v>21</v>
      </c>
      <c r="D106" t="s">
        <v>125</v>
      </c>
      <c r="E106">
        <v>1</v>
      </c>
      <c r="F106">
        <v>6.5</v>
      </c>
      <c r="G106">
        <f>Table1[[#This Row],[Unit Price]]*Table1[[#This Row],[Units Sold]]</f>
        <v>6.5</v>
      </c>
      <c r="H106" t="s">
        <v>294</v>
      </c>
      <c r="I106" t="s">
        <v>15</v>
      </c>
      <c r="J106">
        <f>_xlfn.XLOOKUP(Table1[[#This Row],[Product Name]],O:O,P:P)</f>
        <v>2.73</v>
      </c>
      <c r="K106">
        <f>Table1[[#This Row],[Unit Profit]]*Table1[[#This Row],[Units Sold]]</f>
        <v>2.73</v>
      </c>
      <c r="L106">
        <f>MONTH(Table1[[#This Row],[Date]])</f>
        <v>3</v>
      </c>
      <c r="O106" t="s">
        <v>123</v>
      </c>
      <c r="P106">
        <v>8</v>
      </c>
    </row>
    <row r="107" spans="1:16">
      <c r="A107">
        <v>10108</v>
      </c>
      <c r="B107" s="1">
        <v>44929</v>
      </c>
      <c r="C107" t="s">
        <v>23</v>
      </c>
      <c r="D107" t="s">
        <v>126</v>
      </c>
      <c r="E107">
        <v>2</v>
      </c>
      <c r="F107">
        <v>399.99</v>
      </c>
      <c r="G107">
        <f>Table1[[#This Row],[Unit Price]]*Table1[[#This Row],[Units Sold]]</f>
        <v>799.98</v>
      </c>
      <c r="H107" t="s">
        <v>294</v>
      </c>
      <c r="I107" t="s">
        <v>287</v>
      </c>
      <c r="J107">
        <f>_xlfn.XLOOKUP(Table1[[#This Row],[Product Name]],O:O,P:P)</f>
        <v>80</v>
      </c>
      <c r="K107">
        <f>Table1[[#This Row],[Unit Profit]]*Table1[[#This Row],[Units Sold]]</f>
        <v>160</v>
      </c>
      <c r="L107">
        <f>MONTH(Table1[[#This Row],[Date]])</f>
        <v>1</v>
      </c>
      <c r="O107" t="s">
        <v>124</v>
      </c>
      <c r="P107">
        <v>3.85</v>
      </c>
    </row>
    <row r="108" spans="1:16" hidden="1">
      <c r="A108">
        <v>10109</v>
      </c>
      <c r="B108" s="1">
        <v>45489</v>
      </c>
      <c r="C108" t="s">
        <v>9</v>
      </c>
      <c r="D108" t="s">
        <v>127</v>
      </c>
      <c r="E108">
        <v>5</v>
      </c>
      <c r="F108">
        <v>229.99</v>
      </c>
      <c r="G108">
        <f>Table1[[#This Row],[Unit Price]]*Table1[[#This Row],[Units Sold]]</f>
        <v>1149.95</v>
      </c>
      <c r="H108" t="s">
        <v>14</v>
      </c>
      <c r="I108" t="s">
        <v>15</v>
      </c>
      <c r="J108">
        <f>_xlfn.XLOOKUP(Table1[[#This Row],[Product Name]],O:O,P:P)</f>
        <v>115</v>
      </c>
      <c r="K108">
        <f>Table1[[#This Row],[Unit Profit]]*Table1[[#This Row],[Units Sold]]</f>
        <v>575</v>
      </c>
      <c r="L108">
        <f>MONTH(Table1[[#This Row],[Date]])</f>
        <v>7</v>
      </c>
      <c r="O108" t="s">
        <v>125</v>
      </c>
      <c r="P108">
        <v>2.73</v>
      </c>
    </row>
    <row r="109" spans="1:16" hidden="1">
      <c r="A109">
        <v>10111</v>
      </c>
      <c r="B109" s="1">
        <v>44954</v>
      </c>
      <c r="C109" t="s">
        <v>16</v>
      </c>
      <c r="D109" t="s">
        <v>129</v>
      </c>
      <c r="E109">
        <v>3</v>
      </c>
      <c r="F109">
        <v>14.99</v>
      </c>
      <c r="G109">
        <f>Table1[[#This Row],[Unit Price]]*Table1[[#This Row],[Units Sold]]</f>
        <v>44.97</v>
      </c>
      <c r="H109" t="s">
        <v>14</v>
      </c>
      <c r="I109" t="s">
        <v>11</v>
      </c>
      <c r="J109">
        <f>_xlfn.XLOOKUP(Table1[[#This Row],[Product Name]],O:O,P:P)</f>
        <v>4.95</v>
      </c>
      <c r="K109">
        <f>Table1[[#This Row],[Unit Profit]]*Table1[[#This Row],[Units Sold]]</f>
        <v>14.850000000000001</v>
      </c>
      <c r="L109">
        <f>MONTH(Table1[[#This Row],[Date]])</f>
        <v>1</v>
      </c>
      <c r="O109" t="s">
        <v>126</v>
      </c>
      <c r="P109">
        <v>80</v>
      </c>
    </row>
    <row r="110" spans="1:16" hidden="1">
      <c r="A110">
        <v>10112</v>
      </c>
      <c r="B110" s="1">
        <v>45306</v>
      </c>
      <c r="C110" t="s">
        <v>19</v>
      </c>
      <c r="D110" t="s">
        <v>130</v>
      </c>
      <c r="E110">
        <v>4</v>
      </c>
      <c r="F110">
        <v>18.989999999999998</v>
      </c>
      <c r="G110">
        <f>Table1[[#This Row],[Unit Price]]*Table1[[#This Row],[Units Sold]]</f>
        <v>75.959999999999994</v>
      </c>
      <c r="H110" t="s">
        <v>14</v>
      </c>
      <c r="I110" t="s">
        <v>15</v>
      </c>
      <c r="J110">
        <f>_xlfn.XLOOKUP(Table1[[#This Row],[Product Name]],O:O,P:P)</f>
        <v>5.51</v>
      </c>
      <c r="K110">
        <f>Table1[[#This Row],[Unit Profit]]*Table1[[#This Row],[Units Sold]]</f>
        <v>22.04</v>
      </c>
      <c r="L110">
        <f>MONTH(Table1[[#This Row],[Date]])</f>
        <v>1</v>
      </c>
      <c r="O110" t="s">
        <v>127</v>
      </c>
      <c r="P110">
        <v>115</v>
      </c>
    </row>
    <row r="111" spans="1:16" hidden="1">
      <c r="A111">
        <v>10113</v>
      </c>
      <c r="B111" s="1">
        <v>45437</v>
      </c>
      <c r="C111" t="s">
        <v>21</v>
      </c>
      <c r="D111" t="s">
        <v>131</v>
      </c>
      <c r="E111">
        <v>1</v>
      </c>
      <c r="F111">
        <v>15</v>
      </c>
      <c r="G111">
        <f>Table1[[#This Row],[Unit Price]]*Table1[[#This Row],[Units Sold]]</f>
        <v>15</v>
      </c>
      <c r="H111" t="s">
        <v>14</v>
      </c>
      <c r="I111" t="s">
        <v>11</v>
      </c>
      <c r="J111">
        <f>_xlfn.XLOOKUP(Table1[[#This Row],[Product Name]],O:O,P:P)</f>
        <v>4.6500000000000004</v>
      </c>
      <c r="K111">
        <f>Table1[[#This Row],[Unit Profit]]*Table1[[#This Row],[Units Sold]]</f>
        <v>4.6500000000000004</v>
      </c>
      <c r="L111">
        <f>MONTH(Table1[[#This Row],[Date]])</f>
        <v>5</v>
      </c>
      <c r="O111" t="s">
        <v>128</v>
      </c>
      <c r="P111">
        <v>46.4</v>
      </c>
    </row>
    <row r="112" spans="1:16">
      <c r="A112">
        <v>10114</v>
      </c>
      <c r="B112" s="1">
        <v>45028</v>
      </c>
      <c r="C112" t="s">
        <v>23</v>
      </c>
      <c r="D112" t="s">
        <v>132</v>
      </c>
      <c r="E112">
        <v>3</v>
      </c>
      <c r="F112">
        <v>229.95</v>
      </c>
      <c r="G112">
        <f>Table1[[#This Row],[Unit Price]]*Table1[[#This Row],[Units Sold]]</f>
        <v>689.84999999999991</v>
      </c>
      <c r="H112" t="s">
        <v>294</v>
      </c>
      <c r="I112" t="s">
        <v>11</v>
      </c>
      <c r="J112">
        <f>_xlfn.XLOOKUP(Table1[[#This Row],[Product Name]],O:O,P:P)</f>
        <v>62.09</v>
      </c>
      <c r="K112">
        <f>Table1[[#This Row],[Unit Profit]]*Table1[[#This Row],[Units Sold]]</f>
        <v>186.27</v>
      </c>
      <c r="L112">
        <f>MONTH(Table1[[#This Row],[Date]])</f>
        <v>4</v>
      </c>
      <c r="O112" t="s">
        <v>129</v>
      </c>
      <c r="P112">
        <v>4.95</v>
      </c>
    </row>
    <row r="113" spans="1:16">
      <c r="A113">
        <v>10115</v>
      </c>
      <c r="B113" s="1">
        <v>45220</v>
      </c>
      <c r="C113" t="s">
        <v>9</v>
      </c>
      <c r="D113" t="s">
        <v>133</v>
      </c>
      <c r="E113">
        <v>5</v>
      </c>
      <c r="F113">
        <v>249.99</v>
      </c>
      <c r="G113">
        <f>Table1[[#This Row],[Unit Price]]*Table1[[#This Row],[Units Sold]]</f>
        <v>1249.95</v>
      </c>
      <c r="H113" t="s">
        <v>294</v>
      </c>
      <c r="I113" t="s">
        <v>287</v>
      </c>
      <c r="J113">
        <f>_xlfn.XLOOKUP(Table1[[#This Row],[Product Name]],O:O,P:P)</f>
        <v>77.5</v>
      </c>
      <c r="K113">
        <f>Table1[[#This Row],[Unit Profit]]*Table1[[#This Row],[Units Sold]]</f>
        <v>387.5</v>
      </c>
      <c r="L113">
        <f>MONTH(Table1[[#This Row],[Date]])</f>
        <v>10</v>
      </c>
      <c r="O113" t="s">
        <v>130</v>
      </c>
      <c r="P113">
        <v>5.51</v>
      </c>
    </row>
    <row r="114" spans="1:16" hidden="1">
      <c r="A114">
        <v>10116</v>
      </c>
      <c r="B114" s="1">
        <v>45592</v>
      </c>
      <c r="C114" t="s">
        <v>12</v>
      </c>
      <c r="D114" t="s">
        <v>134</v>
      </c>
      <c r="E114">
        <v>5</v>
      </c>
      <c r="F114">
        <v>299.95</v>
      </c>
      <c r="G114">
        <f>Table1[[#This Row],[Unit Price]]*Table1[[#This Row],[Units Sold]]</f>
        <v>1499.75</v>
      </c>
      <c r="H114" t="s">
        <v>18</v>
      </c>
      <c r="I114" t="s">
        <v>11</v>
      </c>
      <c r="J114">
        <f>_xlfn.XLOOKUP(Table1[[#This Row],[Product Name]],O:O,P:P)</f>
        <v>140.97999999999999</v>
      </c>
      <c r="K114">
        <f>Table1[[#This Row],[Unit Profit]]*Table1[[#This Row],[Units Sold]]</f>
        <v>704.9</v>
      </c>
      <c r="L114">
        <f>MONTH(Table1[[#This Row],[Date]])</f>
        <v>10</v>
      </c>
      <c r="O114" t="s">
        <v>131</v>
      </c>
      <c r="P114">
        <v>4.6500000000000004</v>
      </c>
    </row>
    <row r="115" spans="1:16" hidden="1">
      <c r="A115">
        <v>10117</v>
      </c>
      <c r="B115" s="1">
        <v>45234</v>
      </c>
      <c r="C115" t="s">
        <v>16</v>
      </c>
      <c r="D115" t="s">
        <v>135</v>
      </c>
      <c r="E115">
        <v>5</v>
      </c>
      <c r="F115">
        <v>49.99</v>
      </c>
      <c r="G115">
        <f>Table1[[#This Row],[Unit Price]]*Table1[[#This Row],[Units Sold]]</f>
        <v>249.95000000000002</v>
      </c>
      <c r="H115" t="s">
        <v>14</v>
      </c>
      <c r="I115" t="s">
        <v>11</v>
      </c>
      <c r="J115">
        <f>_xlfn.XLOOKUP(Table1[[#This Row],[Product Name]],O:O,P:P)</f>
        <v>24</v>
      </c>
      <c r="K115">
        <f>Table1[[#This Row],[Unit Profit]]*Table1[[#This Row],[Units Sold]]</f>
        <v>120</v>
      </c>
      <c r="L115">
        <f>MONTH(Table1[[#This Row],[Date]])</f>
        <v>11</v>
      </c>
      <c r="O115" t="s">
        <v>132</v>
      </c>
      <c r="P115">
        <v>62.09</v>
      </c>
    </row>
    <row r="116" spans="1:16">
      <c r="A116">
        <v>10119</v>
      </c>
      <c r="B116" s="1">
        <v>45521</v>
      </c>
      <c r="C116" t="s">
        <v>21</v>
      </c>
      <c r="D116" t="s">
        <v>137</v>
      </c>
      <c r="E116">
        <v>4</v>
      </c>
      <c r="F116">
        <v>14.99</v>
      </c>
      <c r="G116">
        <f>Table1[[#This Row],[Unit Price]]*Table1[[#This Row],[Units Sold]]</f>
        <v>59.96</v>
      </c>
      <c r="H116" t="s">
        <v>294</v>
      </c>
      <c r="I116" t="s">
        <v>15</v>
      </c>
      <c r="J116">
        <f>_xlfn.XLOOKUP(Table1[[#This Row],[Product Name]],O:O,P:P)</f>
        <v>4.6500000000000004</v>
      </c>
      <c r="K116">
        <f>Table1[[#This Row],[Unit Profit]]*Table1[[#This Row],[Units Sold]]</f>
        <v>18.600000000000001</v>
      </c>
      <c r="L116">
        <f>MONTH(Table1[[#This Row],[Date]])</f>
        <v>8</v>
      </c>
      <c r="O116" t="s">
        <v>133</v>
      </c>
      <c r="P116">
        <v>77.5</v>
      </c>
    </row>
    <row r="117" spans="1:16">
      <c r="A117">
        <v>10120</v>
      </c>
      <c r="B117" s="1">
        <v>45530</v>
      </c>
      <c r="C117" t="s">
        <v>23</v>
      </c>
      <c r="D117" t="s">
        <v>138</v>
      </c>
      <c r="E117">
        <v>3</v>
      </c>
      <c r="F117">
        <v>249.99</v>
      </c>
      <c r="G117">
        <f>Table1[[#This Row],[Unit Price]]*Table1[[#This Row],[Units Sold]]</f>
        <v>749.97</v>
      </c>
      <c r="H117" t="s">
        <v>294</v>
      </c>
      <c r="I117" t="s">
        <v>11</v>
      </c>
      <c r="J117">
        <f>_xlfn.XLOOKUP(Table1[[#This Row],[Product Name]],O:O,P:P)</f>
        <v>120</v>
      </c>
      <c r="K117">
        <f>Table1[[#This Row],[Unit Profit]]*Table1[[#This Row],[Units Sold]]</f>
        <v>360</v>
      </c>
      <c r="L117">
        <f>MONTH(Table1[[#This Row],[Date]])</f>
        <v>8</v>
      </c>
      <c r="O117" t="s">
        <v>134</v>
      </c>
      <c r="P117">
        <v>140.97999999999999</v>
      </c>
    </row>
    <row r="118" spans="1:16">
      <c r="A118">
        <v>10121</v>
      </c>
      <c r="B118" s="1">
        <v>45042</v>
      </c>
      <c r="C118" t="s">
        <v>9</v>
      </c>
      <c r="D118" t="s">
        <v>139</v>
      </c>
      <c r="E118">
        <v>1</v>
      </c>
      <c r="F118">
        <v>599.99</v>
      </c>
      <c r="G118">
        <f>Table1[[#This Row],[Unit Price]]*Table1[[#This Row],[Units Sold]]</f>
        <v>599.99</v>
      </c>
      <c r="H118" t="s">
        <v>294</v>
      </c>
      <c r="I118" t="s">
        <v>287</v>
      </c>
      <c r="J118">
        <f>_xlfn.XLOOKUP(Table1[[#This Row],[Product Name]],O:O,P:P)</f>
        <v>288</v>
      </c>
      <c r="K118">
        <f>Table1[[#This Row],[Unit Profit]]*Table1[[#This Row],[Units Sold]]</f>
        <v>288</v>
      </c>
      <c r="L118">
        <f>MONTH(Table1[[#This Row],[Date]])</f>
        <v>4</v>
      </c>
      <c r="O118" t="s">
        <v>135</v>
      </c>
      <c r="P118">
        <v>24</v>
      </c>
    </row>
    <row r="119" spans="1:16">
      <c r="A119">
        <v>10122</v>
      </c>
      <c r="B119" s="1">
        <v>44954</v>
      </c>
      <c r="C119" t="s">
        <v>12</v>
      </c>
      <c r="D119" t="s">
        <v>140</v>
      </c>
      <c r="E119">
        <v>4</v>
      </c>
      <c r="F119">
        <v>89.99</v>
      </c>
      <c r="G119">
        <f>Table1[[#This Row],[Unit Price]]*Table1[[#This Row],[Units Sold]]</f>
        <v>359.96</v>
      </c>
      <c r="H119" t="s">
        <v>294</v>
      </c>
      <c r="I119" t="s">
        <v>15</v>
      </c>
      <c r="J119">
        <f>_xlfn.XLOOKUP(Table1[[#This Row],[Product Name]],O:O,P:P)</f>
        <v>14.4</v>
      </c>
      <c r="K119">
        <f>Table1[[#This Row],[Unit Profit]]*Table1[[#This Row],[Units Sold]]</f>
        <v>57.6</v>
      </c>
      <c r="L119">
        <f>MONTH(Table1[[#This Row],[Date]])</f>
        <v>1</v>
      </c>
      <c r="O119" t="s">
        <v>136</v>
      </c>
      <c r="P119">
        <v>2.89</v>
      </c>
    </row>
    <row r="120" spans="1:16" hidden="1">
      <c r="A120">
        <v>10123</v>
      </c>
      <c r="B120" s="1">
        <v>44996</v>
      </c>
      <c r="C120" t="s">
        <v>16</v>
      </c>
      <c r="D120" t="s">
        <v>141</v>
      </c>
      <c r="E120">
        <v>5</v>
      </c>
      <c r="F120">
        <v>12.99</v>
      </c>
      <c r="G120">
        <f>Table1[[#This Row],[Unit Price]]*Table1[[#This Row],[Units Sold]]</f>
        <v>64.95</v>
      </c>
      <c r="H120" t="s">
        <v>14</v>
      </c>
      <c r="I120" t="s">
        <v>15</v>
      </c>
      <c r="J120">
        <f>_xlfn.XLOOKUP(Table1[[#This Row],[Product Name]],O:O,P:P)</f>
        <v>1.3</v>
      </c>
      <c r="K120">
        <f>Table1[[#This Row],[Unit Profit]]*Table1[[#This Row],[Units Sold]]</f>
        <v>6.5</v>
      </c>
      <c r="L120">
        <f>MONTH(Table1[[#This Row],[Date]])</f>
        <v>3</v>
      </c>
      <c r="O120" t="s">
        <v>137</v>
      </c>
      <c r="P120">
        <v>4.6500000000000004</v>
      </c>
    </row>
    <row r="121" spans="1:16" hidden="1">
      <c r="A121">
        <v>10124</v>
      </c>
      <c r="B121" s="1">
        <v>45396</v>
      </c>
      <c r="C121" t="s">
        <v>19</v>
      </c>
      <c r="D121" t="s">
        <v>142</v>
      </c>
      <c r="E121">
        <v>5</v>
      </c>
      <c r="F121">
        <v>14.99</v>
      </c>
      <c r="G121">
        <f>Table1[[#This Row],[Unit Price]]*Table1[[#This Row],[Units Sold]]</f>
        <v>74.95</v>
      </c>
      <c r="H121" t="s">
        <v>14</v>
      </c>
      <c r="I121" t="s">
        <v>15</v>
      </c>
      <c r="J121">
        <f>_xlfn.XLOOKUP(Table1[[#This Row],[Product Name]],O:O,P:P)</f>
        <v>3.15</v>
      </c>
      <c r="K121">
        <f>Table1[[#This Row],[Unit Profit]]*Table1[[#This Row],[Units Sold]]</f>
        <v>15.75</v>
      </c>
      <c r="L121">
        <f>MONTH(Table1[[#This Row],[Date]])</f>
        <v>4</v>
      </c>
      <c r="O121" t="s">
        <v>138</v>
      </c>
      <c r="P121">
        <v>120</v>
      </c>
    </row>
    <row r="122" spans="1:16" hidden="1">
      <c r="A122">
        <v>10125</v>
      </c>
      <c r="B122" s="1">
        <v>45176</v>
      </c>
      <c r="C122" t="s">
        <v>21</v>
      </c>
      <c r="D122" t="s">
        <v>143</v>
      </c>
      <c r="E122">
        <v>2</v>
      </c>
      <c r="F122">
        <v>30</v>
      </c>
      <c r="G122">
        <f>Table1[[#This Row],[Unit Price]]*Table1[[#This Row],[Units Sold]]</f>
        <v>60</v>
      </c>
      <c r="H122" t="s">
        <v>18</v>
      </c>
      <c r="I122" t="s">
        <v>11</v>
      </c>
      <c r="J122">
        <f>_xlfn.XLOOKUP(Table1[[#This Row],[Product Name]],O:O,P:P)</f>
        <v>6.9</v>
      </c>
      <c r="K122">
        <f>Table1[[#This Row],[Unit Profit]]*Table1[[#This Row],[Units Sold]]</f>
        <v>13.8</v>
      </c>
      <c r="L122">
        <f>MONTH(Table1[[#This Row],[Date]])</f>
        <v>9</v>
      </c>
      <c r="O122" t="s">
        <v>139</v>
      </c>
      <c r="P122">
        <v>288</v>
      </c>
    </row>
    <row r="123" spans="1:16" hidden="1">
      <c r="A123">
        <v>10126</v>
      </c>
      <c r="B123" s="1">
        <v>45261</v>
      </c>
      <c r="C123" t="s">
        <v>23</v>
      </c>
      <c r="D123" t="s">
        <v>144</v>
      </c>
      <c r="E123">
        <v>2</v>
      </c>
      <c r="F123">
        <v>199.99</v>
      </c>
      <c r="G123">
        <f>Table1[[#This Row],[Unit Price]]*Table1[[#This Row],[Units Sold]]</f>
        <v>399.98</v>
      </c>
      <c r="H123" t="s">
        <v>18</v>
      </c>
      <c r="I123" t="s">
        <v>15</v>
      </c>
      <c r="J123">
        <f>_xlfn.XLOOKUP(Table1[[#This Row],[Product Name]],O:O,P:P)</f>
        <v>60</v>
      </c>
      <c r="K123">
        <f>Table1[[#This Row],[Unit Profit]]*Table1[[#This Row],[Units Sold]]</f>
        <v>120</v>
      </c>
      <c r="L123">
        <f>MONTH(Table1[[#This Row],[Date]])</f>
        <v>12</v>
      </c>
      <c r="O123" t="s">
        <v>140</v>
      </c>
      <c r="P123">
        <v>14.4</v>
      </c>
    </row>
    <row r="124" spans="1:16">
      <c r="A124">
        <v>10127</v>
      </c>
      <c r="B124" s="1">
        <v>45107</v>
      </c>
      <c r="C124" t="s">
        <v>9</v>
      </c>
      <c r="D124" t="s">
        <v>145</v>
      </c>
      <c r="E124">
        <v>2</v>
      </c>
      <c r="F124">
        <v>499.99</v>
      </c>
      <c r="G124">
        <f>Table1[[#This Row],[Unit Price]]*Table1[[#This Row],[Units Sold]]</f>
        <v>999.98</v>
      </c>
      <c r="H124" t="s">
        <v>294</v>
      </c>
      <c r="I124" t="s">
        <v>287</v>
      </c>
      <c r="J124">
        <f>_xlfn.XLOOKUP(Table1[[#This Row],[Product Name]],O:O,P:P)</f>
        <v>90</v>
      </c>
      <c r="K124">
        <f>Table1[[#This Row],[Unit Profit]]*Table1[[#This Row],[Units Sold]]</f>
        <v>180</v>
      </c>
      <c r="L124">
        <f>MONTH(Table1[[#This Row],[Date]])</f>
        <v>6</v>
      </c>
      <c r="O124" t="s">
        <v>141</v>
      </c>
      <c r="P124">
        <v>1.3</v>
      </c>
    </row>
    <row r="125" spans="1:16">
      <c r="A125">
        <v>10128</v>
      </c>
      <c r="B125" s="1">
        <v>45438</v>
      </c>
      <c r="C125" t="s">
        <v>12</v>
      </c>
      <c r="D125" t="s">
        <v>35</v>
      </c>
      <c r="E125">
        <v>2</v>
      </c>
      <c r="F125">
        <v>399.99</v>
      </c>
      <c r="G125">
        <f>Table1[[#This Row],[Unit Price]]*Table1[[#This Row],[Units Sold]]</f>
        <v>799.98</v>
      </c>
      <c r="H125" t="s">
        <v>294</v>
      </c>
      <c r="I125" t="s">
        <v>287</v>
      </c>
      <c r="J125">
        <f>_xlfn.XLOOKUP(Table1[[#This Row],[Product Name]],O:O,P:P)</f>
        <v>52</v>
      </c>
      <c r="K125">
        <f>Table1[[#This Row],[Unit Profit]]*Table1[[#This Row],[Units Sold]]</f>
        <v>104</v>
      </c>
      <c r="L125">
        <f>MONTH(Table1[[#This Row],[Date]])</f>
        <v>5</v>
      </c>
      <c r="O125" t="s">
        <v>142</v>
      </c>
      <c r="P125">
        <v>3.15</v>
      </c>
    </row>
    <row r="126" spans="1:16" hidden="1">
      <c r="A126">
        <v>10129</v>
      </c>
      <c r="B126" s="1">
        <v>45306</v>
      </c>
      <c r="C126" t="s">
        <v>16</v>
      </c>
      <c r="D126" t="s">
        <v>146</v>
      </c>
      <c r="E126">
        <v>5</v>
      </c>
      <c r="F126">
        <v>98</v>
      </c>
      <c r="G126">
        <f>Table1[[#This Row],[Unit Price]]*Table1[[#This Row],[Units Sold]]</f>
        <v>490</v>
      </c>
      <c r="H126" t="s">
        <v>18</v>
      </c>
      <c r="I126" t="s">
        <v>287</v>
      </c>
      <c r="J126">
        <f>_xlfn.XLOOKUP(Table1[[#This Row],[Product Name]],O:O,P:P)</f>
        <v>35.28</v>
      </c>
      <c r="K126">
        <f>Table1[[#This Row],[Unit Profit]]*Table1[[#This Row],[Units Sold]]</f>
        <v>176.4</v>
      </c>
      <c r="L126">
        <f>MONTH(Table1[[#This Row],[Date]])</f>
        <v>1</v>
      </c>
      <c r="O126" t="s">
        <v>143</v>
      </c>
      <c r="P126">
        <v>6.9</v>
      </c>
    </row>
    <row r="127" spans="1:16" hidden="1">
      <c r="A127">
        <v>10131</v>
      </c>
      <c r="B127" s="1">
        <v>45016</v>
      </c>
      <c r="C127" t="s">
        <v>21</v>
      </c>
      <c r="D127" t="s">
        <v>148</v>
      </c>
      <c r="E127">
        <v>1</v>
      </c>
      <c r="F127">
        <v>36</v>
      </c>
      <c r="G127">
        <f>Table1[[#This Row],[Unit Price]]*Table1[[#This Row],[Units Sold]]</f>
        <v>36</v>
      </c>
      <c r="H127" t="s">
        <v>14</v>
      </c>
      <c r="I127" t="s">
        <v>287</v>
      </c>
      <c r="J127">
        <f>_xlfn.XLOOKUP(Table1[[#This Row],[Product Name]],O:O,P:P)</f>
        <v>5.4</v>
      </c>
      <c r="K127">
        <f>Table1[[#This Row],[Unit Profit]]*Table1[[#This Row],[Units Sold]]</f>
        <v>5.4</v>
      </c>
      <c r="L127">
        <f>MONTH(Table1[[#This Row],[Date]])</f>
        <v>3</v>
      </c>
      <c r="O127" t="s">
        <v>144</v>
      </c>
      <c r="P127">
        <v>60</v>
      </c>
    </row>
    <row r="128" spans="1:16" hidden="1">
      <c r="A128">
        <v>10132</v>
      </c>
      <c r="B128" s="1">
        <v>45230</v>
      </c>
      <c r="C128" t="s">
        <v>23</v>
      </c>
      <c r="D128" t="s">
        <v>149</v>
      </c>
      <c r="E128">
        <v>3</v>
      </c>
      <c r="F128">
        <v>39.950000000000003</v>
      </c>
      <c r="G128">
        <f>Table1[[#This Row],[Unit Price]]*Table1[[#This Row],[Units Sold]]</f>
        <v>119.85000000000001</v>
      </c>
      <c r="H128" t="s">
        <v>18</v>
      </c>
      <c r="I128" t="s">
        <v>15</v>
      </c>
      <c r="J128">
        <f>_xlfn.XLOOKUP(Table1[[#This Row],[Product Name]],O:O,P:P)</f>
        <v>15.98</v>
      </c>
      <c r="K128">
        <f>Table1[[#This Row],[Unit Profit]]*Table1[[#This Row],[Units Sold]]</f>
        <v>47.94</v>
      </c>
      <c r="L128">
        <f>MONTH(Table1[[#This Row],[Date]])</f>
        <v>10</v>
      </c>
      <c r="O128" t="s">
        <v>145</v>
      </c>
      <c r="P128">
        <v>90</v>
      </c>
    </row>
    <row r="129" spans="1:16" hidden="1">
      <c r="A129">
        <v>10133</v>
      </c>
      <c r="B129" s="1">
        <v>45536</v>
      </c>
      <c r="C129" t="s">
        <v>9</v>
      </c>
      <c r="D129" t="s">
        <v>150</v>
      </c>
      <c r="E129">
        <v>5</v>
      </c>
      <c r="F129">
        <v>1299.99</v>
      </c>
      <c r="G129">
        <f>Table1[[#This Row],[Unit Price]]*Table1[[#This Row],[Units Sold]]</f>
        <v>6499.95</v>
      </c>
      <c r="H129" t="s">
        <v>18</v>
      </c>
      <c r="I129" t="s">
        <v>287</v>
      </c>
      <c r="J129">
        <f>_xlfn.XLOOKUP(Table1[[#This Row],[Product Name]],O:O,P:P)</f>
        <v>143</v>
      </c>
      <c r="K129">
        <f>Table1[[#This Row],[Unit Profit]]*Table1[[#This Row],[Units Sold]]</f>
        <v>715</v>
      </c>
      <c r="L129">
        <f>MONTH(Table1[[#This Row],[Date]])</f>
        <v>9</v>
      </c>
      <c r="O129" t="s">
        <v>146</v>
      </c>
      <c r="P129">
        <v>35.28</v>
      </c>
    </row>
    <row r="130" spans="1:16" hidden="1">
      <c r="A130">
        <v>10134</v>
      </c>
      <c r="B130" s="1">
        <v>45054</v>
      </c>
      <c r="C130" t="s">
        <v>12</v>
      </c>
      <c r="D130" t="s">
        <v>151</v>
      </c>
      <c r="E130">
        <v>3</v>
      </c>
      <c r="F130">
        <v>79.989999999999995</v>
      </c>
      <c r="G130">
        <f>Table1[[#This Row],[Unit Price]]*Table1[[#This Row],[Units Sold]]</f>
        <v>239.96999999999997</v>
      </c>
      <c r="H130" t="s">
        <v>14</v>
      </c>
      <c r="I130" t="s">
        <v>11</v>
      </c>
      <c r="J130">
        <f>_xlfn.XLOOKUP(Table1[[#This Row],[Product Name]],O:O,P:P)</f>
        <v>20.8</v>
      </c>
      <c r="K130">
        <f>Table1[[#This Row],[Unit Profit]]*Table1[[#This Row],[Units Sold]]</f>
        <v>62.400000000000006</v>
      </c>
      <c r="L130">
        <f>MONTH(Table1[[#This Row],[Date]])</f>
        <v>5</v>
      </c>
      <c r="O130" t="s">
        <v>147</v>
      </c>
      <c r="P130">
        <v>3.33</v>
      </c>
    </row>
    <row r="131" spans="1:16" hidden="1">
      <c r="A131">
        <v>10135</v>
      </c>
      <c r="B131" s="1">
        <v>45156</v>
      </c>
      <c r="C131" t="s">
        <v>16</v>
      </c>
      <c r="D131" t="s">
        <v>152</v>
      </c>
      <c r="E131">
        <v>5</v>
      </c>
      <c r="F131">
        <v>34.99</v>
      </c>
      <c r="G131">
        <f>Table1[[#This Row],[Unit Price]]*Table1[[#This Row],[Units Sold]]</f>
        <v>174.95000000000002</v>
      </c>
      <c r="H131" t="s">
        <v>14</v>
      </c>
      <c r="I131" t="s">
        <v>15</v>
      </c>
      <c r="J131">
        <f>_xlfn.XLOOKUP(Table1[[#This Row],[Product Name]],O:O,P:P)</f>
        <v>14</v>
      </c>
      <c r="K131">
        <f>Table1[[#This Row],[Unit Profit]]*Table1[[#This Row],[Units Sold]]</f>
        <v>70</v>
      </c>
      <c r="L131">
        <f>MONTH(Table1[[#This Row],[Date]])</f>
        <v>8</v>
      </c>
      <c r="O131" t="s">
        <v>148</v>
      </c>
      <c r="P131">
        <v>5.4</v>
      </c>
    </row>
    <row r="132" spans="1:16">
      <c r="A132">
        <v>10136</v>
      </c>
      <c r="B132" s="1">
        <v>45462</v>
      </c>
      <c r="C132" t="s">
        <v>19</v>
      </c>
      <c r="D132" t="s">
        <v>153</v>
      </c>
      <c r="E132">
        <v>1</v>
      </c>
      <c r="F132">
        <v>9.99</v>
      </c>
      <c r="G132">
        <f>Table1[[#This Row],[Unit Price]]*Table1[[#This Row],[Units Sold]]</f>
        <v>9.99</v>
      </c>
      <c r="H132" t="s">
        <v>294</v>
      </c>
      <c r="I132" t="s">
        <v>287</v>
      </c>
      <c r="J132">
        <f>_xlfn.XLOOKUP(Table1[[#This Row],[Product Name]],O:O,P:P)</f>
        <v>3</v>
      </c>
      <c r="K132">
        <f>Table1[[#This Row],[Unit Profit]]*Table1[[#This Row],[Units Sold]]</f>
        <v>3</v>
      </c>
      <c r="L132">
        <f>MONTH(Table1[[#This Row],[Date]])</f>
        <v>6</v>
      </c>
      <c r="O132" t="s">
        <v>149</v>
      </c>
      <c r="P132">
        <v>15.98</v>
      </c>
    </row>
    <row r="133" spans="1:16">
      <c r="A133">
        <v>10137</v>
      </c>
      <c r="B133" s="1">
        <v>45642</v>
      </c>
      <c r="C133" t="s">
        <v>21</v>
      </c>
      <c r="D133" t="s">
        <v>154</v>
      </c>
      <c r="E133">
        <v>3</v>
      </c>
      <c r="F133">
        <v>6.8</v>
      </c>
      <c r="G133">
        <f>Table1[[#This Row],[Unit Price]]*Table1[[#This Row],[Units Sold]]</f>
        <v>20.399999999999999</v>
      </c>
      <c r="H133" t="s">
        <v>294</v>
      </c>
      <c r="I133" t="s">
        <v>287</v>
      </c>
      <c r="J133">
        <f>_xlfn.XLOOKUP(Table1[[#This Row],[Product Name]],O:O,P:P)</f>
        <v>1.77</v>
      </c>
      <c r="K133">
        <f>Table1[[#This Row],[Unit Profit]]*Table1[[#This Row],[Units Sold]]</f>
        <v>5.3100000000000005</v>
      </c>
      <c r="L133">
        <f>MONTH(Table1[[#This Row],[Date]])</f>
        <v>12</v>
      </c>
      <c r="O133" t="s">
        <v>150</v>
      </c>
      <c r="P133">
        <v>143</v>
      </c>
    </row>
    <row r="134" spans="1:16">
      <c r="A134">
        <v>10138</v>
      </c>
      <c r="B134" s="1">
        <v>45487</v>
      </c>
      <c r="C134" t="s">
        <v>23</v>
      </c>
      <c r="D134" t="s">
        <v>155</v>
      </c>
      <c r="E134">
        <v>2</v>
      </c>
      <c r="F134">
        <v>99.95</v>
      </c>
      <c r="G134">
        <f>Table1[[#This Row],[Unit Price]]*Table1[[#This Row],[Units Sold]]</f>
        <v>199.9</v>
      </c>
      <c r="H134" t="s">
        <v>294</v>
      </c>
      <c r="I134" t="s">
        <v>287</v>
      </c>
      <c r="J134">
        <f>_xlfn.XLOOKUP(Table1[[#This Row],[Product Name]],O:O,P:P)</f>
        <v>10</v>
      </c>
      <c r="K134">
        <f>Table1[[#This Row],[Unit Profit]]*Table1[[#This Row],[Units Sold]]</f>
        <v>20</v>
      </c>
      <c r="L134">
        <f>MONTH(Table1[[#This Row],[Date]])</f>
        <v>7</v>
      </c>
      <c r="O134" t="s">
        <v>151</v>
      </c>
      <c r="P134">
        <v>20.8</v>
      </c>
    </row>
    <row r="135" spans="1:16" hidden="1">
      <c r="A135">
        <v>10139</v>
      </c>
      <c r="B135" s="1">
        <v>45114</v>
      </c>
      <c r="C135" t="s">
        <v>9</v>
      </c>
      <c r="D135" t="s">
        <v>156</v>
      </c>
      <c r="E135">
        <v>3</v>
      </c>
      <c r="F135">
        <v>1499.99</v>
      </c>
      <c r="G135">
        <f>Table1[[#This Row],[Unit Price]]*Table1[[#This Row],[Units Sold]]</f>
        <v>4499.97</v>
      </c>
      <c r="H135" t="s">
        <v>18</v>
      </c>
      <c r="I135" t="s">
        <v>11</v>
      </c>
      <c r="J135">
        <f>_xlfn.XLOOKUP(Table1[[#This Row],[Product Name]],O:O,P:P)</f>
        <v>285</v>
      </c>
      <c r="K135">
        <f>Table1[[#This Row],[Unit Profit]]*Table1[[#This Row],[Units Sold]]</f>
        <v>855</v>
      </c>
      <c r="L135">
        <f>MONTH(Table1[[#This Row],[Date]])</f>
        <v>7</v>
      </c>
      <c r="O135" t="s">
        <v>152</v>
      </c>
      <c r="P135">
        <v>14</v>
      </c>
    </row>
    <row r="136" spans="1:16" hidden="1">
      <c r="A136">
        <v>10140</v>
      </c>
      <c r="B136" s="1">
        <v>45092</v>
      </c>
      <c r="C136" t="s">
        <v>12</v>
      </c>
      <c r="D136" t="s">
        <v>157</v>
      </c>
      <c r="E136">
        <v>3</v>
      </c>
      <c r="F136">
        <v>139.99</v>
      </c>
      <c r="G136">
        <f>Table1[[#This Row],[Unit Price]]*Table1[[#This Row],[Units Sold]]</f>
        <v>419.97</v>
      </c>
      <c r="H136" t="s">
        <v>18</v>
      </c>
      <c r="I136" t="s">
        <v>11</v>
      </c>
      <c r="J136">
        <f>_xlfn.XLOOKUP(Table1[[#This Row],[Product Name]],O:O,P:P)</f>
        <v>21</v>
      </c>
      <c r="K136">
        <f>Table1[[#This Row],[Unit Profit]]*Table1[[#This Row],[Units Sold]]</f>
        <v>63</v>
      </c>
      <c r="L136">
        <f>MONTH(Table1[[#This Row],[Date]])</f>
        <v>6</v>
      </c>
      <c r="O136" t="s">
        <v>153</v>
      </c>
      <c r="P136">
        <v>3</v>
      </c>
    </row>
    <row r="137" spans="1:16" hidden="1">
      <c r="A137">
        <v>10141</v>
      </c>
      <c r="B137" s="1">
        <v>45290</v>
      </c>
      <c r="C137" t="s">
        <v>16</v>
      </c>
      <c r="D137" t="s">
        <v>158</v>
      </c>
      <c r="E137">
        <v>3</v>
      </c>
      <c r="F137">
        <v>44.99</v>
      </c>
      <c r="G137">
        <f>Table1[[#This Row],[Unit Price]]*Table1[[#This Row],[Units Sold]]</f>
        <v>134.97</v>
      </c>
      <c r="H137" t="s">
        <v>14</v>
      </c>
      <c r="I137" t="s">
        <v>15</v>
      </c>
      <c r="J137">
        <f>_xlfn.XLOOKUP(Table1[[#This Row],[Product Name]],O:O,P:P)</f>
        <v>11.7</v>
      </c>
      <c r="K137">
        <f>Table1[[#This Row],[Unit Profit]]*Table1[[#This Row],[Units Sold]]</f>
        <v>35.099999999999994</v>
      </c>
      <c r="L137">
        <f>MONTH(Table1[[#This Row],[Date]])</f>
        <v>12</v>
      </c>
      <c r="O137" t="s">
        <v>154</v>
      </c>
      <c r="P137">
        <v>1.77</v>
      </c>
    </row>
    <row r="138" spans="1:16" hidden="1">
      <c r="A138">
        <v>10142</v>
      </c>
      <c r="B138" s="1">
        <v>45545</v>
      </c>
      <c r="C138" t="s">
        <v>19</v>
      </c>
      <c r="D138" t="s">
        <v>159</v>
      </c>
      <c r="E138">
        <v>5</v>
      </c>
      <c r="F138">
        <v>11.99</v>
      </c>
      <c r="G138">
        <f>Table1[[#This Row],[Unit Price]]*Table1[[#This Row],[Units Sold]]</f>
        <v>59.95</v>
      </c>
      <c r="H138" t="s">
        <v>14</v>
      </c>
      <c r="I138" t="s">
        <v>11</v>
      </c>
      <c r="J138">
        <f>_xlfn.XLOOKUP(Table1[[#This Row],[Product Name]],O:O,P:P)</f>
        <v>5.28</v>
      </c>
      <c r="K138">
        <f>Table1[[#This Row],[Unit Profit]]*Table1[[#This Row],[Units Sold]]</f>
        <v>26.400000000000002</v>
      </c>
      <c r="L138">
        <f>MONTH(Table1[[#This Row],[Date]])</f>
        <v>9</v>
      </c>
      <c r="O138" t="s">
        <v>155</v>
      </c>
      <c r="P138">
        <v>10</v>
      </c>
    </row>
    <row r="139" spans="1:16">
      <c r="A139">
        <v>10143</v>
      </c>
      <c r="B139" s="1">
        <v>45002</v>
      </c>
      <c r="C139" t="s">
        <v>21</v>
      </c>
      <c r="D139" t="s">
        <v>160</v>
      </c>
      <c r="E139">
        <v>3</v>
      </c>
      <c r="F139">
        <v>29.5</v>
      </c>
      <c r="G139">
        <f>Table1[[#This Row],[Unit Price]]*Table1[[#This Row],[Units Sold]]</f>
        <v>88.5</v>
      </c>
      <c r="H139" t="s">
        <v>294</v>
      </c>
      <c r="I139" t="s">
        <v>287</v>
      </c>
      <c r="J139">
        <f>_xlfn.XLOOKUP(Table1[[#This Row],[Product Name]],O:O,P:P)</f>
        <v>11.21</v>
      </c>
      <c r="K139">
        <f>Table1[[#This Row],[Unit Profit]]*Table1[[#This Row],[Units Sold]]</f>
        <v>33.630000000000003</v>
      </c>
      <c r="L139">
        <f>MONTH(Table1[[#This Row],[Date]])</f>
        <v>3</v>
      </c>
      <c r="O139" t="s">
        <v>156</v>
      </c>
      <c r="P139">
        <v>285</v>
      </c>
    </row>
    <row r="140" spans="1:16">
      <c r="A140">
        <v>10144</v>
      </c>
      <c r="B140" s="1">
        <v>45231</v>
      </c>
      <c r="C140" t="s">
        <v>23</v>
      </c>
      <c r="D140" t="s">
        <v>161</v>
      </c>
      <c r="E140">
        <v>1</v>
      </c>
      <c r="F140">
        <v>299.99</v>
      </c>
      <c r="G140">
        <f>Table1[[#This Row],[Unit Price]]*Table1[[#This Row],[Units Sold]]</f>
        <v>299.99</v>
      </c>
      <c r="H140" t="s">
        <v>294</v>
      </c>
      <c r="I140" t="s">
        <v>287</v>
      </c>
      <c r="J140">
        <f>_xlfn.XLOOKUP(Table1[[#This Row],[Product Name]],O:O,P:P)</f>
        <v>105</v>
      </c>
      <c r="K140">
        <f>Table1[[#This Row],[Unit Profit]]*Table1[[#This Row],[Units Sold]]</f>
        <v>105</v>
      </c>
      <c r="L140">
        <f>MONTH(Table1[[#This Row],[Date]])</f>
        <v>11</v>
      </c>
      <c r="O140" t="s">
        <v>157</v>
      </c>
      <c r="P140">
        <v>21</v>
      </c>
    </row>
    <row r="141" spans="1:16" hidden="1">
      <c r="A141">
        <v>10145</v>
      </c>
      <c r="B141" s="1">
        <v>45259</v>
      </c>
      <c r="C141" t="s">
        <v>9</v>
      </c>
      <c r="D141" t="s">
        <v>162</v>
      </c>
      <c r="E141">
        <v>2</v>
      </c>
      <c r="F141">
        <v>549</v>
      </c>
      <c r="G141">
        <f>Table1[[#This Row],[Unit Price]]*Table1[[#This Row],[Units Sold]]</f>
        <v>1098</v>
      </c>
      <c r="H141" t="s">
        <v>18</v>
      </c>
      <c r="I141" t="s">
        <v>15</v>
      </c>
      <c r="J141">
        <f>_xlfn.XLOOKUP(Table1[[#This Row],[Product Name]],O:O,P:P)</f>
        <v>65.88</v>
      </c>
      <c r="K141">
        <f>Table1[[#This Row],[Unit Profit]]*Table1[[#This Row],[Units Sold]]</f>
        <v>131.76</v>
      </c>
      <c r="L141">
        <f>MONTH(Table1[[#This Row],[Date]])</f>
        <v>11</v>
      </c>
      <c r="O141" t="s">
        <v>158</v>
      </c>
      <c r="P141">
        <v>11.7</v>
      </c>
    </row>
    <row r="142" spans="1:16">
      <c r="A142">
        <v>10146</v>
      </c>
      <c r="B142" s="1">
        <v>44995</v>
      </c>
      <c r="C142" t="s">
        <v>12</v>
      </c>
      <c r="D142" t="s">
        <v>163</v>
      </c>
      <c r="E142">
        <v>3</v>
      </c>
      <c r="F142">
        <v>199.95</v>
      </c>
      <c r="G142">
        <f>Table1[[#This Row],[Unit Price]]*Table1[[#This Row],[Units Sold]]</f>
        <v>599.84999999999991</v>
      </c>
      <c r="H142" t="s">
        <v>294</v>
      </c>
      <c r="I142" t="s">
        <v>11</v>
      </c>
      <c r="J142">
        <f>_xlfn.XLOOKUP(Table1[[#This Row],[Product Name]],O:O,P:P)</f>
        <v>73.98</v>
      </c>
      <c r="K142">
        <f>Table1[[#This Row],[Unit Profit]]*Table1[[#This Row],[Units Sold]]</f>
        <v>221.94</v>
      </c>
      <c r="L142">
        <f>MONTH(Table1[[#This Row],[Date]])</f>
        <v>3</v>
      </c>
      <c r="O142" t="s">
        <v>159</v>
      </c>
      <c r="P142">
        <v>5.28</v>
      </c>
    </row>
    <row r="143" spans="1:16" hidden="1">
      <c r="A143">
        <v>10147</v>
      </c>
      <c r="B143" s="1">
        <v>44973</v>
      </c>
      <c r="C143" t="s">
        <v>16</v>
      </c>
      <c r="D143" t="s">
        <v>164</v>
      </c>
      <c r="E143">
        <v>1</v>
      </c>
      <c r="F143">
        <v>98</v>
      </c>
      <c r="G143">
        <f>Table1[[#This Row],[Unit Price]]*Table1[[#This Row],[Units Sold]]</f>
        <v>98</v>
      </c>
      <c r="H143" t="s">
        <v>18</v>
      </c>
      <c r="I143" t="s">
        <v>15</v>
      </c>
      <c r="J143">
        <f>_xlfn.XLOOKUP(Table1[[#This Row],[Product Name]],O:O,P:P)</f>
        <v>11.76</v>
      </c>
      <c r="K143">
        <f>Table1[[#This Row],[Unit Profit]]*Table1[[#This Row],[Units Sold]]</f>
        <v>11.76</v>
      </c>
      <c r="L143">
        <f>MONTH(Table1[[#This Row],[Date]])</f>
        <v>2</v>
      </c>
      <c r="O143" t="s">
        <v>160</v>
      </c>
      <c r="P143">
        <v>11.21</v>
      </c>
    </row>
    <row r="144" spans="1:16">
      <c r="A144">
        <v>10148</v>
      </c>
      <c r="B144" s="1">
        <v>45577</v>
      </c>
      <c r="C144" t="s">
        <v>19</v>
      </c>
      <c r="D144" t="s">
        <v>165</v>
      </c>
      <c r="E144">
        <v>3</v>
      </c>
      <c r="F144">
        <v>10.99</v>
      </c>
      <c r="G144">
        <f>Table1[[#This Row],[Unit Price]]*Table1[[#This Row],[Units Sold]]</f>
        <v>32.97</v>
      </c>
      <c r="H144" t="s">
        <v>294</v>
      </c>
      <c r="I144" t="s">
        <v>287</v>
      </c>
      <c r="J144">
        <f>_xlfn.XLOOKUP(Table1[[#This Row],[Product Name]],O:O,P:P)</f>
        <v>1.21</v>
      </c>
      <c r="K144">
        <f>Table1[[#This Row],[Unit Profit]]*Table1[[#This Row],[Units Sold]]</f>
        <v>3.63</v>
      </c>
      <c r="L144">
        <f>MONTH(Table1[[#This Row],[Date]])</f>
        <v>10</v>
      </c>
      <c r="O144" t="s">
        <v>161</v>
      </c>
      <c r="P144">
        <v>105</v>
      </c>
    </row>
    <row r="145" spans="1:16" hidden="1">
      <c r="A145">
        <v>10149</v>
      </c>
      <c r="B145" s="1">
        <v>45262</v>
      </c>
      <c r="C145" t="s">
        <v>21</v>
      </c>
      <c r="D145" t="s">
        <v>166</v>
      </c>
      <c r="E145">
        <v>2</v>
      </c>
      <c r="F145">
        <v>25</v>
      </c>
      <c r="G145">
        <f>Table1[[#This Row],[Unit Price]]*Table1[[#This Row],[Units Sold]]</f>
        <v>50</v>
      </c>
      <c r="H145" t="s">
        <v>18</v>
      </c>
      <c r="I145" t="s">
        <v>287</v>
      </c>
      <c r="J145">
        <f>_xlfn.XLOOKUP(Table1[[#This Row],[Product Name]],O:O,P:P)</f>
        <v>11.5</v>
      </c>
      <c r="K145">
        <f>Table1[[#This Row],[Unit Profit]]*Table1[[#This Row],[Units Sold]]</f>
        <v>23</v>
      </c>
      <c r="L145">
        <f>MONTH(Table1[[#This Row],[Date]])</f>
        <v>12</v>
      </c>
      <c r="O145" t="s">
        <v>162</v>
      </c>
      <c r="P145">
        <v>65.88</v>
      </c>
    </row>
    <row r="146" spans="1:16" hidden="1">
      <c r="A146">
        <v>10150</v>
      </c>
      <c r="B146" s="1">
        <v>44960</v>
      </c>
      <c r="C146" t="s">
        <v>23</v>
      </c>
      <c r="D146" t="s">
        <v>167</v>
      </c>
      <c r="E146">
        <v>4</v>
      </c>
      <c r="F146">
        <v>149.99</v>
      </c>
      <c r="G146">
        <f>Table1[[#This Row],[Unit Price]]*Table1[[#This Row],[Units Sold]]</f>
        <v>599.96</v>
      </c>
      <c r="H146" t="s">
        <v>14</v>
      </c>
      <c r="I146" t="s">
        <v>11</v>
      </c>
      <c r="J146">
        <f>_xlfn.XLOOKUP(Table1[[#This Row],[Product Name]],O:O,P:P)</f>
        <v>19.5</v>
      </c>
      <c r="K146">
        <f>Table1[[#This Row],[Unit Profit]]*Table1[[#This Row],[Units Sold]]</f>
        <v>78</v>
      </c>
      <c r="L146">
        <f>MONTH(Table1[[#This Row],[Date]])</f>
        <v>2</v>
      </c>
      <c r="O146" t="s">
        <v>163</v>
      </c>
      <c r="P146">
        <v>73.98</v>
      </c>
    </row>
    <row r="147" spans="1:16" hidden="1">
      <c r="A147">
        <v>10151</v>
      </c>
      <c r="B147" s="1">
        <v>45191</v>
      </c>
      <c r="C147" t="s">
        <v>9</v>
      </c>
      <c r="D147" t="s">
        <v>49</v>
      </c>
      <c r="E147">
        <v>1</v>
      </c>
      <c r="F147">
        <v>349.99</v>
      </c>
      <c r="G147">
        <f>Table1[[#This Row],[Unit Price]]*Table1[[#This Row],[Units Sold]]</f>
        <v>349.99</v>
      </c>
      <c r="H147" t="s">
        <v>14</v>
      </c>
      <c r="I147" t="s">
        <v>15</v>
      </c>
      <c r="J147">
        <f>_xlfn.XLOOKUP(Table1[[#This Row],[Product Name]],O:O,P:P)</f>
        <v>164.5</v>
      </c>
      <c r="K147">
        <f>Table1[[#This Row],[Unit Profit]]*Table1[[#This Row],[Units Sold]]</f>
        <v>164.5</v>
      </c>
      <c r="L147">
        <f>MONTH(Table1[[#This Row],[Date]])</f>
        <v>9</v>
      </c>
      <c r="O147" t="s">
        <v>164</v>
      </c>
      <c r="P147">
        <v>11.76</v>
      </c>
    </row>
    <row r="148" spans="1:16">
      <c r="A148">
        <v>10152</v>
      </c>
      <c r="B148" s="1">
        <v>45489</v>
      </c>
      <c r="C148" t="s">
        <v>12</v>
      </c>
      <c r="D148" t="s">
        <v>168</v>
      </c>
      <c r="E148">
        <v>4</v>
      </c>
      <c r="F148">
        <v>199.99</v>
      </c>
      <c r="G148">
        <f>Table1[[#This Row],[Unit Price]]*Table1[[#This Row],[Units Sold]]</f>
        <v>799.96</v>
      </c>
      <c r="H148" t="s">
        <v>294</v>
      </c>
      <c r="I148" t="s">
        <v>15</v>
      </c>
      <c r="J148">
        <f>_xlfn.XLOOKUP(Table1[[#This Row],[Product Name]],O:O,P:P)</f>
        <v>44</v>
      </c>
      <c r="K148">
        <f>Table1[[#This Row],[Unit Profit]]*Table1[[#This Row],[Units Sold]]</f>
        <v>176</v>
      </c>
      <c r="L148">
        <f>MONTH(Table1[[#This Row],[Date]])</f>
        <v>7</v>
      </c>
      <c r="O148" t="s">
        <v>165</v>
      </c>
      <c r="P148">
        <v>1.21</v>
      </c>
    </row>
    <row r="149" spans="1:16">
      <c r="A149">
        <v>10153</v>
      </c>
      <c r="B149" s="1">
        <v>45487</v>
      </c>
      <c r="C149" t="s">
        <v>16</v>
      </c>
      <c r="D149" t="s">
        <v>169</v>
      </c>
      <c r="E149">
        <v>4</v>
      </c>
      <c r="F149">
        <v>54.99</v>
      </c>
      <c r="G149">
        <f>Table1[[#This Row],[Unit Price]]*Table1[[#This Row],[Units Sold]]</f>
        <v>219.96</v>
      </c>
      <c r="H149" t="s">
        <v>294</v>
      </c>
      <c r="I149" t="s">
        <v>287</v>
      </c>
      <c r="J149">
        <f>_xlfn.XLOOKUP(Table1[[#This Row],[Product Name]],O:O,P:P)</f>
        <v>16.5</v>
      </c>
      <c r="K149">
        <f>Table1[[#This Row],[Unit Profit]]*Table1[[#This Row],[Units Sold]]</f>
        <v>66</v>
      </c>
      <c r="L149">
        <f>MONTH(Table1[[#This Row],[Date]])</f>
        <v>7</v>
      </c>
      <c r="O149" t="s">
        <v>166</v>
      </c>
      <c r="P149">
        <v>11.5</v>
      </c>
    </row>
    <row r="150" spans="1:16" hidden="1">
      <c r="A150">
        <v>10154</v>
      </c>
      <c r="B150" s="1">
        <v>44988</v>
      </c>
      <c r="C150" t="s">
        <v>19</v>
      </c>
      <c r="D150" t="s">
        <v>170</v>
      </c>
      <c r="E150">
        <v>3</v>
      </c>
      <c r="F150">
        <v>16.989999999999998</v>
      </c>
      <c r="G150">
        <f>Table1[[#This Row],[Unit Price]]*Table1[[#This Row],[Units Sold]]</f>
        <v>50.97</v>
      </c>
      <c r="H150" t="s">
        <v>14</v>
      </c>
      <c r="I150" t="s">
        <v>287</v>
      </c>
      <c r="J150">
        <f>_xlfn.XLOOKUP(Table1[[#This Row],[Product Name]],O:O,P:P)</f>
        <v>4.59</v>
      </c>
      <c r="K150">
        <f>Table1[[#This Row],[Unit Profit]]*Table1[[#This Row],[Units Sold]]</f>
        <v>13.77</v>
      </c>
      <c r="L150">
        <f>MONTH(Table1[[#This Row],[Date]])</f>
        <v>3</v>
      </c>
      <c r="O150" t="s">
        <v>167</v>
      </c>
      <c r="P150">
        <v>19.5</v>
      </c>
    </row>
    <row r="151" spans="1:16" hidden="1">
      <c r="A151">
        <v>10155</v>
      </c>
      <c r="B151" s="1">
        <v>45077</v>
      </c>
      <c r="C151" t="s">
        <v>21</v>
      </c>
      <c r="D151" t="s">
        <v>171</v>
      </c>
      <c r="E151">
        <v>5</v>
      </c>
      <c r="F151">
        <v>59</v>
      </c>
      <c r="G151">
        <f>Table1[[#This Row],[Unit Price]]*Table1[[#This Row],[Units Sold]]</f>
        <v>295</v>
      </c>
      <c r="H151" t="s">
        <v>14</v>
      </c>
      <c r="I151" t="s">
        <v>11</v>
      </c>
      <c r="J151">
        <f>_xlfn.XLOOKUP(Table1[[#This Row],[Product Name]],O:O,P:P)</f>
        <v>14.16</v>
      </c>
      <c r="K151">
        <f>Table1[[#This Row],[Unit Profit]]*Table1[[#This Row],[Units Sold]]</f>
        <v>70.8</v>
      </c>
      <c r="L151">
        <f>MONTH(Table1[[#This Row],[Date]])</f>
        <v>5</v>
      </c>
      <c r="O151" t="s">
        <v>168</v>
      </c>
      <c r="P151">
        <v>44</v>
      </c>
    </row>
    <row r="152" spans="1:16">
      <c r="A152">
        <v>10156</v>
      </c>
      <c r="B152" s="1">
        <v>45399</v>
      </c>
      <c r="C152" t="s">
        <v>23</v>
      </c>
      <c r="D152" t="s">
        <v>172</v>
      </c>
      <c r="E152">
        <v>4</v>
      </c>
      <c r="F152">
        <v>299.99</v>
      </c>
      <c r="G152">
        <f>Table1[[#This Row],[Unit Price]]*Table1[[#This Row],[Units Sold]]</f>
        <v>1199.96</v>
      </c>
      <c r="H152" t="s">
        <v>294</v>
      </c>
      <c r="I152" t="s">
        <v>15</v>
      </c>
      <c r="J152">
        <f>_xlfn.XLOOKUP(Table1[[#This Row],[Product Name]],O:O,P:P)</f>
        <v>33</v>
      </c>
      <c r="K152">
        <f>Table1[[#This Row],[Unit Profit]]*Table1[[#This Row],[Units Sold]]</f>
        <v>132</v>
      </c>
      <c r="L152">
        <f>MONTH(Table1[[#This Row],[Date]])</f>
        <v>4</v>
      </c>
      <c r="O152" t="s">
        <v>169</v>
      </c>
      <c r="P152">
        <v>16.5</v>
      </c>
    </row>
    <row r="153" spans="1:16" hidden="1">
      <c r="A153">
        <v>10157</v>
      </c>
      <c r="B153" s="1">
        <v>45378</v>
      </c>
      <c r="C153" t="s">
        <v>9</v>
      </c>
      <c r="D153" t="s">
        <v>173</v>
      </c>
      <c r="E153">
        <v>5</v>
      </c>
      <c r="F153">
        <v>899.99</v>
      </c>
      <c r="G153">
        <f>Table1[[#This Row],[Unit Price]]*Table1[[#This Row],[Units Sold]]</f>
        <v>4499.95</v>
      </c>
      <c r="H153" t="s">
        <v>14</v>
      </c>
      <c r="I153" t="s">
        <v>287</v>
      </c>
      <c r="J153">
        <f>_xlfn.XLOOKUP(Table1[[#This Row],[Product Name]],O:O,P:P)</f>
        <v>378</v>
      </c>
      <c r="K153">
        <f>Table1[[#This Row],[Unit Profit]]*Table1[[#This Row],[Units Sold]]</f>
        <v>1890</v>
      </c>
      <c r="L153">
        <f>MONTH(Table1[[#This Row],[Date]])</f>
        <v>3</v>
      </c>
      <c r="O153" t="s">
        <v>170</v>
      </c>
      <c r="P153">
        <v>4.59</v>
      </c>
    </row>
    <row r="154" spans="1:16" hidden="1">
      <c r="A154">
        <v>10158</v>
      </c>
      <c r="B154" s="1">
        <v>45529</v>
      </c>
      <c r="C154" t="s">
        <v>12</v>
      </c>
      <c r="D154" t="s">
        <v>174</v>
      </c>
      <c r="E154">
        <v>3</v>
      </c>
      <c r="F154">
        <v>499.95</v>
      </c>
      <c r="G154">
        <f>Table1[[#This Row],[Unit Price]]*Table1[[#This Row],[Units Sold]]</f>
        <v>1499.85</v>
      </c>
      <c r="H154" t="s">
        <v>14</v>
      </c>
      <c r="I154" t="s">
        <v>287</v>
      </c>
      <c r="J154">
        <f>_xlfn.XLOOKUP(Table1[[#This Row],[Product Name]],O:O,P:P)</f>
        <v>89.99</v>
      </c>
      <c r="K154">
        <f>Table1[[#This Row],[Unit Profit]]*Table1[[#This Row],[Units Sold]]</f>
        <v>269.96999999999997</v>
      </c>
      <c r="L154">
        <f>MONTH(Table1[[#This Row],[Date]])</f>
        <v>8</v>
      </c>
      <c r="O154" t="s">
        <v>171</v>
      </c>
      <c r="P154">
        <v>14.16</v>
      </c>
    </row>
    <row r="155" spans="1:16">
      <c r="A155">
        <v>10159</v>
      </c>
      <c r="B155" s="1">
        <v>45631</v>
      </c>
      <c r="C155" t="s">
        <v>16</v>
      </c>
      <c r="D155" t="s">
        <v>175</v>
      </c>
      <c r="E155">
        <v>2</v>
      </c>
      <c r="F155">
        <v>24.99</v>
      </c>
      <c r="G155">
        <f>Table1[[#This Row],[Unit Price]]*Table1[[#This Row],[Units Sold]]</f>
        <v>49.98</v>
      </c>
      <c r="H155" t="s">
        <v>294</v>
      </c>
      <c r="I155" t="s">
        <v>11</v>
      </c>
      <c r="J155">
        <f>_xlfn.XLOOKUP(Table1[[#This Row],[Product Name]],O:O,P:P)</f>
        <v>5</v>
      </c>
      <c r="K155">
        <f>Table1[[#This Row],[Unit Profit]]*Table1[[#This Row],[Units Sold]]</f>
        <v>10</v>
      </c>
      <c r="L155">
        <f>MONTH(Table1[[#This Row],[Date]])</f>
        <v>12</v>
      </c>
      <c r="O155" t="s">
        <v>172</v>
      </c>
      <c r="P155">
        <v>33</v>
      </c>
    </row>
    <row r="156" spans="1:16" hidden="1">
      <c r="A156">
        <v>10160</v>
      </c>
      <c r="B156" s="1">
        <v>45063</v>
      </c>
      <c r="C156" t="s">
        <v>19</v>
      </c>
      <c r="D156" t="s">
        <v>176</v>
      </c>
      <c r="E156">
        <v>2</v>
      </c>
      <c r="F156">
        <v>7.99</v>
      </c>
      <c r="G156">
        <f>Table1[[#This Row],[Unit Price]]*Table1[[#This Row],[Units Sold]]</f>
        <v>15.98</v>
      </c>
      <c r="H156" t="s">
        <v>14</v>
      </c>
      <c r="I156" t="s">
        <v>11</v>
      </c>
      <c r="J156">
        <f>_xlfn.XLOOKUP(Table1[[#This Row],[Product Name]],O:O,P:P)</f>
        <v>1.84</v>
      </c>
      <c r="K156">
        <f>Table1[[#This Row],[Unit Profit]]*Table1[[#This Row],[Units Sold]]</f>
        <v>3.68</v>
      </c>
      <c r="L156">
        <f>MONTH(Table1[[#This Row],[Date]])</f>
        <v>5</v>
      </c>
      <c r="O156" t="s">
        <v>173</v>
      </c>
      <c r="P156">
        <v>378</v>
      </c>
    </row>
    <row r="157" spans="1:16" hidden="1">
      <c r="A157">
        <v>10161</v>
      </c>
      <c r="B157" s="1">
        <v>45603</v>
      </c>
      <c r="C157" t="s">
        <v>21</v>
      </c>
      <c r="D157" t="s">
        <v>177</v>
      </c>
      <c r="E157">
        <v>4</v>
      </c>
      <c r="F157">
        <v>36</v>
      </c>
      <c r="G157">
        <f>Table1[[#This Row],[Unit Price]]*Table1[[#This Row],[Units Sold]]</f>
        <v>144</v>
      </c>
      <c r="H157" t="s">
        <v>18</v>
      </c>
      <c r="I157" t="s">
        <v>15</v>
      </c>
      <c r="J157">
        <f>_xlfn.XLOOKUP(Table1[[#This Row],[Product Name]],O:O,P:P)</f>
        <v>9.36</v>
      </c>
      <c r="K157">
        <f>Table1[[#This Row],[Unit Profit]]*Table1[[#This Row],[Units Sold]]</f>
        <v>37.44</v>
      </c>
      <c r="L157">
        <f>MONTH(Table1[[#This Row],[Date]])</f>
        <v>11</v>
      </c>
      <c r="O157" t="s">
        <v>174</v>
      </c>
      <c r="P157">
        <v>89.99</v>
      </c>
    </row>
    <row r="158" spans="1:16">
      <c r="A158">
        <v>10162</v>
      </c>
      <c r="B158" s="1">
        <v>45029</v>
      </c>
      <c r="C158" t="s">
        <v>23</v>
      </c>
      <c r="D158" t="s">
        <v>178</v>
      </c>
      <c r="E158">
        <v>4</v>
      </c>
      <c r="F158">
        <v>34.99</v>
      </c>
      <c r="G158">
        <f>Table1[[#This Row],[Unit Price]]*Table1[[#This Row],[Units Sold]]</f>
        <v>139.96</v>
      </c>
      <c r="H158" t="s">
        <v>294</v>
      </c>
      <c r="I158" t="s">
        <v>287</v>
      </c>
      <c r="J158">
        <f>_xlfn.XLOOKUP(Table1[[#This Row],[Product Name]],O:O,P:P)</f>
        <v>12.25</v>
      </c>
      <c r="K158">
        <f>Table1[[#This Row],[Unit Profit]]*Table1[[#This Row],[Units Sold]]</f>
        <v>49</v>
      </c>
      <c r="L158">
        <f>MONTH(Table1[[#This Row],[Date]])</f>
        <v>4</v>
      </c>
      <c r="O158" t="s">
        <v>175</v>
      </c>
      <c r="P158">
        <v>5</v>
      </c>
    </row>
    <row r="159" spans="1:16">
      <c r="A159">
        <v>10163</v>
      </c>
      <c r="B159" s="1">
        <v>44980</v>
      </c>
      <c r="C159" t="s">
        <v>9</v>
      </c>
      <c r="D159" t="s">
        <v>179</v>
      </c>
      <c r="E159">
        <v>2</v>
      </c>
      <c r="F159">
        <v>1199.99</v>
      </c>
      <c r="G159">
        <f>Table1[[#This Row],[Unit Price]]*Table1[[#This Row],[Units Sold]]</f>
        <v>2399.98</v>
      </c>
      <c r="H159" t="s">
        <v>294</v>
      </c>
      <c r="I159" t="s">
        <v>15</v>
      </c>
      <c r="J159">
        <f>_xlfn.XLOOKUP(Table1[[#This Row],[Product Name]],O:O,P:P)</f>
        <v>600</v>
      </c>
      <c r="K159">
        <f>Table1[[#This Row],[Unit Profit]]*Table1[[#This Row],[Units Sold]]</f>
        <v>1200</v>
      </c>
      <c r="L159">
        <f>MONTH(Table1[[#This Row],[Date]])</f>
        <v>2</v>
      </c>
      <c r="O159" t="s">
        <v>176</v>
      </c>
      <c r="P159">
        <v>1.84</v>
      </c>
    </row>
    <row r="160" spans="1:16" hidden="1">
      <c r="A160">
        <v>10164</v>
      </c>
      <c r="B160" s="1">
        <v>45419</v>
      </c>
      <c r="C160" t="s">
        <v>12</v>
      </c>
      <c r="D160" t="s">
        <v>180</v>
      </c>
      <c r="E160">
        <v>3</v>
      </c>
      <c r="F160">
        <v>199.99</v>
      </c>
      <c r="G160">
        <f>Table1[[#This Row],[Unit Price]]*Table1[[#This Row],[Units Sold]]</f>
        <v>599.97</v>
      </c>
      <c r="H160" t="s">
        <v>18</v>
      </c>
      <c r="I160" t="s">
        <v>11</v>
      </c>
      <c r="J160">
        <f>_xlfn.XLOOKUP(Table1[[#This Row],[Product Name]],O:O,P:P)</f>
        <v>34</v>
      </c>
      <c r="K160">
        <f>Table1[[#This Row],[Unit Profit]]*Table1[[#This Row],[Units Sold]]</f>
        <v>102</v>
      </c>
      <c r="L160">
        <f>MONTH(Table1[[#This Row],[Date]])</f>
        <v>5</v>
      </c>
      <c r="O160" t="s">
        <v>177</v>
      </c>
      <c r="P160">
        <v>9.36</v>
      </c>
    </row>
    <row r="161" spans="1:16">
      <c r="A161">
        <v>10165</v>
      </c>
      <c r="B161" s="1">
        <v>45284</v>
      </c>
      <c r="C161" t="s">
        <v>16</v>
      </c>
      <c r="D161" t="s">
        <v>181</v>
      </c>
      <c r="E161">
        <v>2</v>
      </c>
      <c r="F161">
        <v>29.99</v>
      </c>
      <c r="G161">
        <f>Table1[[#This Row],[Unit Price]]*Table1[[#This Row],[Units Sold]]</f>
        <v>59.98</v>
      </c>
      <c r="H161" t="s">
        <v>294</v>
      </c>
      <c r="I161" t="s">
        <v>287</v>
      </c>
      <c r="J161">
        <f>_xlfn.XLOOKUP(Table1[[#This Row],[Product Name]],O:O,P:P)</f>
        <v>3</v>
      </c>
      <c r="K161">
        <f>Table1[[#This Row],[Unit Profit]]*Table1[[#This Row],[Units Sold]]</f>
        <v>6</v>
      </c>
      <c r="L161">
        <f>MONTH(Table1[[#This Row],[Date]])</f>
        <v>12</v>
      </c>
      <c r="O161" t="s">
        <v>178</v>
      </c>
      <c r="P161">
        <v>12.25</v>
      </c>
    </row>
    <row r="162" spans="1:16" hidden="1">
      <c r="A162">
        <v>10166</v>
      </c>
      <c r="B162" s="1">
        <v>45088</v>
      </c>
      <c r="C162" t="s">
        <v>19</v>
      </c>
      <c r="D162" t="s">
        <v>182</v>
      </c>
      <c r="E162">
        <v>3</v>
      </c>
      <c r="F162">
        <v>8.99</v>
      </c>
      <c r="G162">
        <f>Table1[[#This Row],[Unit Price]]*Table1[[#This Row],[Units Sold]]</f>
        <v>26.97</v>
      </c>
      <c r="H162" t="s">
        <v>18</v>
      </c>
      <c r="I162" t="s">
        <v>11</v>
      </c>
      <c r="J162">
        <f>_xlfn.XLOOKUP(Table1[[#This Row],[Product Name]],O:O,P:P)</f>
        <v>1.17</v>
      </c>
      <c r="K162">
        <f>Table1[[#This Row],[Unit Profit]]*Table1[[#This Row],[Units Sold]]</f>
        <v>3.51</v>
      </c>
      <c r="L162">
        <f>MONTH(Table1[[#This Row],[Date]])</f>
        <v>6</v>
      </c>
      <c r="O162" t="s">
        <v>179</v>
      </c>
      <c r="P162">
        <v>600</v>
      </c>
    </row>
    <row r="163" spans="1:16" hidden="1">
      <c r="A163">
        <v>10167</v>
      </c>
      <c r="B163" s="1">
        <v>45497</v>
      </c>
      <c r="C163" t="s">
        <v>21</v>
      </c>
      <c r="D163" t="s">
        <v>183</v>
      </c>
      <c r="E163">
        <v>4</v>
      </c>
      <c r="F163">
        <v>16.989999999999998</v>
      </c>
      <c r="G163">
        <f>Table1[[#This Row],[Unit Price]]*Table1[[#This Row],[Units Sold]]</f>
        <v>67.959999999999994</v>
      </c>
      <c r="H163" t="s">
        <v>18</v>
      </c>
      <c r="I163" t="s">
        <v>287</v>
      </c>
      <c r="J163">
        <f>_xlfn.XLOOKUP(Table1[[#This Row],[Product Name]],O:O,P:P)</f>
        <v>7.82</v>
      </c>
      <c r="K163">
        <f>Table1[[#This Row],[Unit Profit]]*Table1[[#This Row],[Units Sold]]</f>
        <v>31.28</v>
      </c>
      <c r="L163">
        <f>MONTH(Table1[[#This Row],[Date]])</f>
        <v>7</v>
      </c>
      <c r="O163" t="s">
        <v>180</v>
      </c>
      <c r="P163">
        <v>34</v>
      </c>
    </row>
    <row r="164" spans="1:16" hidden="1">
      <c r="A164">
        <v>10168</v>
      </c>
      <c r="B164" s="1">
        <v>45091</v>
      </c>
      <c r="C164" t="s">
        <v>23</v>
      </c>
      <c r="D164" t="s">
        <v>184</v>
      </c>
      <c r="E164">
        <v>2</v>
      </c>
      <c r="F164">
        <v>49.99</v>
      </c>
      <c r="G164">
        <f>Table1[[#This Row],[Unit Price]]*Table1[[#This Row],[Units Sold]]</f>
        <v>99.98</v>
      </c>
      <c r="H164" t="s">
        <v>18</v>
      </c>
      <c r="I164" t="s">
        <v>11</v>
      </c>
      <c r="J164">
        <f>_xlfn.XLOOKUP(Table1[[#This Row],[Product Name]],O:O,P:P)</f>
        <v>12</v>
      </c>
      <c r="K164">
        <f>Table1[[#This Row],[Unit Profit]]*Table1[[#This Row],[Units Sold]]</f>
        <v>24</v>
      </c>
      <c r="L164">
        <f>MONTH(Table1[[#This Row],[Date]])</f>
        <v>6</v>
      </c>
      <c r="O164" t="s">
        <v>181</v>
      </c>
      <c r="P164">
        <v>3</v>
      </c>
    </row>
    <row r="165" spans="1:16">
      <c r="A165">
        <v>10169</v>
      </c>
      <c r="B165" s="1">
        <v>45321</v>
      </c>
      <c r="C165" t="s">
        <v>9</v>
      </c>
      <c r="D165" t="s">
        <v>185</v>
      </c>
      <c r="E165">
        <v>5</v>
      </c>
      <c r="F165">
        <v>699.99</v>
      </c>
      <c r="G165">
        <f>Table1[[#This Row],[Unit Price]]*Table1[[#This Row],[Units Sold]]</f>
        <v>3499.95</v>
      </c>
      <c r="H165" t="s">
        <v>294</v>
      </c>
      <c r="I165" t="s">
        <v>11</v>
      </c>
      <c r="J165">
        <f>_xlfn.XLOOKUP(Table1[[#This Row],[Product Name]],O:O,P:P)</f>
        <v>273</v>
      </c>
      <c r="K165">
        <f>Table1[[#This Row],[Unit Profit]]*Table1[[#This Row],[Units Sold]]</f>
        <v>1365</v>
      </c>
      <c r="L165">
        <f>MONTH(Table1[[#This Row],[Date]])</f>
        <v>1</v>
      </c>
      <c r="O165" t="s">
        <v>182</v>
      </c>
      <c r="P165">
        <v>1.17</v>
      </c>
    </row>
    <row r="166" spans="1:16">
      <c r="A166">
        <v>10170</v>
      </c>
      <c r="B166" s="1">
        <v>45643</v>
      </c>
      <c r="C166" t="s">
        <v>12</v>
      </c>
      <c r="D166" t="s">
        <v>186</v>
      </c>
      <c r="E166">
        <v>3</v>
      </c>
      <c r="F166">
        <v>139.99</v>
      </c>
      <c r="G166">
        <f>Table1[[#This Row],[Unit Price]]*Table1[[#This Row],[Units Sold]]</f>
        <v>419.97</v>
      </c>
      <c r="H166" t="s">
        <v>294</v>
      </c>
      <c r="I166" t="s">
        <v>287</v>
      </c>
      <c r="J166">
        <f>_xlfn.XLOOKUP(Table1[[#This Row],[Product Name]],O:O,P:P)</f>
        <v>25.2</v>
      </c>
      <c r="K166">
        <f>Table1[[#This Row],[Unit Profit]]*Table1[[#This Row],[Units Sold]]</f>
        <v>75.599999999999994</v>
      </c>
      <c r="L166">
        <f>MONTH(Table1[[#This Row],[Date]])</f>
        <v>12</v>
      </c>
      <c r="O166" t="s">
        <v>183</v>
      </c>
      <c r="P166">
        <v>7.82</v>
      </c>
    </row>
    <row r="167" spans="1:16" hidden="1">
      <c r="A167">
        <v>10171</v>
      </c>
      <c r="B167" s="1">
        <v>45042</v>
      </c>
      <c r="C167" t="s">
        <v>16</v>
      </c>
      <c r="D167" t="s">
        <v>187</v>
      </c>
      <c r="E167">
        <v>3</v>
      </c>
      <c r="F167">
        <v>34.99</v>
      </c>
      <c r="G167">
        <f>Table1[[#This Row],[Unit Price]]*Table1[[#This Row],[Units Sold]]</f>
        <v>104.97</v>
      </c>
      <c r="H167" t="s">
        <v>14</v>
      </c>
      <c r="I167" t="s">
        <v>11</v>
      </c>
      <c r="J167">
        <f>_xlfn.XLOOKUP(Table1[[#This Row],[Product Name]],O:O,P:P)</f>
        <v>12.6</v>
      </c>
      <c r="K167">
        <f>Table1[[#This Row],[Unit Profit]]*Table1[[#This Row],[Units Sold]]</f>
        <v>37.799999999999997</v>
      </c>
      <c r="L167">
        <f>MONTH(Table1[[#This Row],[Date]])</f>
        <v>4</v>
      </c>
      <c r="O167" t="s">
        <v>184</v>
      </c>
      <c r="P167">
        <v>12</v>
      </c>
    </row>
    <row r="168" spans="1:16">
      <c r="A168">
        <v>10172</v>
      </c>
      <c r="B168" s="1">
        <v>45276</v>
      </c>
      <c r="C168" t="s">
        <v>19</v>
      </c>
      <c r="D168" t="s">
        <v>188</v>
      </c>
      <c r="E168">
        <v>1</v>
      </c>
      <c r="F168">
        <v>9.99</v>
      </c>
      <c r="G168">
        <f>Table1[[#This Row],[Unit Price]]*Table1[[#This Row],[Units Sold]]</f>
        <v>9.99</v>
      </c>
      <c r="H168" t="s">
        <v>294</v>
      </c>
      <c r="I168" t="s">
        <v>11</v>
      </c>
      <c r="J168">
        <f>_xlfn.XLOOKUP(Table1[[#This Row],[Product Name]],O:O,P:P)</f>
        <v>1.5</v>
      </c>
      <c r="K168">
        <f>Table1[[#This Row],[Unit Profit]]*Table1[[#This Row],[Units Sold]]</f>
        <v>1.5</v>
      </c>
      <c r="L168">
        <f>MONTH(Table1[[#This Row],[Date]])</f>
        <v>12</v>
      </c>
      <c r="O168" t="s">
        <v>185</v>
      </c>
      <c r="P168">
        <v>273</v>
      </c>
    </row>
    <row r="169" spans="1:16" hidden="1">
      <c r="A169">
        <v>10173</v>
      </c>
      <c r="B169" s="1">
        <v>45612</v>
      </c>
      <c r="C169" t="s">
        <v>21</v>
      </c>
      <c r="D169" t="s">
        <v>189</v>
      </c>
      <c r="E169">
        <v>5</v>
      </c>
      <c r="F169">
        <v>29.5</v>
      </c>
      <c r="G169">
        <f>Table1[[#This Row],[Unit Price]]*Table1[[#This Row],[Units Sold]]</f>
        <v>147.5</v>
      </c>
      <c r="H169" t="s">
        <v>14</v>
      </c>
      <c r="I169" t="s">
        <v>11</v>
      </c>
      <c r="J169">
        <f>_xlfn.XLOOKUP(Table1[[#This Row],[Product Name]],O:O,P:P)</f>
        <v>7.38</v>
      </c>
      <c r="K169">
        <f>Table1[[#This Row],[Unit Profit]]*Table1[[#This Row],[Units Sold]]</f>
        <v>36.9</v>
      </c>
      <c r="L169">
        <f>MONTH(Table1[[#This Row],[Date]])</f>
        <v>11</v>
      </c>
      <c r="O169" t="s">
        <v>186</v>
      </c>
      <c r="P169">
        <v>25.2</v>
      </c>
    </row>
    <row r="170" spans="1:16">
      <c r="A170">
        <v>10174</v>
      </c>
      <c r="B170" s="1">
        <v>45643</v>
      </c>
      <c r="C170" t="s">
        <v>23</v>
      </c>
      <c r="D170" t="s">
        <v>190</v>
      </c>
      <c r="E170">
        <v>4</v>
      </c>
      <c r="F170">
        <v>699.99</v>
      </c>
      <c r="G170">
        <f>Table1[[#This Row],[Unit Price]]*Table1[[#This Row],[Units Sold]]</f>
        <v>2799.96</v>
      </c>
      <c r="H170" t="s">
        <v>294</v>
      </c>
      <c r="I170" t="s">
        <v>15</v>
      </c>
      <c r="J170">
        <f>_xlfn.XLOOKUP(Table1[[#This Row],[Product Name]],O:O,P:P)</f>
        <v>252</v>
      </c>
      <c r="K170">
        <f>Table1[[#This Row],[Unit Profit]]*Table1[[#This Row],[Units Sold]]</f>
        <v>1008</v>
      </c>
      <c r="L170">
        <f>MONTH(Table1[[#This Row],[Date]])</f>
        <v>12</v>
      </c>
      <c r="O170" t="s">
        <v>187</v>
      </c>
      <c r="P170">
        <v>12.6</v>
      </c>
    </row>
    <row r="171" spans="1:16" hidden="1">
      <c r="A171">
        <v>10175</v>
      </c>
      <c r="B171" s="1">
        <v>45107</v>
      </c>
      <c r="C171" t="s">
        <v>9</v>
      </c>
      <c r="D171" t="s">
        <v>191</v>
      </c>
      <c r="E171">
        <v>4</v>
      </c>
      <c r="F171">
        <v>49.99</v>
      </c>
      <c r="G171">
        <f>Table1[[#This Row],[Unit Price]]*Table1[[#This Row],[Units Sold]]</f>
        <v>199.96</v>
      </c>
      <c r="H171" t="s">
        <v>14</v>
      </c>
      <c r="I171" t="s">
        <v>15</v>
      </c>
      <c r="J171">
        <f>_xlfn.XLOOKUP(Table1[[#This Row],[Product Name]],O:O,P:P)</f>
        <v>19.5</v>
      </c>
      <c r="K171">
        <f>Table1[[#This Row],[Unit Profit]]*Table1[[#This Row],[Units Sold]]</f>
        <v>78</v>
      </c>
      <c r="L171">
        <f>MONTH(Table1[[#This Row],[Date]])</f>
        <v>6</v>
      </c>
      <c r="O171" t="s">
        <v>188</v>
      </c>
      <c r="P171">
        <v>1.5</v>
      </c>
    </row>
    <row r="172" spans="1:16" hidden="1">
      <c r="A172">
        <v>10176</v>
      </c>
      <c r="B172" s="1">
        <v>44973</v>
      </c>
      <c r="C172" t="s">
        <v>12</v>
      </c>
      <c r="D172" t="s">
        <v>192</v>
      </c>
      <c r="E172">
        <v>4</v>
      </c>
      <c r="F172">
        <v>49.99</v>
      </c>
      <c r="G172">
        <f>Table1[[#This Row],[Unit Price]]*Table1[[#This Row],[Units Sold]]</f>
        <v>199.96</v>
      </c>
      <c r="H172" t="s">
        <v>14</v>
      </c>
      <c r="I172" t="s">
        <v>287</v>
      </c>
      <c r="J172">
        <f>_xlfn.XLOOKUP(Table1[[#This Row],[Product Name]],O:O,P:P)</f>
        <v>15</v>
      </c>
      <c r="K172">
        <f>Table1[[#This Row],[Unit Profit]]*Table1[[#This Row],[Units Sold]]</f>
        <v>60</v>
      </c>
      <c r="L172">
        <f>MONTH(Table1[[#This Row],[Date]])</f>
        <v>2</v>
      </c>
      <c r="O172" t="s">
        <v>189</v>
      </c>
      <c r="P172">
        <v>7.38</v>
      </c>
    </row>
    <row r="173" spans="1:16" hidden="1">
      <c r="A173">
        <v>10177</v>
      </c>
      <c r="B173" s="1">
        <v>45316</v>
      </c>
      <c r="C173" t="s">
        <v>16</v>
      </c>
      <c r="D173" t="s">
        <v>193</v>
      </c>
      <c r="E173">
        <v>5</v>
      </c>
      <c r="F173">
        <v>14.9</v>
      </c>
      <c r="G173">
        <f>Table1[[#This Row],[Unit Price]]*Table1[[#This Row],[Units Sold]]</f>
        <v>74.5</v>
      </c>
      <c r="H173" t="s">
        <v>14</v>
      </c>
      <c r="I173" t="s">
        <v>15</v>
      </c>
      <c r="J173">
        <f>_xlfn.XLOOKUP(Table1[[#This Row],[Product Name]],O:O,P:P)</f>
        <v>6.41</v>
      </c>
      <c r="K173">
        <f>Table1[[#This Row],[Unit Profit]]*Table1[[#This Row],[Units Sold]]</f>
        <v>32.049999999999997</v>
      </c>
      <c r="L173">
        <f>MONTH(Table1[[#This Row],[Date]])</f>
        <v>1</v>
      </c>
      <c r="O173" t="s">
        <v>190</v>
      </c>
      <c r="P173">
        <v>252</v>
      </c>
    </row>
    <row r="174" spans="1:16" hidden="1">
      <c r="A174">
        <v>10178</v>
      </c>
      <c r="B174" s="1">
        <v>45414</v>
      </c>
      <c r="C174" t="s">
        <v>19</v>
      </c>
      <c r="D174" t="s">
        <v>194</v>
      </c>
      <c r="E174">
        <v>2</v>
      </c>
      <c r="F174">
        <v>11.99</v>
      </c>
      <c r="G174">
        <f>Table1[[#This Row],[Unit Price]]*Table1[[#This Row],[Units Sold]]</f>
        <v>23.98</v>
      </c>
      <c r="H174" t="s">
        <v>18</v>
      </c>
      <c r="I174" t="s">
        <v>287</v>
      </c>
      <c r="J174">
        <f>_xlfn.XLOOKUP(Table1[[#This Row],[Product Name]],O:O,P:P)</f>
        <v>3.72</v>
      </c>
      <c r="K174">
        <f>Table1[[#This Row],[Unit Profit]]*Table1[[#This Row],[Units Sold]]</f>
        <v>7.44</v>
      </c>
      <c r="L174">
        <f>MONTH(Table1[[#This Row],[Date]])</f>
        <v>5</v>
      </c>
      <c r="O174" t="s">
        <v>191</v>
      </c>
      <c r="P174">
        <v>19.5</v>
      </c>
    </row>
    <row r="175" spans="1:16" hidden="1">
      <c r="A175">
        <v>10179</v>
      </c>
      <c r="B175" s="1">
        <v>45466</v>
      </c>
      <c r="C175" t="s">
        <v>21</v>
      </c>
      <c r="D175" t="s">
        <v>195</v>
      </c>
      <c r="E175">
        <v>1</v>
      </c>
      <c r="F175">
        <v>34</v>
      </c>
      <c r="G175">
        <f>Table1[[#This Row],[Unit Price]]*Table1[[#This Row],[Units Sold]]</f>
        <v>34</v>
      </c>
      <c r="H175" t="s">
        <v>14</v>
      </c>
      <c r="I175" t="s">
        <v>11</v>
      </c>
      <c r="J175">
        <f>_xlfn.XLOOKUP(Table1[[#This Row],[Product Name]],O:O,P:P)</f>
        <v>9.52</v>
      </c>
      <c r="K175">
        <f>Table1[[#This Row],[Unit Profit]]*Table1[[#This Row],[Units Sold]]</f>
        <v>9.52</v>
      </c>
      <c r="L175">
        <f>MONTH(Table1[[#This Row],[Date]])</f>
        <v>6</v>
      </c>
      <c r="O175" t="s">
        <v>192</v>
      </c>
      <c r="P175">
        <v>15</v>
      </c>
    </row>
    <row r="176" spans="1:16" hidden="1">
      <c r="A176">
        <v>10180</v>
      </c>
      <c r="B176" s="1">
        <v>44991</v>
      </c>
      <c r="C176" t="s">
        <v>23</v>
      </c>
      <c r="D176" t="s">
        <v>196</v>
      </c>
      <c r="E176">
        <v>4</v>
      </c>
      <c r="F176">
        <v>146</v>
      </c>
      <c r="G176">
        <f>Table1[[#This Row],[Unit Price]]*Table1[[#This Row],[Units Sold]]</f>
        <v>584</v>
      </c>
      <c r="H176" t="s">
        <v>18</v>
      </c>
      <c r="I176" t="s">
        <v>287</v>
      </c>
      <c r="J176">
        <f>_xlfn.XLOOKUP(Table1[[#This Row],[Product Name]],O:O,P:P)</f>
        <v>71.540000000000006</v>
      </c>
      <c r="K176">
        <f>Table1[[#This Row],[Unit Profit]]*Table1[[#This Row],[Units Sold]]</f>
        <v>286.16000000000003</v>
      </c>
      <c r="L176">
        <f>MONTH(Table1[[#This Row],[Date]])</f>
        <v>3</v>
      </c>
      <c r="O176" t="s">
        <v>193</v>
      </c>
      <c r="P176">
        <v>6.41</v>
      </c>
    </row>
    <row r="177" spans="1:16">
      <c r="A177">
        <v>10181</v>
      </c>
      <c r="B177" s="1">
        <v>45547</v>
      </c>
      <c r="C177" t="s">
        <v>9</v>
      </c>
      <c r="D177" t="s">
        <v>197</v>
      </c>
      <c r="E177">
        <v>1</v>
      </c>
      <c r="F177">
        <v>649.99</v>
      </c>
      <c r="G177">
        <f>Table1[[#This Row],[Unit Price]]*Table1[[#This Row],[Units Sold]]</f>
        <v>649.99</v>
      </c>
      <c r="H177" t="s">
        <v>294</v>
      </c>
      <c r="I177" t="s">
        <v>11</v>
      </c>
      <c r="J177">
        <f>_xlfn.XLOOKUP(Table1[[#This Row],[Product Name]],O:O,P:P)</f>
        <v>65</v>
      </c>
      <c r="K177">
        <f>Table1[[#This Row],[Unit Profit]]*Table1[[#This Row],[Units Sold]]</f>
        <v>65</v>
      </c>
      <c r="L177">
        <f>MONTH(Table1[[#This Row],[Date]])</f>
        <v>9</v>
      </c>
      <c r="O177" t="s">
        <v>194</v>
      </c>
      <c r="P177">
        <v>3.72</v>
      </c>
    </row>
    <row r="178" spans="1:16" hidden="1">
      <c r="A178">
        <v>10182</v>
      </c>
      <c r="B178" s="1">
        <v>45524</v>
      </c>
      <c r="C178" t="s">
        <v>12</v>
      </c>
      <c r="D178" t="s">
        <v>198</v>
      </c>
      <c r="E178">
        <v>1</v>
      </c>
      <c r="F178">
        <v>399.99</v>
      </c>
      <c r="G178">
        <f>Table1[[#This Row],[Unit Price]]*Table1[[#This Row],[Units Sold]]</f>
        <v>399.99</v>
      </c>
      <c r="H178" t="s">
        <v>18</v>
      </c>
      <c r="I178" t="s">
        <v>11</v>
      </c>
      <c r="J178">
        <f>_xlfn.XLOOKUP(Table1[[#This Row],[Product Name]],O:O,P:P)</f>
        <v>160</v>
      </c>
      <c r="K178">
        <f>Table1[[#This Row],[Unit Profit]]*Table1[[#This Row],[Units Sold]]</f>
        <v>160</v>
      </c>
      <c r="L178">
        <f>MONTH(Table1[[#This Row],[Date]])</f>
        <v>8</v>
      </c>
      <c r="O178" t="s">
        <v>195</v>
      </c>
      <c r="P178">
        <v>9.52</v>
      </c>
    </row>
    <row r="179" spans="1:16">
      <c r="A179">
        <v>10183</v>
      </c>
      <c r="B179" s="1">
        <v>44975</v>
      </c>
      <c r="C179" t="s">
        <v>16</v>
      </c>
      <c r="D179" t="s">
        <v>199</v>
      </c>
      <c r="E179">
        <v>3</v>
      </c>
      <c r="F179">
        <v>59.99</v>
      </c>
      <c r="G179">
        <f>Table1[[#This Row],[Unit Price]]*Table1[[#This Row],[Units Sold]]</f>
        <v>179.97</v>
      </c>
      <c r="H179" t="s">
        <v>294</v>
      </c>
      <c r="I179" t="s">
        <v>11</v>
      </c>
      <c r="J179">
        <f>_xlfn.XLOOKUP(Table1[[#This Row],[Product Name]],O:O,P:P)</f>
        <v>28.8</v>
      </c>
      <c r="K179">
        <f>Table1[[#This Row],[Unit Profit]]*Table1[[#This Row],[Units Sold]]</f>
        <v>86.4</v>
      </c>
      <c r="L179">
        <f>MONTH(Table1[[#This Row],[Date]])</f>
        <v>2</v>
      </c>
      <c r="O179" t="s">
        <v>196</v>
      </c>
      <c r="P179">
        <v>71.540000000000006</v>
      </c>
    </row>
    <row r="180" spans="1:16">
      <c r="A180">
        <v>10184</v>
      </c>
      <c r="B180" s="1">
        <v>45237</v>
      </c>
      <c r="C180" t="s">
        <v>19</v>
      </c>
      <c r="D180" t="s">
        <v>200</v>
      </c>
      <c r="E180">
        <v>4</v>
      </c>
      <c r="F180">
        <v>12.99</v>
      </c>
      <c r="G180">
        <f>Table1[[#This Row],[Unit Price]]*Table1[[#This Row],[Units Sold]]</f>
        <v>51.96</v>
      </c>
      <c r="H180" t="s">
        <v>294</v>
      </c>
      <c r="I180" t="s">
        <v>15</v>
      </c>
      <c r="J180">
        <f>_xlfn.XLOOKUP(Table1[[#This Row],[Product Name]],O:O,P:P)</f>
        <v>2.99</v>
      </c>
      <c r="K180">
        <f>Table1[[#This Row],[Unit Profit]]*Table1[[#This Row],[Units Sold]]</f>
        <v>11.96</v>
      </c>
      <c r="L180">
        <f>MONTH(Table1[[#This Row],[Date]])</f>
        <v>11</v>
      </c>
      <c r="O180" t="s">
        <v>197</v>
      </c>
      <c r="P180">
        <v>65</v>
      </c>
    </row>
    <row r="181" spans="1:16" hidden="1">
      <c r="A181">
        <v>10185</v>
      </c>
      <c r="B181" s="1">
        <v>45504</v>
      </c>
      <c r="C181" t="s">
        <v>21</v>
      </c>
      <c r="D181" t="s">
        <v>201</v>
      </c>
      <c r="E181">
        <v>1</v>
      </c>
      <c r="F181">
        <v>190</v>
      </c>
      <c r="G181">
        <f>Table1[[#This Row],[Unit Price]]*Table1[[#This Row],[Units Sold]]</f>
        <v>190</v>
      </c>
      <c r="H181" t="s">
        <v>18</v>
      </c>
      <c r="I181" t="s">
        <v>15</v>
      </c>
      <c r="J181">
        <f>_xlfn.XLOOKUP(Table1[[#This Row],[Product Name]],O:O,P:P)</f>
        <v>55.1</v>
      </c>
      <c r="K181">
        <f>Table1[[#This Row],[Unit Profit]]*Table1[[#This Row],[Units Sold]]</f>
        <v>55.1</v>
      </c>
      <c r="L181">
        <f>MONTH(Table1[[#This Row],[Date]])</f>
        <v>7</v>
      </c>
      <c r="O181" t="s">
        <v>198</v>
      </c>
      <c r="P181">
        <v>160</v>
      </c>
    </row>
    <row r="182" spans="1:16" hidden="1">
      <c r="A182">
        <v>10186</v>
      </c>
      <c r="B182" s="1">
        <v>45151</v>
      </c>
      <c r="C182" t="s">
        <v>23</v>
      </c>
      <c r="D182" t="s">
        <v>202</v>
      </c>
      <c r="E182">
        <v>2</v>
      </c>
      <c r="F182">
        <v>499.95</v>
      </c>
      <c r="G182">
        <f>Table1[[#This Row],[Unit Price]]*Table1[[#This Row],[Units Sold]]</f>
        <v>999.9</v>
      </c>
      <c r="H182" t="s">
        <v>18</v>
      </c>
      <c r="I182" t="s">
        <v>287</v>
      </c>
      <c r="J182">
        <f>_xlfn.XLOOKUP(Table1[[#This Row],[Product Name]],O:O,P:P)</f>
        <v>129.99</v>
      </c>
      <c r="K182">
        <f>Table1[[#This Row],[Unit Profit]]*Table1[[#This Row],[Units Sold]]</f>
        <v>259.98</v>
      </c>
      <c r="L182">
        <f>MONTH(Table1[[#This Row],[Date]])</f>
        <v>8</v>
      </c>
      <c r="O182" t="s">
        <v>199</v>
      </c>
      <c r="P182">
        <v>28.8</v>
      </c>
    </row>
    <row r="183" spans="1:16" hidden="1">
      <c r="A183">
        <v>10187</v>
      </c>
      <c r="B183" s="1">
        <v>45234</v>
      </c>
      <c r="C183" t="s">
        <v>9</v>
      </c>
      <c r="D183" t="s">
        <v>203</v>
      </c>
      <c r="E183">
        <v>5</v>
      </c>
      <c r="F183">
        <v>399</v>
      </c>
      <c r="G183">
        <f>Table1[[#This Row],[Unit Price]]*Table1[[#This Row],[Units Sold]]</f>
        <v>1995</v>
      </c>
      <c r="H183" t="s">
        <v>14</v>
      </c>
      <c r="I183" t="s">
        <v>287</v>
      </c>
      <c r="J183">
        <f>_xlfn.XLOOKUP(Table1[[#This Row],[Product Name]],O:O,P:P)</f>
        <v>131.66999999999999</v>
      </c>
      <c r="K183">
        <f>Table1[[#This Row],[Unit Profit]]*Table1[[#This Row],[Units Sold]]</f>
        <v>658.34999999999991</v>
      </c>
      <c r="L183">
        <f>MONTH(Table1[[#This Row],[Date]])</f>
        <v>11</v>
      </c>
      <c r="O183" t="s">
        <v>200</v>
      </c>
      <c r="P183">
        <v>2.99</v>
      </c>
    </row>
    <row r="184" spans="1:16">
      <c r="A184">
        <v>10188</v>
      </c>
      <c r="B184" s="1">
        <v>45602</v>
      </c>
      <c r="C184" t="s">
        <v>12</v>
      </c>
      <c r="D184" t="s">
        <v>204</v>
      </c>
      <c r="E184">
        <v>4</v>
      </c>
      <c r="F184">
        <v>199</v>
      </c>
      <c r="G184">
        <f>Table1[[#This Row],[Unit Price]]*Table1[[#This Row],[Units Sold]]</f>
        <v>796</v>
      </c>
      <c r="H184" t="s">
        <v>294</v>
      </c>
      <c r="I184" t="s">
        <v>15</v>
      </c>
      <c r="J184">
        <f>_xlfn.XLOOKUP(Table1[[#This Row],[Product Name]],O:O,P:P)</f>
        <v>27.86</v>
      </c>
      <c r="K184">
        <f>Table1[[#This Row],[Unit Profit]]*Table1[[#This Row],[Units Sold]]</f>
        <v>111.44</v>
      </c>
      <c r="L184">
        <f>MONTH(Table1[[#This Row],[Date]])</f>
        <v>11</v>
      </c>
      <c r="O184" t="s">
        <v>201</v>
      </c>
      <c r="P184">
        <v>55.1</v>
      </c>
    </row>
    <row r="185" spans="1:16" hidden="1">
      <c r="A185">
        <v>10189</v>
      </c>
      <c r="B185" s="1">
        <v>44988</v>
      </c>
      <c r="C185" t="s">
        <v>16</v>
      </c>
      <c r="D185" t="s">
        <v>205</v>
      </c>
      <c r="E185">
        <v>4</v>
      </c>
      <c r="F185">
        <v>34.99</v>
      </c>
      <c r="G185">
        <f>Table1[[#This Row],[Unit Price]]*Table1[[#This Row],[Units Sold]]</f>
        <v>139.96</v>
      </c>
      <c r="H185" t="s">
        <v>18</v>
      </c>
      <c r="I185" t="s">
        <v>287</v>
      </c>
      <c r="J185">
        <f>_xlfn.XLOOKUP(Table1[[#This Row],[Product Name]],O:O,P:P)</f>
        <v>10.15</v>
      </c>
      <c r="K185">
        <f>Table1[[#This Row],[Unit Profit]]*Table1[[#This Row],[Units Sold]]</f>
        <v>40.6</v>
      </c>
      <c r="L185">
        <f>MONTH(Table1[[#This Row],[Date]])</f>
        <v>3</v>
      </c>
      <c r="O185" t="s">
        <v>202</v>
      </c>
      <c r="P185">
        <v>129.99</v>
      </c>
    </row>
    <row r="186" spans="1:16" hidden="1">
      <c r="A186">
        <v>10190</v>
      </c>
      <c r="B186" s="1">
        <v>45209</v>
      </c>
      <c r="C186" t="s">
        <v>19</v>
      </c>
      <c r="D186" t="s">
        <v>106</v>
      </c>
      <c r="E186">
        <v>1</v>
      </c>
      <c r="F186">
        <v>10.99</v>
      </c>
      <c r="G186">
        <f>Table1[[#This Row],[Unit Price]]*Table1[[#This Row],[Units Sold]]</f>
        <v>10.99</v>
      </c>
      <c r="H186" t="s">
        <v>18</v>
      </c>
      <c r="I186" t="s">
        <v>11</v>
      </c>
      <c r="J186">
        <f>_xlfn.XLOOKUP(Table1[[#This Row],[Product Name]],O:O,P:P)</f>
        <v>4.34</v>
      </c>
      <c r="K186">
        <f>Table1[[#This Row],[Unit Profit]]*Table1[[#This Row],[Units Sold]]</f>
        <v>4.34</v>
      </c>
      <c r="L186">
        <f>MONTH(Table1[[#This Row],[Date]])</f>
        <v>10</v>
      </c>
      <c r="O186" t="s">
        <v>203</v>
      </c>
      <c r="P186">
        <v>131.66999999999999</v>
      </c>
    </row>
    <row r="187" spans="1:16" hidden="1">
      <c r="A187">
        <v>10191</v>
      </c>
      <c r="B187" s="1">
        <v>45435</v>
      </c>
      <c r="C187" t="s">
        <v>21</v>
      </c>
      <c r="D187" t="s">
        <v>206</v>
      </c>
      <c r="E187">
        <v>2</v>
      </c>
      <c r="F187">
        <v>18</v>
      </c>
      <c r="G187">
        <f>Table1[[#This Row],[Unit Price]]*Table1[[#This Row],[Units Sold]]</f>
        <v>36</v>
      </c>
      <c r="H187" t="s">
        <v>14</v>
      </c>
      <c r="I187" t="s">
        <v>11</v>
      </c>
      <c r="J187">
        <f>_xlfn.XLOOKUP(Table1[[#This Row],[Product Name]],O:O,P:P)</f>
        <v>7.56</v>
      </c>
      <c r="K187">
        <f>Table1[[#This Row],[Unit Profit]]*Table1[[#This Row],[Units Sold]]</f>
        <v>15.12</v>
      </c>
      <c r="L187">
        <f>MONTH(Table1[[#This Row],[Date]])</f>
        <v>5</v>
      </c>
      <c r="O187" t="s">
        <v>204</v>
      </c>
      <c r="P187">
        <v>27.86</v>
      </c>
    </row>
    <row r="188" spans="1:16">
      <c r="A188">
        <v>10192</v>
      </c>
      <c r="B188" s="1">
        <v>45110</v>
      </c>
      <c r="C188" t="s">
        <v>23</v>
      </c>
      <c r="D188" t="s">
        <v>207</v>
      </c>
      <c r="E188">
        <v>1</v>
      </c>
      <c r="F188">
        <v>169.95</v>
      </c>
      <c r="G188">
        <f>Table1[[#This Row],[Unit Price]]*Table1[[#This Row],[Units Sold]]</f>
        <v>169.95</v>
      </c>
      <c r="H188" t="s">
        <v>294</v>
      </c>
      <c r="I188" t="s">
        <v>287</v>
      </c>
      <c r="J188">
        <f>_xlfn.XLOOKUP(Table1[[#This Row],[Product Name]],O:O,P:P)</f>
        <v>59.48</v>
      </c>
      <c r="K188">
        <f>Table1[[#This Row],[Unit Profit]]*Table1[[#This Row],[Units Sold]]</f>
        <v>59.48</v>
      </c>
      <c r="L188">
        <f>MONTH(Table1[[#This Row],[Date]])</f>
        <v>7</v>
      </c>
      <c r="O188" t="s">
        <v>205</v>
      </c>
      <c r="P188">
        <v>10.15</v>
      </c>
    </row>
    <row r="189" spans="1:16" hidden="1">
      <c r="A189">
        <v>10193</v>
      </c>
      <c r="B189" s="1">
        <v>45618</v>
      </c>
      <c r="C189" t="s">
        <v>9</v>
      </c>
      <c r="D189" t="s">
        <v>208</v>
      </c>
      <c r="E189">
        <v>4</v>
      </c>
      <c r="F189">
        <v>199.99</v>
      </c>
      <c r="G189">
        <f>Table1[[#This Row],[Unit Price]]*Table1[[#This Row],[Units Sold]]</f>
        <v>799.96</v>
      </c>
      <c r="H189" t="s">
        <v>18</v>
      </c>
      <c r="I189" t="s">
        <v>11</v>
      </c>
      <c r="J189">
        <f>_xlfn.XLOOKUP(Table1[[#This Row],[Product Name]],O:O,P:P)</f>
        <v>50</v>
      </c>
      <c r="K189">
        <f>Table1[[#This Row],[Unit Profit]]*Table1[[#This Row],[Units Sold]]</f>
        <v>200</v>
      </c>
      <c r="L189">
        <f>MONTH(Table1[[#This Row],[Date]])</f>
        <v>11</v>
      </c>
      <c r="O189" t="s">
        <v>206</v>
      </c>
      <c r="P189">
        <v>7.56</v>
      </c>
    </row>
    <row r="190" spans="1:16" hidden="1">
      <c r="A190">
        <v>10194</v>
      </c>
      <c r="B190" s="1">
        <v>45514</v>
      </c>
      <c r="C190" t="s">
        <v>12</v>
      </c>
      <c r="D190" t="s">
        <v>209</v>
      </c>
      <c r="E190">
        <v>2</v>
      </c>
      <c r="F190">
        <v>199.95</v>
      </c>
      <c r="G190">
        <f>Table1[[#This Row],[Unit Price]]*Table1[[#This Row],[Units Sold]]</f>
        <v>399.9</v>
      </c>
      <c r="H190" t="s">
        <v>14</v>
      </c>
      <c r="I190" t="s">
        <v>15</v>
      </c>
      <c r="J190">
        <f>_xlfn.XLOOKUP(Table1[[#This Row],[Product Name]],O:O,P:P)</f>
        <v>35.99</v>
      </c>
      <c r="K190">
        <f>Table1[[#This Row],[Unit Profit]]*Table1[[#This Row],[Units Sold]]</f>
        <v>71.98</v>
      </c>
      <c r="L190">
        <f>MONTH(Table1[[#This Row],[Date]])</f>
        <v>8</v>
      </c>
      <c r="O190" t="s">
        <v>207</v>
      </c>
      <c r="P190">
        <v>59.48</v>
      </c>
    </row>
    <row r="191" spans="1:16">
      <c r="A191">
        <v>10195</v>
      </c>
      <c r="B191" s="1">
        <v>45244</v>
      </c>
      <c r="C191" t="s">
        <v>16</v>
      </c>
      <c r="D191" t="s">
        <v>210</v>
      </c>
      <c r="E191">
        <v>4</v>
      </c>
      <c r="F191">
        <v>179.99</v>
      </c>
      <c r="G191">
        <f>Table1[[#This Row],[Unit Price]]*Table1[[#This Row],[Units Sold]]</f>
        <v>719.96</v>
      </c>
      <c r="H191" t="s">
        <v>294</v>
      </c>
      <c r="I191" t="s">
        <v>11</v>
      </c>
      <c r="J191">
        <f>_xlfn.XLOOKUP(Table1[[#This Row],[Product Name]],O:O,P:P)</f>
        <v>66.599999999999994</v>
      </c>
      <c r="K191">
        <f>Table1[[#This Row],[Unit Profit]]*Table1[[#This Row],[Units Sold]]</f>
        <v>266.39999999999998</v>
      </c>
      <c r="L191">
        <f>MONTH(Table1[[#This Row],[Date]])</f>
        <v>11</v>
      </c>
      <c r="O191" t="s">
        <v>208</v>
      </c>
      <c r="P191">
        <v>50</v>
      </c>
    </row>
    <row r="192" spans="1:16" hidden="1">
      <c r="A192">
        <v>10196</v>
      </c>
      <c r="B192" s="1">
        <v>44929</v>
      </c>
      <c r="C192" t="s">
        <v>19</v>
      </c>
      <c r="D192" t="s">
        <v>211</v>
      </c>
      <c r="E192">
        <v>5</v>
      </c>
      <c r="F192">
        <v>11.99</v>
      </c>
      <c r="G192">
        <f>Table1[[#This Row],[Unit Price]]*Table1[[#This Row],[Units Sold]]</f>
        <v>59.95</v>
      </c>
      <c r="H192" t="s">
        <v>18</v>
      </c>
      <c r="I192" t="s">
        <v>287</v>
      </c>
      <c r="J192">
        <f>_xlfn.XLOOKUP(Table1[[#This Row],[Product Name]],O:O,P:P)</f>
        <v>3.96</v>
      </c>
      <c r="K192">
        <f>Table1[[#This Row],[Unit Profit]]*Table1[[#This Row],[Units Sold]]</f>
        <v>19.8</v>
      </c>
      <c r="L192">
        <f>MONTH(Table1[[#This Row],[Date]])</f>
        <v>1</v>
      </c>
      <c r="O192" t="s">
        <v>209</v>
      </c>
      <c r="P192">
        <v>35.99</v>
      </c>
    </row>
    <row r="193" spans="1:16" hidden="1">
      <c r="A193">
        <v>10197</v>
      </c>
      <c r="B193" s="1">
        <v>44942</v>
      </c>
      <c r="C193" t="s">
        <v>21</v>
      </c>
      <c r="D193" t="s">
        <v>212</v>
      </c>
      <c r="E193">
        <v>3</v>
      </c>
      <c r="F193">
        <v>125</v>
      </c>
      <c r="G193">
        <f>Table1[[#This Row],[Unit Price]]*Table1[[#This Row],[Units Sold]]</f>
        <v>375</v>
      </c>
      <c r="H193" t="s">
        <v>14</v>
      </c>
      <c r="I193" t="s">
        <v>287</v>
      </c>
      <c r="J193">
        <f>_xlfn.XLOOKUP(Table1[[#This Row],[Product Name]],O:O,P:P)</f>
        <v>61.25</v>
      </c>
      <c r="K193">
        <f>Table1[[#This Row],[Unit Profit]]*Table1[[#This Row],[Units Sold]]</f>
        <v>183.75</v>
      </c>
      <c r="L193">
        <f>MONTH(Table1[[#This Row],[Date]])</f>
        <v>1</v>
      </c>
      <c r="O193" t="s">
        <v>210</v>
      </c>
      <c r="P193">
        <v>66.599999999999994</v>
      </c>
    </row>
    <row r="194" spans="1:16">
      <c r="A194">
        <v>10198</v>
      </c>
      <c r="B194" s="1">
        <v>45554</v>
      </c>
      <c r="C194" t="s">
        <v>23</v>
      </c>
      <c r="D194" t="s">
        <v>213</v>
      </c>
      <c r="E194">
        <v>5</v>
      </c>
      <c r="F194">
        <v>449.99</v>
      </c>
      <c r="G194">
        <f>Table1[[#This Row],[Unit Price]]*Table1[[#This Row],[Units Sold]]</f>
        <v>2249.9499999999998</v>
      </c>
      <c r="H194" t="s">
        <v>294</v>
      </c>
      <c r="I194" t="s">
        <v>15</v>
      </c>
      <c r="J194">
        <f>_xlfn.XLOOKUP(Table1[[#This Row],[Product Name]],O:O,P:P)</f>
        <v>180</v>
      </c>
      <c r="K194">
        <f>Table1[[#This Row],[Unit Profit]]*Table1[[#This Row],[Units Sold]]</f>
        <v>900</v>
      </c>
      <c r="L194">
        <f>MONTH(Table1[[#This Row],[Date]])</f>
        <v>9</v>
      </c>
      <c r="O194" t="s">
        <v>211</v>
      </c>
      <c r="P194">
        <v>3.96</v>
      </c>
    </row>
    <row r="195" spans="1:16" hidden="1">
      <c r="A195">
        <v>10199</v>
      </c>
      <c r="B195" s="1">
        <v>45121</v>
      </c>
      <c r="C195" t="s">
        <v>9</v>
      </c>
      <c r="D195" t="s">
        <v>214</v>
      </c>
      <c r="E195">
        <v>1</v>
      </c>
      <c r="F195">
        <v>179</v>
      </c>
      <c r="G195">
        <f>Table1[[#This Row],[Unit Price]]*Table1[[#This Row],[Units Sold]]</f>
        <v>179</v>
      </c>
      <c r="H195" t="s">
        <v>14</v>
      </c>
      <c r="I195" t="s">
        <v>11</v>
      </c>
      <c r="J195">
        <f>_xlfn.XLOOKUP(Table1[[#This Row],[Product Name]],O:O,P:P)</f>
        <v>71.599999999999994</v>
      </c>
      <c r="K195">
        <f>Table1[[#This Row],[Unit Profit]]*Table1[[#This Row],[Units Sold]]</f>
        <v>71.599999999999994</v>
      </c>
      <c r="L195">
        <f>MONTH(Table1[[#This Row],[Date]])</f>
        <v>7</v>
      </c>
      <c r="O195" t="s">
        <v>212</v>
      </c>
      <c r="P195">
        <v>61.25</v>
      </c>
    </row>
    <row r="196" spans="1:16">
      <c r="A196">
        <v>10200</v>
      </c>
      <c r="B196" s="1">
        <v>45366</v>
      </c>
      <c r="C196" t="s">
        <v>12</v>
      </c>
      <c r="D196" t="s">
        <v>215</v>
      </c>
      <c r="E196">
        <v>3</v>
      </c>
      <c r="F196">
        <v>99.95</v>
      </c>
      <c r="G196">
        <f>Table1[[#This Row],[Unit Price]]*Table1[[#This Row],[Units Sold]]</f>
        <v>299.85000000000002</v>
      </c>
      <c r="H196" t="s">
        <v>294</v>
      </c>
      <c r="I196" t="s">
        <v>287</v>
      </c>
      <c r="J196">
        <f>_xlfn.XLOOKUP(Table1[[#This Row],[Product Name]],O:O,P:P)</f>
        <v>38.979999999999997</v>
      </c>
      <c r="K196">
        <f>Table1[[#This Row],[Unit Profit]]*Table1[[#This Row],[Units Sold]]</f>
        <v>116.94</v>
      </c>
      <c r="L196">
        <f>MONTH(Table1[[#This Row],[Date]])</f>
        <v>3</v>
      </c>
      <c r="O196" t="s">
        <v>213</v>
      </c>
      <c r="P196">
        <v>180</v>
      </c>
    </row>
    <row r="197" spans="1:16">
      <c r="A197">
        <v>10201</v>
      </c>
      <c r="B197" s="1">
        <v>45472</v>
      </c>
      <c r="C197" t="s">
        <v>16</v>
      </c>
      <c r="D197" t="s">
        <v>216</v>
      </c>
      <c r="E197">
        <v>2</v>
      </c>
      <c r="F197">
        <v>59.99</v>
      </c>
      <c r="G197">
        <f>Table1[[#This Row],[Unit Price]]*Table1[[#This Row],[Units Sold]]</f>
        <v>119.98</v>
      </c>
      <c r="H197" t="s">
        <v>294</v>
      </c>
      <c r="I197" t="s">
        <v>15</v>
      </c>
      <c r="J197">
        <f>_xlfn.XLOOKUP(Table1[[#This Row],[Product Name]],O:O,P:P)</f>
        <v>21.6</v>
      </c>
      <c r="K197">
        <f>Table1[[#This Row],[Unit Profit]]*Table1[[#This Row],[Units Sold]]</f>
        <v>43.2</v>
      </c>
      <c r="L197">
        <f>MONTH(Table1[[#This Row],[Date]])</f>
        <v>6</v>
      </c>
      <c r="O197" t="s">
        <v>214</v>
      </c>
      <c r="P197">
        <v>71.599999999999994</v>
      </c>
    </row>
    <row r="198" spans="1:16">
      <c r="A198">
        <v>10202</v>
      </c>
      <c r="B198" s="1">
        <v>45002</v>
      </c>
      <c r="C198" t="s">
        <v>19</v>
      </c>
      <c r="D198" t="s">
        <v>217</v>
      </c>
      <c r="E198">
        <v>3</v>
      </c>
      <c r="F198">
        <v>14.99</v>
      </c>
      <c r="G198">
        <f>Table1[[#This Row],[Unit Price]]*Table1[[#This Row],[Units Sold]]</f>
        <v>44.97</v>
      </c>
      <c r="H198" t="s">
        <v>294</v>
      </c>
      <c r="I198" t="s">
        <v>15</v>
      </c>
      <c r="J198">
        <f>_xlfn.XLOOKUP(Table1[[#This Row],[Product Name]],O:O,P:P)</f>
        <v>4.6500000000000004</v>
      </c>
      <c r="K198">
        <f>Table1[[#This Row],[Unit Profit]]*Table1[[#This Row],[Units Sold]]</f>
        <v>13.950000000000001</v>
      </c>
      <c r="L198">
        <f>MONTH(Table1[[#This Row],[Date]])</f>
        <v>3</v>
      </c>
      <c r="O198" t="s">
        <v>215</v>
      </c>
      <c r="P198">
        <v>38.979999999999997</v>
      </c>
    </row>
    <row r="199" spans="1:16" hidden="1">
      <c r="A199">
        <v>10203</v>
      </c>
      <c r="B199" s="1">
        <v>45484</v>
      </c>
      <c r="C199" t="s">
        <v>21</v>
      </c>
      <c r="D199" t="s">
        <v>218</v>
      </c>
      <c r="E199">
        <v>5</v>
      </c>
      <c r="F199">
        <v>52</v>
      </c>
      <c r="G199">
        <f>Table1[[#This Row],[Unit Price]]*Table1[[#This Row],[Units Sold]]</f>
        <v>260</v>
      </c>
      <c r="H199" t="s">
        <v>14</v>
      </c>
      <c r="I199" t="s">
        <v>15</v>
      </c>
      <c r="J199">
        <f>_xlfn.XLOOKUP(Table1[[#This Row],[Product Name]],O:O,P:P)</f>
        <v>20.28</v>
      </c>
      <c r="K199">
        <f>Table1[[#This Row],[Unit Profit]]*Table1[[#This Row],[Units Sold]]</f>
        <v>101.4</v>
      </c>
      <c r="L199">
        <f>MONTH(Table1[[#This Row],[Date]])</f>
        <v>7</v>
      </c>
      <c r="O199" t="s">
        <v>216</v>
      </c>
      <c r="P199">
        <v>21.6</v>
      </c>
    </row>
    <row r="200" spans="1:16" hidden="1">
      <c r="A200">
        <v>10204</v>
      </c>
      <c r="B200" s="1">
        <v>45108</v>
      </c>
      <c r="C200" t="s">
        <v>23</v>
      </c>
      <c r="D200" t="s">
        <v>219</v>
      </c>
      <c r="E200">
        <v>5</v>
      </c>
      <c r="F200">
        <v>399.99</v>
      </c>
      <c r="G200">
        <f>Table1[[#This Row],[Unit Price]]*Table1[[#This Row],[Units Sold]]</f>
        <v>1999.95</v>
      </c>
      <c r="H200" t="s">
        <v>14</v>
      </c>
      <c r="I200" t="s">
        <v>15</v>
      </c>
      <c r="J200">
        <f>_xlfn.XLOOKUP(Table1[[#This Row],[Product Name]],O:O,P:P)</f>
        <v>180</v>
      </c>
      <c r="K200">
        <f>Table1[[#This Row],[Unit Profit]]*Table1[[#This Row],[Units Sold]]</f>
        <v>900</v>
      </c>
      <c r="L200">
        <f>MONTH(Table1[[#This Row],[Date]])</f>
        <v>7</v>
      </c>
      <c r="O200" t="s">
        <v>217</v>
      </c>
      <c r="P200">
        <v>4.6500000000000004</v>
      </c>
    </row>
    <row r="201" spans="1:16" hidden="1">
      <c r="A201">
        <v>10205</v>
      </c>
      <c r="B201" s="1">
        <v>45479</v>
      </c>
      <c r="C201" t="s">
        <v>9</v>
      </c>
      <c r="D201" t="s">
        <v>220</v>
      </c>
      <c r="E201">
        <v>4</v>
      </c>
      <c r="F201">
        <v>299.99</v>
      </c>
      <c r="G201">
        <f>Table1[[#This Row],[Unit Price]]*Table1[[#This Row],[Units Sold]]</f>
        <v>1199.96</v>
      </c>
      <c r="H201" t="s">
        <v>18</v>
      </c>
      <c r="I201" t="s">
        <v>15</v>
      </c>
      <c r="J201">
        <f>_xlfn.XLOOKUP(Table1[[#This Row],[Product Name]],O:O,P:P)</f>
        <v>117</v>
      </c>
      <c r="K201">
        <f>Table1[[#This Row],[Unit Profit]]*Table1[[#This Row],[Units Sold]]</f>
        <v>468</v>
      </c>
      <c r="L201">
        <f>MONTH(Table1[[#This Row],[Date]])</f>
        <v>7</v>
      </c>
      <c r="O201" t="s">
        <v>218</v>
      </c>
      <c r="P201">
        <v>20.28</v>
      </c>
    </row>
    <row r="202" spans="1:16">
      <c r="A202">
        <v>10206</v>
      </c>
      <c r="B202" s="1">
        <v>45432</v>
      </c>
      <c r="C202" t="s">
        <v>12</v>
      </c>
      <c r="D202" t="s">
        <v>221</v>
      </c>
      <c r="E202">
        <v>3</v>
      </c>
      <c r="F202">
        <v>379.99</v>
      </c>
      <c r="G202">
        <f>Table1[[#This Row],[Unit Price]]*Table1[[#This Row],[Units Sold]]</f>
        <v>1139.97</v>
      </c>
      <c r="H202" t="s">
        <v>294</v>
      </c>
      <c r="I202" t="s">
        <v>287</v>
      </c>
      <c r="J202">
        <f>_xlfn.XLOOKUP(Table1[[#This Row],[Product Name]],O:O,P:P)</f>
        <v>171</v>
      </c>
      <c r="K202">
        <f>Table1[[#This Row],[Unit Profit]]*Table1[[#This Row],[Units Sold]]</f>
        <v>513</v>
      </c>
      <c r="L202">
        <f>MONTH(Table1[[#This Row],[Date]])</f>
        <v>5</v>
      </c>
      <c r="O202" t="s">
        <v>219</v>
      </c>
      <c r="P202">
        <v>180</v>
      </c>
    </row>
    <row r="203" spans="1:16" hidden="1">
      <c r="A203">
        <v>10207</v>
      </c>
      <c r="B203" s="1">
        <v>45563</v>
      </c>
      <c r="C203" t="s">
        <v>16</v>
      </c>
      <c r="D203" t="s">
        <v>222</v>
      </c>
      <c r="E203">
        <v>1</v>
      </c>
      <c r="F203">
        <v>98</v>
      </c>
      <c r="G203">
        <f>Table1[[#This Row],[Unit Price]]*Table1[[#This Row],[Units Sold]]</f>
        <v>98</v>
      </c>
      <c r="H203" t="s">
        <v>14</v>
      </c>
      <c r="I203" t="s">
        <v>287</v>
      </c>
      <c r="J203">
        <f>_xlfn.XLOOKUP(Table1[[#This Row],[Product Name]],O:O,P:P)</f>
        <v>35.28</v>
      </c>
      <c r="K203">
        <f>Table1[[#This Row],[Unit Profit]]*Table1[[#This Row],[Units Sold]]</f>
        <v>35.28</v>
      </c>
      <c r="L203">
        <f>MONTH(Table1[[#This Row],[Date]])</f>
        <v>9</v>
      </c>
      <c r="O203" t="s">
        <v>220</v>
      </c>
      <c r="P203">
        <v>117</v>
      </c>
    </row>
    <row r="204" spans="1:16" hidden="1">
      <c r="A204">
        <v>10208</v>
      </c>
      <c r="B204" s="1">
        <v>45414</v>
      </c>
      <c r="C204" t="s">
        <v>19</v>
      </c>
      <c r="D204" t="s">
        <v>223</v>
      </c>
      <c r="E204">
        <v>3</v>
      </c>
      <c r="F204">
        <v>16.989999999999998</v>
      </c>
      <c r="G204">
        <f>Table1[[#This Row],[Unit Price]]*Table1[[#This Row],[Units Sold]]</f>
        <v>50.97</v>
      </c>
      <c r="H204" t="s">
        <v>14</v>
      </c>
      <c r="I204" t="s">
        <v>11</v>
      </c>
      <c r="J204">
        <f>_xlfn.XLOOKUP(Table1[[#This Row],[Product Name]],O:O,P:P)</f>
        <v>2.04</v>
      </c>
      <c r="K204">
        <f>Table1[[#This Row],[Unit Profit]]*Table1[[#This Row],[Units Sold]]</f>
        <v>6.12</v>
      </c>
      <c r="L204">
        <f>MONTH(Table1[[#This Row],[Date]])</f>
        <v>5</v>
      </c>
      <c r="O204" t="s">
        <v>221</v>
      </c>
      <c r="P204">
        <v>171</v>
      </c>
    </row>
    <row r="205" spans="1:16" hidden="1">
      <c r="A205">
        <v>10209</v>
      </c>
      <c r="B205" s="1">
        <v>45558</v>
      </c>
      <c r="C205" t="s">
        <v>21</v>
      </c>
      <c r="D205" t="s">
        <v>224</v>
      </c>
      <c r="E205">
        <v>1</v>
      </c>
      <c r="F205">
        <v>79</v>
      </c>
      <c r="G205">
        <f>Table1[[#This Row],[Unit Price]]*Table1[[#This Row],[Units Sold]]</f>
        <v>79</v>
      </c>
      <c r="H205" t="s">
        <v>18</v>
      </c>
      <c r="I205" t="s">
        <v>11</v>
      </c>
      <c r="J205">
        <f>_xlfn.XLOOKUP(Table1[[#This Row],[Product Name]],O:O,P:P)</f>
        <v>22.12</v>
      </c>
      <c r="K205">
        <f>Table1[[#This Row],[Unit Profit]]*Table1[[#This Row],[Units Sold]]</f>
        <v>22.12</v>
      </c>
      <c r="L205">
        <f>MONTH(Table1[[#This Row],[Date]])</f>
        <v>9</v>
      </c>
      <c r="O205" t="s">
        <v>222</v>
      </c>
      <c r="P205">
        <v>35.28</v>
      </c>
    </row>
    <row r="206" spans="1:16" hidden="1">
      <c r="A206">
        <v>10210</v>
      </c>
      <c r="B206" s="1">
        <v>45158</v>
      </c>
      <c r="C206" t="s">
        <v>23</v>
      </c>
      <c r="D206" t="s">
        <v>225</v>
      </c>
      <c r="E206">
        <v>2</v>
      </c>
      <c r="F206">
        <v>129</v>
      </c>
      <c r="G206">
        <f>Table1[[#This Row],[Unit Price]]*Table1[[#This Row],[Units Sold]]</f>
        <v>258</v>
      </c>
      <c r="H206" t="s">
        <v>14</v>
      </c>
      <c r="I206" t="s">
        <v>15</v>
      </c>
      <c r="J206">
        <f>_xlfn.XLOOKUP(Table1[[#This Row],[Product Name]],O:O,P:P)</f>
        <v>37.409999999999997</v>
      </c>
      <c r="K206">
        <f>Table1[[#This Row],[Unit Profit]]*Table1[[#This Row],[Units Sold]]</f>
        <v>74.819999999999993</v>
      </c>
      <c r="L206">
        <f>MONTH(Table1[[#This Row],[Date]])</f>
        <v>8</v>
      </c>
      <c r="O206" t="s">
        <v>223</v>
      </c>
      <c r="P206">
        <v>2.04</v>
      </c>
    </row>
    <row r="207" spans="1:16">
      <c r="A207">
        <v>10211</v>
      </c>
      <c r="B207" s="1">
        <v>45270</v>
      </c>
      <c r="C207" t="s">
        <v>9</v>
      </c>
      <c r="D207" t="s">
        <v>226</v>
      </c>
      <c r="E207">
        <v>2</v>
      </c>
      <c r="F207">
        <v>749.99</v>
      </c>
      <c r="G207">
        <f>Table1[[#This Row],[Unit Price]]*Table1[[#This Row],[Units Sold]]</f>
        <v>1499.98</v>
      </c>
      <c r="H207" t="s">
        <v>294</v>
      </c>
      <c r="I207" t="s">
        <v>287</v>
      </c>
      <c r="J207">
        <f>_xlfn.XLOOKUP(Table1[[#This Row],[Product Name]],O:O,P:P)</f>
        <v>187.5</v>
      </c>
      <c r="K207">
        <f>Table1[[#This Row],[Unit Profit]]*Table1[[#This Row],[Units Sold]]</f>
        <v>375</v>
      </c>
      <c r="L207">
        <f>MONTH(Table1[[#This Row],[Date]])</f>
        <v>12</v>
      </c>
      <c r="O207" t="s">
        <v>224</v>
      </c>
      <c r="P207">
        <v>22.12</v>
      </c>
    </row>
    <row r="208" spans="1:16">
      <c r="A208">
        <v>10212</v>
      </c>
      <c r="B208" s="1">
        <v>45260</v>
      </c>
      <c r="C208" t="s">
        <v>12</v>
      </c>
      <c r="D208" t="s">
        <v>32</v>
      </c>
      <c r="E208">
        <v>5</v>
      </c>
      <c r="F208">
        <v>169.99</v>
      </c>
      <c r="G208">
        <f>Table1[[#This Row],[Unit Price]]*Table1[[#This Row],[Units Sold]]</f>
        <v>849.95</v>
      </c>
      <c r="H208" t="s">
        <v>294</v>
      </c>
      <c r="I208" t="s">
        <v>15</v>
      </c>
      <c r="J208">
        <f>_xlfn.XLOOKUP(Table1[[#This Row],[Product Name]],O:O,P:P)</f>
        <v>19</v>
      </c>
      <c r="K208">
        <f>Table1[[#This Row],[Unit Profit]]*Table1[[#This Row],[Units Sold]]</f>
        <v>95</v>
      </c>
      <c r="L208">
        <f>MONTH(Table1[[#This Row],[Date]])</f>
        <v>11</v>
      </c>
      <c r="O208" t="s">
        <v>225</v>
      </c>
      <c r="P208">
        <v>37.409999999999997</v>
      </c>
    </row>
    <row r="209" spans="1:16" hidden="1">
      <c r="A209">
        <v>10213</v>
      </c>
      <c r="B209" s="1">
        <v>45548</v>
      </c>
      <c r="C209" t="s">
        <v>16</v>
      </c>
      <c r="D209" t="s">
        <v>227</v>
      </c>
      <c r="E209">
        <v>5</v>
      </c>
      <c r="F209">
        <v>9.9</v>
      </c>
      <c r="G209">
        <f>Table1[[#This Row],[Unit Price]]*Table1[[#This Row],[Units Sold]]</f>
        <v>49.5</v>
      </c>
      <c r="H209" t="s">
        <v>18</v>
      </c>
      <c r="I209" t="s">
        <v>11</v>
      </c>
      <c r="J209">
        <f>_xlfn.XLOOKUP(Table1[[#This Row],[Product Name]],O:O,P:P)</f>
        <v>2.2799999999999998</v>
      </c>
      <c r="K209">
        <f>Table1[[#This Row],[Unit Profit]]*Table1[[#This Row],[Units Sold]]</f>
        <v>11.399999999999999</v>
      </c>
      <c r="L209">
        <f>MONTH(Table1[[#This Row],[Date]])</f>
        <v>9</v>
      </c>
      <c r="O209" t="s">
        <v>226</v>
      </c>
      <c r="P209">
        <v>187.5</v>
      </c>
    </row>
    <row r="210" spans="1:16">
      <c r="A210">
        <v>10214</v>
      </c>
      <c r="B210" s="1">
        <v>45155</v>
      </c>
      <c r="C210" t="s">
        <v>19</v>
      </c>
      <c r="D210" t="s">
        <v>188</v>
      </c>
      <c r="E210">
        <v>2</v>
      </c>
      <c r="F210">
        <v>10.99</v>
      </c>
      <c r="G210">
        <f>Table1[[#This Row],[Unit Price]]*Table1[[#This Row],[Units Sold]]</f>
        <v>21.98</v>
      </c>
      <c r="H210" t="s">
        <v>294</v>
      </c>
      <c r="I210" t="s">
        <v>11</v>
      </c>
      <c r="J210">
        <f>_xlfn.XLOOKUP(Table1[[#This Row],[Product Name]],O:O,P:P)</f>
        <v>1.5</v>
      </c>
      <c r="K210">
        <f>Table1[[#This Row],[Unit Profit]]*Table1[[#This Row],[Units Sold]]</f>
        <v>3</v>
      </c>
      <c r="L210">
        <f>MONTH(Table1[[#This Row],[Date]])</f>
        <v>8</v>
      </c>
      <c r="O210" t="s">
        <v>227</v>
      </c>
      <c r="P210">
        <v>2.2799999999999998</v>
      </c>
    </row>
    <row r="211" spans="1:16" hidden="1">
      <c r="A211">
        <v>10215</v>
      </c>
      <c r="B211" s="1">
        <v>45248</v>
      </c>
      <c r="C211" t="s">
        <v>21</v>
      </c>
      <c r="D211" t="s">
        <v>228</v>
      </c>
      <c r="E211">
        <v>1</v>
      </c>
      <c r="F211">
        <v>29</v>
      </c>
      <c r="G211">
        <f>Table1[[#This Row],[Unit Price]]*Table1[[#This Row],[Units Sold]]</f>
        <v>29</v>
      </c>
      <c r="H211" t="s">
        <v>14</v>
      </c>
      <c r="I211" t="s">
        <v>287</v>
      </c>
      <c r="J211">
        <f>_xlfn.XLOOKUP(Table1[[#This Row],[Product Name]],O:O,P:P)</f>
        <v>3.48</v>
      </c>
      <c r="K211">
        <f>Table1[[#This Row],[Unit Profit]]*Table1[[#This Row],[Units Sold]]</f>
        <v>3.48</v>
      </c>
      <c r="L211">
        <f>MONTH(Table1[[#This Row],[Date]])</f>
        <v>11</v>
      </c>
      <c r="O211" t="s">
        <v>228</v>
      </c>
      <c r="P211">
        <v>3.48</v>
      </c>
    </row>
    <row r="212" spans="1:16" hidden="1">
      <c r="A212">
        <v>10216</v>
      </c>
      <c r="B212" s="1">
        <v>45117</v>
      </c>
      <c r="C212" t="s">
        <v>23</v>
      </c>
      <c r="D212" t="s">
        <v>229</v>
      </c>
      <c r="E212">
        <v>5</v>
      </c>
      <c r="F212">
        <v>349.99</v>
      </c>
      <c r="G212">
        <f>Table1[[#This Row],[Unit Price]]*Table1[[#This Row],[Units Sold]]</f>
        <v>1749.95</v>
      </c>
      <c r="H212" t="s">
        <v>14</v>
      </c>
      <c r="I212" t="s">
        <v>287</v>
      </c>
      <c r="J212">
        <f>_xlfn.XLOOKUP(Table1[[#This Row],[Product Name]],O:O,P:P)</f>
        <v>136.5</v>
      </c>
      <c r="K212">
        <f>Table1[[#This Row],[Unit Profit]]*Table1[[#This Row],[Units Sold]]</f>
        <v>682.5</v>
      </c>
      <c r="L212">
        <f>MONTH(Table1[[#This Row],[Date]])</f>
        <v>7</v>
      </c>
      <c r="O212" t="s">
        <v>229</v>
      </c>
      <c r="P212">
        <v>136.5</v>
      </c>
    </row>
    <row r="213" spans="1:16">
      <c r="A213">
        <v>10217</v>
      </c>
      <c r="B213" s="1">
        <v>45469</v>
      </c>
      <c r="C213" t="s">
        <v>9</v>
      </c>
      <c r="D213" t="s">
        <v>230</v>
      </c>
      <c r="E213">
        <v>2</v>
      </c>
      <c r="F213">
        <v>2399</v>
      </c>
      <c r="G213">
        <f>Table1[[#This Row],[Unit Price]]*Table1[[#This Row],[Units Sold]]</f>
        <v>4798</v>
      </c>
      <c r="H213" t="s">
        <v>294</v>
      </c>
      <c r="I213" t="s">
        <v>287</v>
      </c>
      <c r="J213">
        <f>_xlfn.XLOOKUP(Table1[[#This Row],[Product Name]],O:O,P:P)</f>
        <v>1127.53</v>
      </c>
      <c r="K213">
        <f>Table1[[#This Row],[Unit Profit]]*Table1[[#This Row],[Units Sold]]</f>
        <v>2255.06</v>
      </c>
      <c r="L213">
        <f>MONTH(Table1[[#This Row],[Date]])</f>
        <v>6</v>
      </c>
      <c r="O213" t="s">
        <v>230</v>
      </c>
      <c r="P213">
        <v>1127.53</v>
      </c>
    </row>
    <row r="214" spans="1:16" hidden="1">
      <c r="A214">
        <v>10218</v>
      </c>
      <c r="B214" s="1">
        <v>45427</v>
      </c>
      <c r="C214" t="s">
        <v>12</v>
      </c>
      <c r="D214" t="s">
        <v>231</v>
      </c>
      <c r="E214">
        <v>1</v>
      </c>
      <c r="F214">
        <v>449.99</v>
      </c>
      <c r="G214">
        <f>Table1[[#This Row],[Unit Price]]*Table1[[#This Row],[Units Sold]]</f>
        <v>449.99</v>
      </c>
      <c r="H214" t="s">
        <v>18</v>
      </c>
      <c r="I214" t="s">
        <v>287</v>
      </c>
      <c r="J214">
        <f>_xlfn.XLOOKUP(Table1[[#This Row],[Product Name]],O:O,P:P)</f>
        <v>135</v>
      </c>
      <c r="K214">
        <f>Table1[[#This Row],[Unit Profit]]*Table1[[#This Row],[Units Sold]]</f>
        <v>135</v>
      </c>
      <c r="L214">
        <f>MONTH(Table1[[#This Row],[Date]])</f>
        <v>5</v>
      </c>
      <c r="O214" t="s">
        <v>231</v>
      </c>
      <c r="P214">
        <v>135</v>
      </c>
    </row>
    <row r="215" spans="1:16">
      <c r="A215">
        <v>10219</v>
      </c>
      <c r="B215" s="1">
        <v>45163</v>
      </c>
      <c r="C215" t="s">
        <v>16</v>
      </c>
      <c r="D215" t="s">
        <v>232</v>
      </c>
      <c r="E215">
        <v>1</v>
      </c>
      <c r="F215">
        <v>49.99</v>
      </c>
      <c r="G215">
        <f>Table1[[#This Row],[Unit Price]]*Table1[[#This Row],[Units Sold]]</f>
        <v>49.99</v>
      </c>
      <c r="H215" t="s">
        <v>294</v>
      </c>
      <c r="I215" t="s">
        <v>15</v>
      </c>
      <c r="J215">
        <f>_xlfn.XLOOKUP(Table1[[#This Row],[Product Name]],O:O,P:P)</f>
        <v>16</v>
      </c>
      <c r="K215">
        <f>Table1[[#This Row],[Unit Profit]]*Table1[[#This Row],[Units Sold]]</f>
        <v>16</v>
      </c>
      <c r="L215">
        <f>MONTH(Table1[[#This Row],[Date]])</f>
        <v>8</v>
      </c>
      <c r="O215" t="s">
        <v>232</v>
      </c>
      <c r="P215">
        <v>16</v>
      </c>
    </row>
    <row r="216" spans="1:16" hidden="1">
      <c r="A216">
        <v>10220</v>
      </c>
      <c r="B216" s="1">
        <v>45600</v>
      </c>
      <c r="C216" t="s">
        <v>19</v>
      </c>
      <c r="D216" t="s">
        <v>233</v>
      </c>
      <c r="E216">
        <v>3</v>
      </c>
      <c r="F216">
        <v>12.99</v>
      </c>
      <c r="G216">
        <f>Table1[[#This Row],[Unit Price]]*Table1[[#This Row],[Units Sold]]</f>
        <v>38.97</v>
      </c>
      <c r="H216" t="s">
        <v>14</v>
      </c>
      <c r="I216" t="s">
        <v>11</v>
      </c>
      <c r="J216">
        <f>_xlfn.XLOOKUP(Table1[[#This Row],[Product Name]],O:O,P:P)</f>
        <v>5.46</v>
      </c>
      <c r="K216">
        <f>Table1[[#This Row],[Unit Profit]]*Table1[[#This Row],[Units Sold]]</f>
        <v>16.38</v>
      </c>
      <c r="L216">
        <f>MONTH(Table1[[#This Row],[Date]])</f>
        <v>11</v>
      </c>
      <c r="O216" t="s">
        <v>233</v>
      </c>
      <c r="P216">
        <v>5.46</v>
      </c>
    </row>
    <row r="217" spans="1:16">
      <c r="A217">
        <v>10221</v>
      </c>
      <c r="B217" s="1">
        <v>45263</v>
      </c>
      <c r="C217" t="s">
        <v>21</v>
      </c>
      <c r="D217" t="s">
        <v>234</v>
      </c>
      <c r="E217">
        <v>2</v>
      </c>
      <c r="F217">
        <v>27</v>
      </c>
      <c r="G217">
        <f>Table1[[#This Row],[Unit Price]]*Table1[[#This Row],[Units Sold]]</f>
        <v>54</v>
      </c>
      <c r="H217" t="s">
        <v>294</v>
      </c>
      <c r="I217" t="s">
        <v>15</v>
      </c>
      <c r="J217">
        <f>_xlfn.XLOOKUP(Table1[[#This Row],[Product Name]],O:O,P:P)</f>
        <v>5.67</v>
      </c>
      <c r="K217">
        <f>Table1[[#This Row],[Unit Profit]]*Table1[[#This Row],[Units Sold]]</f>
        <v>11.34</v>
      </c>
      <c r="L217">
        <f>MONTH(Table1[[#This Row],[Date]])</f>
        <v>12</v>
      </c>
      <c r="O217" t="s">
        <v>234</v>
      </c>
      <c r="P217">
        <v>5.67</v>
      </c>
    </row>
    <row r="218" spans="1:16">
      <c r="A218">
        <v>10222</v>
      </c>
      <c r="B218" s="1">
        <v>45229</v>
      </c>
      <c r="C218" t="s">
        <v>23</v>
      </c>
      <c r="D218" t="s">
        <v>37</v>
      </c>
      <c r="E218">
        <v>4</v>
      </c>
      <c r="F218">
        <v>599.99</v>
      </c>
      <c r="G218">
        <f>Table1[[#This Row],[Unit Price]]*Table1[[#This Row],[Units Sold]]</f>
        <v>2399.96</v>
      </c>
      <c r="H218" t="s">
        <v>294</v>
      </c>
      <c r="I218" t="s">
        <v>11</v>
      </c>
      <c r="J218">
        <f>_xlfn.XLOOKUP(Table1[[#This Row],[Product Name]],O:O,P:P)</f>
        <v>210</v>
      </c>
      <c r="K218">
        <f>Table1[[#This Row],[Unit Profit]]*Table1[[#This Row],[Units Sold]]</f>
        <v>840</v>
      </c>
      <c r="L218">
        <f>MONTH(Table1[[#This Row],[Date]])</f>
        <v>10</v>
      </c>
      <c r="O218" t="s">
        <v>235</v>
      </c>
      <c r="P218">
        <v>6</v>
      </c>
    </row>
    <row r="219" spans="1:16">
      <c r="A219">
        <v>10223</v>
      </c>
      <c r="B219" s="1">
        <v>45597</v>
      </c>
      <c r="C219" t="s">
        <v>9</v>
      </c>
      <c r="D219" t="s">
        <v>235</v>
      </c>
      <c r="E219">
        <v>4</v>
      </c>
      <c r="F219">
        <v>49.99</v>
      </c>
      <c r="G219">
        <f>Table1[[#This Row],[Unit Price]]*Table1[[#This Row],[Units Sold]]</f>
        <v>199.96</v>
      </c>
      <c r="H219" t="s">
        <v>294</v>
      </c>
      <c r="I219" t="s">
        <v>11</v>
      </c>
      <c r="J219">
        <f>_xlfn.XLOOKUP(Table1[[#This Row],[Product Name]],O:O,P:P)</f>
        <v>6</v>
      </c>
      <c r="K219">
        <f>Table1[[#This Row],[Unit Profit]]*Table1[[#This Row],[Units Sold]]</f>
        <v>24</v>
      </c>
      <c r="L219">
        <f>MONTH(Table1[[#This Row],[Date]])</f>
        <v>11</v>
      </c>
      <c r="O219" t="s">
        <v>236</v>
      </c>
      <c r="P219">
        <v>112.7</v>
      </c>
    </row>
    <row r="220" spans="1:16" hidden="1">
      <c r="A220">
        <v>10224</v>
      </c>
      <c r="B220" s="1">
        <v>45329</v>
      </c>
      <c r="C220" t="s">
        <v>12</v>
      </c>
      <c r="D220" t="s">
        <v>236</v>
      </c>
      <c r="E220">
        <v>1</v>
      </c>
      <c r="F220">
        <v>229.99</v>
      </c>
      <c r="G220">
        <f>Table1[[#This Row],[Unit Price]]*Table1[[#This Row],[Units Sold]]</f>
        <v>229.99</v>
      </c>
      <c r="H220" t="s">
        <v>18</v>
      </c>
      <c r="I220" t="s">
        <v>11</v>
      </c>
      <c r="J220">
        <f>_xlfn.XLOOKUP(Table1[[#This Row],[Product Name]],O:O,P:P)</f>
        <v>112.7</v>
      </c>
      <c r="K220">
        <f>Table1[[#This Row],[Unit Profit]]*Table1[[#This Row],[Units Sold]]</f>
        <v>112.7</v>
      </c>
      <c r="L220">
        <f>MONTH(Table1[[#This Row],[Date]])</f>
        <v>2</v>
      </c>
      <c r="O220" t="s">
        <v>237</v>
      </c>
      <c r="P220">
        <v>15.3</v>
      </c>
    </row>
    <row r="221" spans="1:16" hidden="1">
      <c r="A221">
        <v>10225</v>
      </c>
      <c r="B221" s="1">
        <v>45615</v>
      </c>
      <c r="C221" t="s">
        <v>16</v>
      </c>
      <c r="D221" t="s">
        <v>237</v>
      </c>
      <c r="E221">
        <v>1</v>
      </c>
      <c r="F221">
        <v>44.99</v>
      </c>
      <c r="G221">
        <f>Table1[[#This Row],[Unit Price]]*Table1[[#This Row],[Units Sold]]</f>
        <v>44.99</v>
      </c>
      <c r="H221" t="s">
        <v>14</v>
      </c>
      <c r="I221" t="s">
        <v>11</v>
      </c>
      <c r="J221">
        <f>_xlfn.XLOOKUP(Table1[[#This Row],[Product Name]],O:O,P:P)</f>
        <v>15.3</v>
      </c>
      <c r="K221">
        <f>Table1[[#This Row],[Unit Profit]]*Table1[[#This Row],[Units Sold]]</f>
        <v>15.3</v>
      </c>
      <c r="L221">
        <f>MONTH(Table1[[#This Row],[Date]])</f>
        <v>11</v>
      </c>
      <c r="O221" t="s">
        <v>238</v>
      </c>
      <c r="P221">
        <v>0.87</v>
      </c>
    </row>
    <row r="222" spans="1:16" hidden="1">
      <c r="A222">
        <v>10226</v>
      </c>
      <c r="B222" s="1">
        <v>45452</v>
      </c>
      <c r="C222" t="s">
        <v>19</v>
      </c>
      <c r="D222" t="s">
        <v>70</v>
      </c>
      <c r="E222">
        <v>5</v>
      </c>
      <c r="F222">
        <v>26.99</v>
      </c>
      <c r="G222">
        <f>Table1[[#This Row],[Unit Price]]*Table1[[#This Row],[Units Sold]]</f>
        <v>134.94999999999999</v>
      </c>
      <c r="H222" t="s">
        <v>18</v>
      </c>
      <c r="I222" t="s">
        <v>15</v>
      </c>
      <c r="J222">
        <f>_xlfn.XLOOKUP(Table1[[#This Row],[Product Name]],O:O,P:P)</f>
        <v>8.3699999999999992</v>
      </c>
      <c r="K222">
        <f>Table1[[#This Row],[Unit Profit]]*Table1[[#This Row],[Units Sold]]</f>
        <v>41.849999999999994</v>
      </c>
      <c r="L222">
        <f>MONTH(Table1[[#This Row],[Date]])</f>
        <v>6</v>
      </c>
      <c r="O222" t="s">
        <v>239</v>
      </c>
      <c r="P222">
        <v>73.48</v>
      </c>
    </row>
    <row r="223" spans="1:16" hidden="1">
      <c r="A223">
        <v>10227</v>
      </c>
      <c r="B223" s="1">
        <v>45181</v>
      </c>
      <c r="C223" t="s">
        <v>21</v>
      </c>
      <c r="D223" t="s">
        <v>238</v>
      </c>
      <c r="E223">
        <v>3</v>
      </c>
      <c r="F223">
        <v>6.7</v>
      </c>
      <c r="G223">
        <f>Table1[[#This Row],[Unit Price]]*Table1[[#This Row],[Units Sold]]</f>
        <v>20.100000000000001</v>
      </c>
      <c r="H223" t="s">
        <v>18</v>
      </c>
      <c r="I223" t="s">
        <v>11</v>
      </c>
      <c r="J223">
        <f>_xlfn.XLOOKUP(Table1[[#This Row],[Product Name]],O:O,P:P)</f>
        <v>0.87</v>
      </c>
      <c r="K223">
        <f>Table1[[#This Row],[Unit Profit]]*Table1[[#This Row],[Units Sold]]</f>
        <v>2.61</v>
      </c>
      <c r="L223">
        <f>MONTH(Table1[[#This Row],[Date]])</f>
        <v>9</v>
      </c>
      <c r="O223" t="s">
        <v>240</v>
      </c>
      <c r="P223">
        <v>67.599999999999994</v>
      </c>
    </row>
    <row r="224" spans="1:16">
      <c r="A224">
        <v>10228</v>
      </c>
      <c r="B224" s="1">
        <v>44955</v>
      </c>
      <c r="C224" t="s">
        <v>23</v>
      </c>
      <c r="D224" t="s">
        <v>239</v>
      </c>
      <c r="E224">
        <v>5</v>
      </c>
      <c r="F224">
        <v>149.94999999999999</v>
      </c>
      <c r="G224">
        <f>Table1[[#This Row],[Unit Price]]*Table1[[#This Row],[Units Sold]]</f>
        <v>749.75</v>
      </c>
      <c r="H224" t="s">
        <v>294</v>
      </c>
      <c r="I224" t="s">
        <v>11</v>
      </c>
      <c r="J224">
        <f>_xlfn.XLOOKUP(Table1[[#This Row],[Product Name]],O:O,P:P)</f>
        <v>73.48</v>
      </c>
      <c r="K224">
        <f>Table1[[#This Row],[Unit Profit]]*Table1[[#This Row],[Units Sold]]</f>
        <v>367.40000000000003</v>
      </c>
      <c r="L224">
        <f>MONTH(Table1[[#This Row],[Date]])</f>
        <v>1</v>
      </c>
      <c r="O224" t="s">
        <v>241</v>
      </c>
      <c r="P224">
        <v>203.66</v>
      </c>
    </row>
    <row r="225" spans="1:16" hidden="1">
      <c r="A225">
        <v>10229</v>
      </c>
      <c r="B225" s="1">
        <v>45437</v>
      </c>
      <c r="C225" t="s">
        <v>9</v>
      </c>
      <c r="D225" t="s">
        <v>240</v>
      </c>
      <c r="E225">
        <v>4</v>
      </c>
      <c r="F225">
        <v>169</v>
      </c>
      <c r="G225">
        <f>Table1[[#This Row],[Unit Price]]*Table1[[#This Row],[Units Sold]]</f>
        <v>676</v>
      </c>
      <c r="H225" t="s">
        <v>14</v>
      </c>
      <c r="I225" t="s">
        <v>287</v>
      </c>
      <c r="J225">
        <f>_xlfn.XLOOKUP(Table1[[#This Row],[Product Name]],O:O,P:P)</f>
        <v>67.599999999999994</v>
      </c>
      <c r="K225">
        <f>Table1[[#This Row],[Unit Profit]]*Table1[[#This Row],[Units Sold]]</f>
        <v>270.39999999999998</v>
      </c>
      <c r="L225">
        <f>MONTH(Table1[[#This Row],[Date]])</f>
        <v>5</v>
      </c>
      <c r="O225" t="s">
        <v>242</v>
      </c>
      <c r="P225">
        <v>22.75</v>
      </c>
    </row>
    <row r="226" spans="1:16" hidden="1">
      <c r="A226">
        <v>10230</v>
      </c>
      <c r="B226" s="1">
        <v>45594</v>
      </c>
      <c r="C226" t="s">
        <v>12</v>
      </c>
      <c r="D226" t="s">
        <v>241</v>
      </c>
      <c r="E226">
        <v>4</v>
      </c>
      <c r="F226">
        <v>599</v>
      </c>
      <c r="G226">
        <f>Table1[[#This Row],[Unit Price]]*Table1[[#This Row],[Units Sold]]</f>
        <v>2396</v>
      </c>
      <c r="H226" t="s">
        <v>18</v>
      </c>
      <c r="I226" t="s">
        <v>287</v>
      </c>
      <c r="J226">
        <f>_xlfn.XLOOKUP(Table1[[#This Row],[Product Name]],O:O,P:P)</f>
        <v>203.66</v>
      </c>
      <c r="K226">
        <f>Table1[[#This Row],[Unit Profit]]*Table1[[#This Row],[Units Sold]]</f>
        <v>814.64</v>
      </c>
      <c r="L226">
        <f>MONTH(Table1[[#This Row],[Date]])</f>
        <v>10</v>
      </c>
      <c r="O226" t="s">
        <v>243</v>
      </c>
      <c r="P226">
        <v>11.04</v>
      </c>
    </row>
    <row r="227" spans="1:16" hidden="1">
      <c r="A227">
        <v>10231</v>
      </c>
      <c r="B227" s="1">
        <v>45157</v>
      </c>
      <c r="C227" t="s">
        <v>16</v>
      </c>
      <c r="D227" t="s">
        <v>242</v>
      </c>
      <c r="E227">
        <v>2</v>
      </c>
      <c r="F227">
        <v>64.989999999999995</v>
      </c>
      <c r="G227">
        <f>Table1[[#This Row],[Unit Price]]*Table1[[#This Row],[Units Sold]]</f>
        <v>129.97999999999999</v>
      </c>
      <c r="H227" t="s">
        <v>14</v>
      </c>
      <c r="I227" t="s">
        <v>15</v>
      </c>
      <c r="J227">
        <f>_xlfn.XLOOKUP(Table1[[#This Row],[Product Name]],O:O,P:P)</f>
        <v>22.75</v>
      </c>
      <c r="K227">
        <f>Table1[[#This Row],[Unit Profit]]*Table1[[#This Row],[Units Sold]]</f>
        <v>45.5</v>
      </c>
      <c r="L227">
        <f>MONTH(Table1[[#This Row],[Date]])</f>
        <v>8</v>
      </c>
      <c r="O227" t="s">
        <v>244</v>
      </c>
      <c r="P227">
        <v>7.25</v>
      </c>
    </row>
    <row r="228" spans="1:16">
      <c r="A228">
        <v>10232</v>
      </c>
      <c r="B228" s="1">
        <v>45481</v>
      </c>
      <c r="C228" t="s">
        <v>19</v>
      </c>
      <c r="D228" t="s">
        <v>28</v>
      </c>
      <c r="E228">
        <v>5</v>
      </c>
      <c r="F228">
        <v>9.99</v>
      </c>
      <c r="G228">
        <f>Table1[[#This Row],[Unit Price]]*Table1[[#This Row],[Units Sold]]</f>
        <v>49.95</v>
      </c>
      <c r="H228" t="s">
        <v>294</v>
      </c>
      <c r="I228" t="s">
        <v>15</v>
      </c>
      <c r="J228">
        <f>_xlfn.XLOOKUP(Table1[[#This Row],[Product Name]],O:O,P:P)</f>
        <v>12.74</v>
      </c>
      <c r="K228">
        <f>Table1[[#This Row],[Unit Profit]]*Table1[[#This Row],[Units Sold]]</f>
        <v>63.7</v>
      </c>
      <c r="L228">
        <f>MONTH(Table1[[#This Row],[Date]])</f>
        <v>7</v>
      </c>
      <c r="O228" t="s">
        <v>245</v>
      </c>
      <c r="P228">
        <v>98.67</v>
      </c>
    </row>
    <row r="229" spans="1:16">
      <c r="A229">
        <v>10233</v>
      </c>
      <c r="B229" s="1">
        <v>45612</v>
      </c>
      <c r="C229" t="s">
        <v>21</v>
      </c>
      <c r="D229" t="s">
        <v>243</v>
      </c>
      <c r="E229">
        <v>5</v>
      </c>
      <c r="F229">
        <v>24</v>
      </c>
      <c r="G229">
        <f>Table1[[#This Row],[Unit Price]]*Table1[[#This Row],[Units Sold]]</f>
        <v>120</v>
      </c>
      <c r="H229" t="s">
        <v>294</v>
      </c>
      <c r="I229" t="s">
        <v>11</v>
      </c>
      <c r="J229">
        <f>_xlfn.XLOOKUP(Table1[[#This Row],[Product Name]],O:O,P:P)</f>
        <v>11.04</v>
      </c>
      <c r="K229">
        <f>Table1[[#This Row],[Unit Profit]]*Table1[[#This Row],[Units Sold]]</f>
        <v>55.199999999999996</v>
      </c>
      <c r="L229">
        <f>MONTH(Table1[[#This Row],[Date]])</f>
        <v>11</v>
      </c>
      <c r="O229" t="s">
        <v>246</v>
      </c>
      <c r="P229">
        <v>35.200000000000003</v>
      </c>
    </row>
    <row r="230" spans="1:16">
      <c r="A230">
        <v>10234</v>
      </c>
      <c r="B230" s="1">
        <v>45103</v>
      </c>
      <c r="C230" t="s">
        <v>23</v>
      </c>
      <c r="D230" t="s">
        <v>244</v>
      </c>
      <c r="E230">
        <v>4</v>
      </c>
      <c r="F230">
        <v>32.950000000000003</v>
      </c>
      <c r="G230">
        <f>Table1[[#This Row],[Unit Price]]*Table1[[#This Row],[Units Sold]]</f>
        <v>131.80000000000001</v>
      </c>
      <c r="H230" t="s">
        <v>294</v>
      </c>
      <c r="I230" t="s">
        <v>15</v>
      </c>
      <c r="J230">
        <f>_xlfn.XLOOKUP(Table1[[#This Row],[Product Name]],O:O,P:P)</f>
        <v>7.25</v>
      </c>
      <c r="K230">
        <f>Table1[[#This Row],[Unit Profit]]*Table1[[#This Row],[Units Sold]]</f>
        <v>29</v>
      </c>
      <c r="L230">
        <f>MONTH(Table1[[#This Row],[Date]])</f>
        <v>6</v>
      </c>
      <c r="O230" t="s">
        <v>247</v>
      </c>
      <c r="P230">
        <v>31.5</v>
      </c>
    </row>
    <row r="231" spans="1:16" hidden="1">
      <c r="A231">
        <v>10235</v>
      </c>
      <c r="B231" s="1">
        <v>45249</v>
      </c>
      <c r="C231" t="s">
        <v>9</v>
      </c>
      <c r="D231" t="s">
        <v>245</v>
      </c>
      <c r="E231">
        <v>2</v>
      </c>
      <c r="F231">
        <v>299</v>
      </c>
      <c r="G231">
        <f>Table1[[#This Row],[Unit Price]]*Table1[[#This Row],[Units Sold]]</f>
        <v>598</v>
      </c>
      <c r="H231" t="s">
        <v>18</v>
      </c>
      <c r="I231" t="s">
        <v>287</v>
      </c>
      <c r="J231">
        <f>_xlfn.XLOOKUP(Table1[[#This Row],[Product Name]],O:O,P:P)</f>
        <v>98.67</v>
      </c>
      <c r="K231">
        <f>Table1[[#This Row],[Unit Profit]]*Table1[[#This Row],[Units Sold]]</f>
        <v>197.34</v>
      </c>
      <c r="L231">
        <f>MONTH(Table1[[#This Row],[Date]])</f>
        <v>11</v>
      </c>
      <c r="O231" t="s">
        <v>248</v>
      </c>
      <c r="P231">
        <v>3.41</v>
      </c>
    </row>
    <row r="232" spans="1:16" hidden="1">
      <c r="A232">
        <v>10236</v>
      </c>
      <c r="B232" s="1">
        <v>44937</v>
      </c>
      <c r="C232" t="s">
        <v>12</v>
      </c>
      <c r="D232" t="s">
        <v>246</v>
      </c>
      <c r="E232">
        <v>5</v>
      </c>
      <c r="F232">
        <v>159.99</v>
      </c>
      <c r="G232">
        <f>Table1[[#This Row],[Unit Price]]*Table1[[#This Row],[Units Sold]]</f>
        <v>799.95</v>
      </c>
      <c r="H232" t="s">
        <v>18</v>
      </c>
      <c r="I232" t="s">
        <v>11</v>
      </c>
      <c r="J232">
        <f>_xlfn.XLOOKUP(Table1[[#This Row],[Product Name]],O:O,P:P)</f>
        <v>35.200000000000003</v>
      </c>
      <c r="K232">
        <f>Table1[[#This Row],[Unit Profit]]*Table1[[#This Row],[Units Sold]]</f>
        <v>176</v>
      </c>
      <c r="L232">
        <f>MONTH(Table1[[#This Row],[Date]])</f>
        <v>1</v>
      </c>
      <c r="O232" t="s">
        <v>249</v>
      </c>
      <c r="P232">
        <v>12.1</v>
      </c>
    </row>
    <row r="233" spans="1:16" hidden="1">
      <c r="A233">
        <v>10237</v>
      </c>
      <c r="B233" s="1">
        <v>44970</v>
      </c>
      <c r="C233" t="s">
        <v>16</v>
      </c>
      <c r="D233" t="s">
        <v>247</v>
      </c>
      <c r="E233">
        <v>4</v>
      </c>
      <c r="F233">
        <v>90</v>
      </c>
      <c r="G233">
        <f>Table1[[#This Row],[Unit Price]]*Table1[[#This Row],[Units Sold]]</f>
        <v>360</v>
      </c>
      <c r="H233" t="s">
        <v>14</v>
      </c>
      <c r="I233" t="s">
        <v>15</v>
      </c>
      <c r="J233">
        <f>_xlfn.XLOOKUP(Table1[[#This Row],[Product Name]],O:O,P:P)</f>
        <v>31.5</v>
      </c>
      <c r="K233">
        <f>Table1[[#This Row],[Unit Profit]]*Table1[[#This Row],[Units Sold]]</f>
        <v>126</v>
      </c>
      <c r="L233">
        <f>MONTH(Table1[[#This Row],[Date]])</f>
        <v>2</v>
      </c>
      <c r="O233" t="s">
        <v>250</v>
      </c>
      <c r="P233">
        <v>13.2</v>
      </c>
    </row>
    <row r="234" spans="1:16">
      <c r="A234">
        <v>10238</v>
      </c>
      <c r="B234" s="1">
        <v>45112</v>
      </c>
      <c r="C234" t="s">
        <v>19</v>
      </c>
      <c r="D234" t="s">
        <v>248</v>
      </c>
      <c r="E234">
        <v>4</v>
      </c>
      <c r="F234">
        <v>10.99</v>
      </c>
      <c r="G234">
        <f>Table1[[#This Row],[Unit Price]]*Table1[[#This Row],[Units Sold]]</f>
        <v>43.96</v>
      </c>
      <c r="H234" t="s">
        <v>294</v>
      </c>
      <c r="I234" t="s">
        <v>11</v>
      </c>
      <c r="J234">
        <f>_xlfn.XLOOKUP(Table1[[#This Row],[Product Name]],O:O,P:P)</f>
        <v>3.41</v>
      </c>
      <c r="K234">
        <f>Table1[[#This Row],[Unit Profit]]*Table1[[#This Row],[Units Sold]]</f>
        <v>13.64</v>
      </c>
      <c r="L234">
        <f>MONTH(Table1[[#This Row],[Date]])</f>
        <v>7</v>
      </c>
    </row>
    <row r="235" spans="1:16">
      <c r="A235">
        <v>10239</v>
      </c>
      <c r="B235" s="1">
        <v>45261</v>
      </c>
      <c r="C235" t="s">
        <v>21</v>
      </c>
      <c r="D235" t="s">
        <v>249</v>
      </c>
      <c r="E235">
        <v>2</v>
      </c>
      <c r="F235">
        <v>55</v>
      </c>
      <c r="G235">
        <f>Table1[[#This Row],[Unit Price]]*Table1[[#This Row],[Units Sold]]</f>
        <v>110</v>
      </c>
      <c r="H235" t="s">
        <v>294</v>
      </c>
      <c r="I235" t="s">
        <v>11</v>
      </c>
      <c r="J235">
        <f>_xlfn.XLOOKUP(Table1[[#This Row],[Product Name]],O:O,P:P)</f>
        <v>12.1</v>
      </c>
      <c r="K235">
        <f>Table1[[#This Row],[Unit Profit]]*Table1[[#This Row],[Units Sold]]</f>
        <v>24.2</v>
      </c>
      <c r="L235">
        <f>MONTH(Table1[[#This Row],[Date]])</f>
        <v>12</v>
      </c>
    </row>
    <row r="236" spans="1:16">
      <c r="A236">
        <v>10240</v>
      </c>
      <c r="B236" s="1">
        <v>45078</v>
      </c>
      <c r="C236" t="s">
        <v>23</v>
      </c>
      <c r="D236" t="s">
        <v>250</v>
      </c>
      <c r="E236">
        <v>5</v>
      </c>
      <c r="F236">
        <v>29.99</v>
      </c>
      <c r="G236">
        <f>Table1[[#This Row],[Unit Price]]*Table1[[#This Row],[Units Sold]]</f>
        <v>149.94999999999999</v>
      </c>
      <c r="H236" t="s">
        <v>294</v>
      </c>
      <c r="I236" t="s">
        <v>287</v>
      </c>
      <c r="J236">
        <f>_xlfn.XLOOKUP(Table1[[#This Row],[Product Name]],O:O,P:P)</f>
        <v>13.2</v>
      </c>
      <c r="K236">
        <f>Table1[[#This Row],[Unit Profit]]*Table1[[#This Row],[Units Sold]]</f>
        <v>66</v>
      </c>
      <c r="L236">
        <f>MONTH(Table1[[#This Row],[Date]])</f>
        <v>6</v>
      </c>
    </row>
    <row r="237" spans="1:16" hidden="1">
      <c r="A237">
        <v>10241</v>
      </c>
      <c r="B237" s="1">
        <v>45120</v>
      </c>
      <c r="C237" t="s">
        <v>9</v>
      </c>
      <c r="D237" t="s">
        <v>10</v>
      </c>
      <c r="E237">
        <v>1</v>
      </c>
      <c r="F237">
        <v>999.99</v>
      </c>
      <c r="G237">
        <f>Table1[[#This Row],[Unit Price]]*Table1[[#This Row],[Units Sold]]</f>
        <v>999.99</v>
      </c>
      <c r="H237" t="s">
        <v>18</v>
      </c>
      <c r="I237" t="s">
        <v>15</v>
      </c>
      <c r="J237">
        <f>_xlfn.XLOOKUP(Table1[[#This Row],[Product Name]],O:O,P:P)</f>
        <v>280</v>
      </c>
      <c r="K237">
        <f>Table1[[#This Row],[Unit Profit]]*Table1[[#This Row],[Units Sold]]</f>
        <v>280</v>
      </c>
      <c r="L237">
        <f>MONTH(Table1[[#This Row],[Date]])</f>
        <v>7</v>
      </c>
    </row>
    <row r="238" spans="1:16" hidden="1">
      <c r="A238">
        <v>10242</v>
      </c>
      <c r="B238" s="1">
        <v>45028</v>
      </c>
      <c r="C238" t="s">
        <v>12</v>
      </c>
      <c r="D238" t="s">
        <v>13</v>
      </c>
      <c r="E238">
        <v>5</v>
      </c>
      <c r="F238">
        <v>499.99</v>
      </c>
      <c r="G238">
        <f>Table1[[#This Row],[Unit Price]]*Table1[[#This Row],[Units Sold]]</f>
        <v>2499.9499999999998</v>
      </c>
      <c r="H238" t="s">
        <v>14</v>
      </c>
      <c r="I238" t="s">
        <v>15</v>
      </c>
      <c r="J238">
        <f>_xlfn.XLOOKUP(Table1[[#This Row],[Product Name]],O:O,P:P)</f>
        <v>160</v>
      </c>
      <c r="K238">
        <f>Table1[[#This Row],[Unit Profit]]*Table1[[#This Row],[Units Sold]]</f>
        <v>800</v>
      </c>
      <c r="L238">
        <f>MONTH(Table1[[#This Row],[Date]])</f>
        <v>4</v>
      </c>
    </row>
    <row r="239" spans="1:16">
      <c r="A239">
        <v>10243</v>
      </c>
      <c r="B239" s="1">
        <v>45176</v>
      </c>
      <c r="C239" t="s">
        <v>16</v>
      </c>
      <c r="D239" t="s">
        <v>17</v>
      </c>
      <c r="E239">
        <v>1</v>
      </c>
      <c r="F239">
        <v>69.989999999999995</v>
      </c>
      <c r="G239">
        <f>Table1[[#This Row],[Unit Price]]*Table1[[#This Row],[Units Sold]]</f>
        <v>69.989999999999995</v>
      </c>
      <c r="H239" t="s">
        <v>294</v>
      </c>
      <c r="I239" t="s">
        <v>11</v>
      </c>
      <c r="J239">
        <f>_xlfn.XLOOKUP(Table1[[#This Row],[Product Name]],O:O,P:P)</f>
        <v>18.899999999999999</v>
      </c>
      <c r="K239">
        <f>Table1[[#This Row],[Unit Profit]]*Table1[[#This Row],[Units Sold]]</f>
        <v>18.899999999999999</v>
      </c>
      <c r="L239">
        <f>MONTH(Table1[[#This Row],[Date]])</f>
        <v>9</v>
      </c>
    </row>
    <row r="240" spans="1:16" hidden="1">
      <c r="A240">
        <v>10244</v>
      </c>
      <c r="B240" s="1">
        <v>45613</v>
      </c>
      <c r="C240" t="s">
        <v>19</v>
      </c>
      <c r="D240" t="s">
        <v>20</v>
      </c>
      <c r="E240">
        <v>4</v>
      </c>
      <c r="F240">
        <v>15.99</v>
      </c>
      <c r="G240">
        <f>Table1[[#This Row],[Unit Price]]*Table1[[#This Row],[Units Sold]]</f>
        <v>63.96</v>
      </c>
      <c r="H240" t="s">
        <v>18</v>
      </c>
      <c r="I240" t="s">
        <v>15</v>
      </c>
      <c r="J240">
        <f>_xlfn.XLOOKUP(Table1[[#This Row],[Product Name]],O:O,P:P)</f>
        <v>8</v>
      </c>
      <c r="K240">
        <f>Table1[[#This Row],[Unit Profit]]*Table1[[#This Row],[Units Sold]]</f>
        <v>32</v>
      </c>
      <c r="L240">
        <f>MONTH(Table1[[#This Row],[Date]])</f>
        <v>11</v>
      </c>
    </row>
    <row r="241" spans="1:12" hidden="1">
      <c r="A241">
        <v>10245</v>
      </c>
      <c r="B241" s="1">
        <v>45615</v>
      </c>
      <c r="C241" t="s">
        <v>21</v>
      </c>
      <c r="D241" t="s">
        <v>22</v>
      </c>
      <c r="E241">
        <v>1</v>
      </c>
      <c r="F241">
        <v>89.99</v>
      </c>
      <c r="G241">
        <f>Table1[[#This Row],[Unit Price]]*Table1[[#This Row],[Units Sold]]</f>
        <v>89.99</v>
      </c>
      <c r="H241" t="s">
        <v>14</v>
      </c>
      <c r="I241" t="s">
        <v>11</v>
      </c>
      <c r="J241">
        <f>_xlfn.XLOOKUP(Table1[[#This Row],[Product Name]],O:O,P:P)</f>
        <v>38.700000000000003</v>
      </c>
      <c r="K241">
        <f>Table1[[#This Row],[Unit Profit]]*Table1[[#This Row],[Units Sold]]</f>
        <v>38.700000000000003</v>
      </c>
      <c r="L241">
        <f>MONTH(Table1[[#This Row],[Date]])</f>
        <v>11</v>
      </c>
    </row>
    <row r="242" spans="1:12" hidden="1">
      <c r="A242">
        <v>10246</v>
      </c>
      <c r="B242" s="1">
        <v>45585</v>
      </c>
      <c r="C242" t="s">
        <v>23</v>
      </c>
      <c r="D242" t="s">
        <v>24</v>
      </c>
      <c r="E242">
        <v>5</v>
      </c>
      <c r="F242">
        <v>29.99</v>
      </c>
      <c r="G242">
        <f>Table1[[#This Row],[Unit Price]]*Table1[[#This Row],[Units Sold]]</f>
        <v>149.94999999999999</v>
      </c>
      <c r="H242" t="s">
        <v>14</v>
      </c>
      <c r="I242" t="s">
        <v>11</v>
      </c>
      <c r="J242">
        <f>_xlfn.XLOOKUP(Table1[[#This Row],[Product Name]],O:O,P:P)</f>
        <v>7.8</v>
      </c>
      <c r="K242">
        <f>Table1[[#This Row],[Unit Profit]]*Table1[[#This Row],[Units Sold]]</f>
        <v>39</v>
      </c>
      <c r="L242">
        <f>MONTH(Table1[[#This Row],[Date]])</f>
        <v>10</v>
      </c>
    </row>
    <row r="243" spans="1:12" hidden="1">
      <c r="A243">
        <v>10247</v>
      </c>
      <c r="B243" s="1">
        <v>44961</v>
      </c>
      <c r="C243" t="s">
        <v>9</v>
      </c>
      <c r="D243" t="s">
        <v>25</v>
      </c>
      <c r="E243">
        <v>2</v>
      </c>
      <c r="F243">
        <v>2499.9899999999998</v>
      </c>
      <c r="G243">
        <f>Table1[[#This Row],[Unit Price]]*Table1[[#This Row],[Units Sold]]</f>
        <v>4999.9799999999996</v>
      </c>
      <c r="H243" t="s">
        <v>18</v>
      </c>
      <c r="I243" t="s">
        <v>11</v>
      </c>
      <c r="J243">
        <f>_xlfn.XLOOKUP(Table1[[#This Row],[Product Name]],O:O,P:P)</f>
        <v>1225</v>
      </c>
      <c r="K243">
        <f>Table1[[#This Row],[Unit Profit]]*Table1[[#This Row],[Units Sold]]</f>
        <v>2450</v>
      </c>
      <c r="L243">
        <f>MONTH(Table1[[#This Row],[Date]])</f>
        <v>2</v>
      </c>
    </row>
    <row r="244" spans="1:12">
      <c r="A244">
        <v>10248</v>
      </c>
      <c r="B244" s="1">
        <v>45587</v>
      </c>
      <c r="C244" t="s">
        <v>12</v>
      </c>
      <c r="D244" t="s">
        <v>26</v>
      </c>
      <c r="E244">
        <v>1</v>
      </c>
      <c r="F244">
        <v>599.99</v>
      </c>
      <c r="G244">
        <f>Table1[[#This Row],[Unit Price]]*Table1[[#This Row],[Units Sold]]</f>
        <v>599.99</v>
      </c>
      <c r="H244" t="s">
        <v>294</v>
      </c>
      <c r="I244" t="s">
        <v>15</v>
      </c>
      <c r="J244">
        <f>_xlfn.XLOOKUP(Table1[[#This Row],[Product Name]],O:O,P:P)</f>
        <v>180</v>
      </c>
      <c r="K244">
        <f>Table1[[#This Row],[Unit Profit]]*Table1[[#This Row],[Units Sold]]</f>
        <v>180</v>
      </c>
      <c r="L244">
        <f>MONTH(Table1[[#This Row],[Date]])</f>
        <v>10</v>
      </c>
    </row>
    <row r="245" spans="1:12" hidden="1">
      <c r="A245">
        <v>10249</v>
      </c>
      <c r="B245" s="1">
        <v>44946</v>
      </c>
      <c r="C245" t="s">
        <v>16</v>
      </c>
      <c r="D245" t="s">
        <v>27</v>
      </c>
      <c r="E245">
        <v>4</v>
      </c>
      <c r="F245">
        <v>89.99</v>
      </c>
      <c r="G245">
        <f>Table1[[#This Row],[Unit Price]]*Table1[[#This Row],[Units Sold]]</f>
        <v>359.96</v>
      </c>
      <c r="H245" t="s">
        <v>14</v>
      </c>
      <c r="I245" t="s">
        <v>15</v>
      </c>
      <c r="J245">
        <f>_xlfn.XLOOKUP(Table1[[#This Row],[Product Name]],O:O,P:P)</f>
        <v>45</v>
      </c>
      <c r="K245">
        <f>Table1[[#This Row],[Unit Profit]]*Table1[[#This Row],[Units Sold]]</f>
        <v>180</v>
      </c>
      <c r="L245">
        <f>MONTH(Table1[[#This Row],[Date]])</f>
        <v>1</v>
      </c>
    </row>
    <row r="246" spans="1:12">
      <c r="A246">
        <v>10250</v>
      </c>
      <c r="B246" s="1">
        <v>45013</v>
      </c>
      <c r="C246" t="s">
        <v>19</v>
      </c>
      <c r="D246" t="s">
        <v>28</v>
      </c>
      <c r="E246">
        <v>3</v>
      </c>
      <c r="F246">
        <v>25.99</v>
      </c>
      <c r="G246">
        <f>Table1[[#This Row],[Unit Price]]*Table1[[#This Row],[Units Sold]]</f>
        <v>77.97</v>
      </c>
      <c r="H246" t="s">
        <v>294</v>
      </c>
      <c r="I246" t="s">
        <v>11</v>
      </c>
      <c r="J246">
        <f>_xlfn.XLOOKUP(Table1[[#This Row],[Product Name]],O:O,P:P)</f>
        <v>12.74</v>
      </c>
      <c r="K246">
        <f>Table1[[#This Row],[Unit Profit]]*Table1[[#This Row],[Units Sold]]</f>
        <v>38.22</v>
      </c>
      <c r="L246">
        <f>MONTH(Table1[[#This Row],[Date]])</f>
        <v>3</v>
      </c>
    </row>
    <row r="247" spans="1:12" hidden="1">
      <c r="A247">
        <v>10251</v>
      </c>
      <c r="B247" s="1">
        <v>45628</v>
      </c>
      <c r="C247" t="s">
        <v>21</v>
      </c>
      <c r="D247" t="s">
        <v>29</v>
      </c>
      <c r="E247">
        <v>3</v>
      </c>
      <c r="F247">
        <v>129.99</v>
      </c>
      <c r="G247">
        <f>Table1[[#This Row],[Unit Price]]*Table1[[#This Row],[Units Sold]]</f>
        <v>389.97</v>
      </c>
      <c r="H247" t="s">
        <v>18</v>
      </c>
      <c r="I247" t="s">
        <v>15</v>
      </c>
      <c r="J247">
        <f>_xlfn.XLOOKUP(Table1[[#This Row],[Product Name]],O:O,P:P)</f>
        <v>26</v>
      </c>
      <c r="K247">
        <f>Table1[[#This Row],[Unit Profit]]*Table1[[#This Row],[Units Sold]]</f>
        <v>78</v>
      </c>
      <c r="L247">
        <f>MONTH(Table1[[#This Row],[Date]])</f>
        <v>12</v>
      </c>
    </row>
    <row r="248" spans="1:12" hidden="1">
      <c r="A248">
        <v>10252</v>
      </c>
      <c r="B248" s="1">
        <v>45536</v>
      </c>
      <c r="C248" t="s">
        <v>23</v>
      </c>
      <c r="D248" t="s">
        <v>30</v>
      </c>
      <c r="E248">
        <v>5</v>
      </c>
      <c r="F248">
        <v>199.99</v>
      </c>
      <c r="G248">
        <f>Table1[[#This Row],[Unit Price]]*Table1[[#This Row],[Units Sold]]</f>
        <v>999.95</v>
      </c>
      <c r="H248" t="s">
        <v>18</v>
      </c>
      <c r="I248" t="s">
        <v>287</v>
      </c>
      <c r="J248">
        <f>_xlfn.XLOOKUP(Table1[[#This Row],[Product Name]],O:O,P:P)</f>
        <v>66</v>
      </c>
      <c r="K248">
        <f>Table1[[#This Row],[Unit Profit]]*Table1[[#This Row],[Units Sold]]</f>
        <v>330</v>
      </c>
      <c r="L248">
        <f>MONTH(Table1[[#This Row],[Date]])</f>
        <v>9</v>
      </c>
    </row>
    <row r="249" spans="1:12" hidden="1">
      <c r="A249">
        <v>10253</v>
      </c>
      <c r="B249" s="1">
        <v>45398</v>
      </c>
      <c r="C249" t="s">
        <v>9</v>
      </c>
      <c r="D249" t="s">
        <v>31</v>
      </c>
      <c r="E249">
        <v>3</v>
      </c>
      <c r="F249">
        <v>749.99</v>
      </c>
      <c r="G249">
        <f>Table1[[#This Row],[Unit Price]]*Table1[[#This Row],[Units Sold]]</f>
        <v>2249.9700000000003</v>
      </c>
      <c r="H249" t="s">
        <v>18</v>
      </c>
      <c r="I249" t="s">
        <v>11</v>
      </c>
      <c r="J249">
        <f>_xlfn.XLOOKUP(Table1[[#This Row],[Product Name]],O:O,P:P)</f>
        <v>240</v>
      </c>
      <c r="K249">
        <f>Table1[[#This Row],[Unit Profit]]*Table1[[#This Row],[Units Sold]]</f>
        <v>720</v>
      </c>
      <c r="L249">
        <f>MONTH(Table1[[#This Row],[Date]])</f>
        <v>4</v>
      </c>
    </row>
    <row r="250" spans="1:12" hidden="1">
      <c r="A250">
        <v>10254</v>
      </c>
      <c r="B250" s="1">
        <v>45526</v>
      </c>
      <c r="C250" t="s">
        <v>12</v>
      </c>
      <c r="D250" t="s">
        <v>32</v>
      </c>
      <c r="E250">
        <v>2</v>
      </c>
      <c r="F250">
        <v>189.99</v>
      </c>
      <c r="G250">
        <f>Table1[[#This Row],[Unit Price]]*Table1[[#This Row],[Units Sold]]</f>
        <v>379.98</v>
      </c>
      <c r="H250" t="s">
        <v>18</v>
      </c>
      <c r="I250" t="s">
        <v>15</v>
      </c>
      <c r="J250">
        <f>_xlfn.XLOOKUP(Table1[[#This Row],[Product Name]],O:O,P:P)</f>
        <v>19</v>
      </c>
      <c r="K250">
        <f>Table1[[#This Row],[Unit Profit]]*Table1[[#This Row],[Units Sold]]</f>
        <v>38</v>
      </c>
      <c r="L250">
        <f>MONTH(Table1[[#This Row],[Date]])</f>
        <v>8</v>
      </c>
    </row>
    <row r="251" spans="1:12">
      <c r="A251">
        <v>10255</v>
      </c>
      <c r="B251" s="1">
        <v>44986</v>
      </c>
      <c r="C251" t="s">
        <v>16</v>
      </c>
      <c r="D251" t="s">
        <v>33</v>
      </c>
      <c r="E251">
        <v>4</v>
      </c>
      <c r="F251">
        <v>249.99</v>
      </c>
      <c r="G251">
        <f>Table1[[#This Row],[Unit Price]]*Table1[[#This Row],[Units Sold]]</f>
        <v>999.96</v>
      </c>
      <c r="H251" t="s">
        <v>294</v>
      </c>
      <c r="I251" t="s">
        <v>287</v>
      </c>
      <c r="J251">
        <f>_xlfn.XLOOKUP(Table1[[#This Row],[Product Name]],O:O,P:P)</f>
        <v>47.5</v>
      </c>
      <c r="K251">
        <f>Table1[[#This Row],[Unit Profit]]*Table1[[#This Row],[Units Sold]]</f>
        <v>190</v>
      </c>
      <c r="L251">
        <f>MONTH(Table1[[#This Row],[Date]])</f>
        <v>3</v>
      </c>
    </row>
    <row r="252" spans="1:12">
      <c r="A252">
        <v>10256</v>
      </c>
      <c r="B252" s="1">
        <v>45271</v>
      </c>
      <c r="C252" t="s">
        <v>19</v>
      </c>
      <c r="D252" t="s">
        <v>34</v>
      </c>
      <c r="E252">
        <v>5</v>
      </c>
      <c r="F252">
        <v>35.99</v>
      </c>
      <c r="G252">
        <f>Table1[[#This Row],[Unit Price]]*Table1[[#This Row],[Units Sold]]</f>
        <v>179.95000000000002</v>
      </c>
      <c r="H252" t="s">
        <v>294</v>
      </c>
      <c r="I252" t="s">
        <v>15</v>
      </c>
      <c r="J252">
        <f>_xlfn.XLOOKUP(Table1[[#This Row],[Product Name]],O:O,P:P)</f>
        <v>14.4</v>
      </c>
      <c r="K252">
        <f>Table1[[#This Row],[Unit Profit]]*Table1[[#This Row],[Units Sold]]</f>
        <v>72</v>
      </c>
      <c r="L252">
        <f>MONTH(Table1[[#This Row],[Date]])</f>
        <v>12</v>
      </c>
    </row>
    <row r="253" spans="1:12" hidden="1">
      <c r="A253">
        <v>10257</v>
      </c>
      <c r="B253" s="1">
        <v>45001</v>
      </c>
      <c r="C253" t="s">
        <v>21</v>
      </c>
      <c r="D253" t="s">
        <v>35</v>
      </c>
      <c r="E253">
        <v>1</v>
      </c>
      <c r="F253">
        <v>399.99</v>
      </c>
      <c r="G253">
        <f>Table1[[#This Row],[Unit Price]]*Table1[[#This Row],[Units Sold]]</f>
        <v>399.99</v>
      </c>
      <c r="H253" t="s">
        <v>18</v>
      </c>
      <c r="I253" t="s">
        <v>11</v>
      </c>
      <c r="J253">
        <f>_xlfn.XLOOKUP(Table1[[#This Row],[Product Name]],O:O,P:P)</f>
        <v>52</v>
      </c>
      <c r="K253">
        <f>Table1[[#This Row],[Unit Profit]]*Table1[[#This Row],[Units Sold]]</f>
        <v>52</v>
      </c>
      <c r="L253">
        <f>MONTH(Table1[[#This Row],[Date]])</f>
        <v>3</v>
      </c>
    </row>
    <row r="254" spans="1:12">
      <c r="A254">
        <v>10258</v>
      </c>
      <c r="B254" s="1">
        <v>45529</v>
      </c>
      <c r="C254" t="s">
        <v>23</v>
      </c>
      <c r="D254" t="s">
        <v>36</v>
      </c>
      <c r="E254">
        <v>1</v>
      </c>
      <c r="F254">
        <v>119.99</v>
      </c>
      <c r="G254">
        <f>Table1[[#This Row],[Unit Price]]*Table1[[#This Row],[Units Sold]]</f>
        <v>119.99</v>
      </c>
      <c r="H254" t="s">
        <v>294</v>
      </c>
      <c r="I254" t="s">
        <v>11</v>
      </c>
      <c r="J254">
        <f>_xlfn.XLOOKUP(Table1[[#This Row],[Product Name]],O:O,P:P)</f>
        <v>40.799999999999997</v>
      </c>
      <c r="K254">
        <f>Table1[[#This Row],[Unit Profit]]*Table1[[#This Row],[Units Sold]]</f>
        <v>40.799999999999997</v>
      </c>
      <c r="L254">
        <f>MONTH(Table1[[#This Row],[Date]])</f>
        <v>8</v>
      </c>
    </row>
    <row r="255" spans="1:12" hidden="1">
      <c r="A255">
        <v>10259</v>
      </c>
      <c r="B255" s="1">
        <v>45378</v>
      </c>
      <c r="C255" t="s">
        <v>9</v>
      </c>
      <c r="D255" t="s">
        <v>37</v>
      </c>
      <c r="E255">
        <v>3</v>
      </c>
      <c r="F255">
        <v>499.99</v>
      </c>
      <c r="G255">
        <f>Table1[[#This Row],[Unit Price]]*Table1[[#This Row],[Units Sold]]</f>
        <v>1499.97</v>
      </c>
      <c r="H255" t="s">
        <v>18</v>
      </c>
      <c r="I255" t="s">
        <v>287</v>
      </c>
      <c r="J255">
        <f>_xlfn.XLOOKUP(Table1[[#This Row],[Product Name]],O:O,P:P)</f>
        <v>210</v>
      </c>
      <c r="K255">
        <f>Table1[[#This Row],[Unit Profit]]*Table1[[#This Row],[Units Sold]]</f>
        <v>630</v>
      </c>
      <c r="L255">
        <f>MONTH(Table1[[#This Row],[Date]])</f>
        <v>3</v>
      </c>
    </row>
    <row r="256" spans="1:12" hidden="1">
      <c r="A256">
        <v>10260</v>
      </c>
      <c r="B256" s="1">
        <v>44934</v>
      </c>
      <c r="C256" t="s">
        <v>12</v>
      </c>
      <c r="D256" t="s">
        <v>38</v>
      </c>
      <c r="E256">
        <v>1</v>
      </c>
      <c r="F256">
        <v>99.99</v>
      </c>
      <c r="G256">
        <f>Table1[[#This Row],[Unit Price]]*Table1[[#This Row],[Units Sold]]</f>
        <v>99.99</v>
      </c>
      <c r="H256" t="s">
        <v>14</v>
      </c>
      <c r="I256" t="s">
        <v>11</v>
      </c>
      <c r="J256">
        <f>_xlfn.XLOOKUP(Table1[[#This Row],[Product Name]],O:O,P:P)</f>
        <v>24</v>
      </c>
      <c r="K256">
        <f>Table1[[#This Row],[Unit Profit]]*Table1[[#This Row],[Units Sold]]</f>
        <v>24</v>
      </c>
      <c r="L256">
        <f>MONTH(Table1[[#This Row],[Date]])</f>
        <v>1</v>
      </c>
    </row>
    <row r="257" spans="1:12" hidden="1">
      <c r="A257">
        <v>10261</v>
      </c>
      <c r="B257" s="1">
        <v>45229</v>
      </c>
      <c r="C257" t="s">
        <v>16</v>
      </c>
      <c r="D257" t="s">
        <v>39</v>
      </c>
      <c r="E257">
        <v>3</v>
      </c>
      <c r="F257">
        <v>59.99</v>
      </c>
      <c r="G257">
        <f>Table1[[#This Row],[Unit Price]]*Table1[[#This Row],[Units Sold]]</f>
        <v>179.97</v>
      </c>
      <c r="H257" t="s">
        <v>18</v>
      </c>
      <c r="I257" t="s">
        <v>11</v>
      </c>
      <c r="J257">
        <f>_xlfn.XLOOKUP(Table1[[#This Row],[Product Name]],O:O,P:P)</f>
        <v>25.2</v>
      </c>
      <c r="K257">
        <f>Table1[[#This Row],[Unit Profit]]*Table1[[#This Row],[Units Sold]]</f>
        <v>75.599999999999994</v>
      </c>
      <c r="L257">
        <f>MONTH(Table1[[#This Row],[Date]])</f>
        <v>10</v>
      </c>
    </row>
    <row r="258" spans="1:12" hidden="1">
      <c r="A258">
        <v>10262</v>
      </c>
      <c r="B258" s="1">
        <v>45243</v>
      </c>
      <c r="C258" t="s">
        <v>19</v>
      </c>
      <c r="D258" t="s">
        <v>40</v>
      </c>
      <c r="E258">
        <v>2</v>
      </c>
      <c r="F258">
        <v>22.99</v>
      </c>
      <c r="G258">
        <f>Table1[[#This Row],[Unit Price]]*Table1[[#This Row],[Units Sold]]</f>
        <v>45.98</v>
      </c>
      <c r="H258" t="s">
        <v>14</v>
      </c>
      <c r="I258" t="s">
        <v>287</v>
      </c>
      <c r="J258">
        <f>_xlfn.XLOOKUP(Table1[[#This Row],[Product Name]],O:O,P:P)</f>
        <v>10.81</v>
      </c>
      <c r="K258">
        <f>Table1[[#This Row],[Unit Profit]]*Table1[[#This Row],[Units Sold]]</f>
        <v>21.62</v>
      </c>
      <c r="L258">
        <f>MONTH(Table1[[#This Row],[Date]])</f>
        <v>11</v>
      </c>
    </row>
    <row r="259" spans="1:12" hidden="1">
      <c r="A259">
        <v>10263</v>
      </c>
      <c r="B259" s="1">
        <v>45492</v>
      </c>
      <c r="C259" t="s">
        <v>21</v>
      </c>
      <c r="D259" t="s">
        <v>41</v>
      </c>
      <c r="E259">
        <v>2</v>
      </c>
      <c r="F259">
        <v>49.99</v>
      </c>
      <c r="G259">
        <f>Table1[[#This Row],[Unit Price]]*Table1[[#This Row],[Units Sold]]</f>
        <v>99.98</v>
      </c>
      <c r="H259" t="s">
        <v>14</v>
      </c>
      <c r="I259" t="s">
        <v>15</v>
      </c>
      <c r="J259">
        <f>_xlfn.XLOOKUP(Table1[[#This Row],[Product Name]],O:O,P:P)</f>
        <v>24</v>
      </c>
      <c r="K259">
        <f>Table1[[#This Row],[Unit Profit]]*Table1[[#This Row],[Units Sold]]</f>
        <v>48</v>
      </c>
      <c r="L259">
        <f>MONTH(Table1[[#This Row],[Date]])</f>
        <v>7</v>
      </c>
    </row>
    <row r="260" spans="1:12" hidden="1">
      <c r="A260">
        <v>10264</v>
      </c>
      <c r="B260" s="1">
        <v>45404</v>
      </c>
      <c r="C260" t="s">
        <v>23</v>
      </c>
      <c r="D260" t="s">
        <v>42</v>
      </c>
      <c r="E260">
        <v>3</v>
      </c>
      <c r="F260">
        <v>29.99</v>
      </c>
      <c r="G260">
        <f>Table1[[#This Row],[Unit Price]]*Table1[[#This Row],[Units Sold]]</f>
        <v>89.97</v>
      </c>
      <c r="H260" t="s">
        <v>14</v>
      </c>
      <c r="I260" t="s">
        <v>11</v>
      </c>
      <c r="J260">
        <f>_xlfn.XLOOKUP(Table1[[#This Row],[Product Name]],O:O,P:P)</f>
        <v>14.4</v>
      </c>
      <c r="K260">
        <f>Table1[[#This Row],[Unit Profit]]*Table1[[#This Row],[Units Sold]]</f>
        <v>43.2</v>
      </c>
      <c r="L260">
        <f>MONTH(Table1[[#This Row],[Date]])</f>
        <v>4</v>
      </c>
    </row>
    <row r="261" spans="1:12" hidden="1">
      <c r="A261">
        <v>10265</v>
      </c>
      <c r="B261" s="1">
        <v>45431</v>
      </c>
      <c r="C261" t="s">
        <v>9</v>
      </c>
      <c r="D261" t="s">
        <v>43</v>
      </c>
      <c r="E261">
        <v>2</v>
      </c>
      <c r="F261">
        <v>299.99</v>
      </c>
      <c r="G261">
        <f>Table1[[#This Row],[Unit Price]]*Table1[[#This Row],[Units Sold]]</f>
        <v>599.98</v>
      </c>
      <c r="H261" t="s">
        <v>14</v>
      </c>
      <c r="I261" t="s">
        <v>287</v>
      </c>
      <c r="J261">
        <f>_xlfn.XLOOKUP(Table1[[#This Row],[Product Name]],O:O,P:P)</f>
        <v>150</v>
      </c>
      <c r="K261">
        <f>Table1[[#This Row],[Unit Profit]]*Table1[[#This Row],[Units Sold]]</f>
        <v>300</v>
      </c>
      <c r="L261">
        <f>MONTH(Table1[[#This Row],[Date]])</f>
        <v>5</v>
      </c>
    </row>
    <row r="262" spans="1:12">
      <c r="A262">
        <v>10266</v>
      </c>
      <c r="B262" s="1">
        <v>44977</v>
      </c>
      <c r="C262" t="s">
        <v>12</v>
      </c>
      <c r="D262" t="s">
        <v>44</v>
      </c>
      <c r="E262">
        <v>4</v>
      </c>
      <c r="F262">
        <v>179.99</v>
      </c>
      <c r="G262">
        <f>Table1[[#This Row],[Unit Price]]*Table1[[#This Row],[Units Sold]]</f>
        <v>719.96</v>
      </c>
      <c r="H262" t="s">
        <v>294</v>
      </c>
      <c r="I262" t="s">
        <v>11</v>
      </c>
      <c r="J262">
        <f>_xlfn.XLOOKUP(Table1[[#This Row],[Product Name]],O:O,P:P)</f>
        <v>55.8</v>
      </c>
      <c r="K262">
        <f>Table1[[#This Row],[Unit Profit]]*Table1[[#This Row],[Units Sold]]</f>
        <v>223.2</v>
      </c>
      <c r="L262">
        <f>MONTH(Table1[[#This Row],[Date]])</f>
        <v>2</v>
      </c>
    </row>
    <row r="263" spans="1:12" hidden="1">
      <c r="A263">
        <v>10267</v>
      </c>
      <c r="B263" s="1">
        <v>45278</v>
      </c>
      <c r="C263" t="s">
        <v>16</v>
      </c>
      <c r="D263" t="s">
        <v>45</v>
      </c>
      <c r="E263">
        <v>3</v>
      </c>
      <c r="F263">
        <v>179.99</v>
      </c>
      <c r="G263">
        <f>Table1[[#This Row],[Unit Price]]*Table1[[#This Row],[Units Sold]]</f>
        <v>539.97</v>
      </c>
      <c r="H263" t="s">
        <v>14</v>
      </c>
      <c r="I263" t="s">
        <v>287</v>
      </c>
      <c r="J263">
        <f>_xlfn.XLOOKUP(Table1[[#This Row],[Product Name]],O:O,P:P)</f>
        <v>37.799999999999997</v>
      </c>
      <c r="K263">
        <f>Table1[[#This Row],[Unit Profit]]*Table1[[#This Row],[Units Sold]]</f>
        <v>113.39999999999999</v>
      </c>
      <c r="L263">
        <f>MONTH(Table1[[#This Row],[Date]])</f>
        <v>12</v>
      </c>
    </row>
    <row r="264" spans="1:12">
      <c r="A264">
        <v>10268</v>
      </c>
      <c r="B264" s="1">
        <v>45040</v>
      </c>
      <c r="C264" t="s">
        <v>19</v>
      </c>
      <c r="D264" t="s">
        <v>46</v>
      </c>
      <c r="E264">
        <v>4</v>
      </c>
      <c r="F264">
        <v>12.99</v>
      </c>
      <c r="G264">
        <f>Table1[[#This Row],[Unit Price]]*Table1[[#This Row],[Units Sold]]</f>
        <v>51.96</v>
      </c>
      <c r="H264" t="s">
        <v>294</v>
      </c>
      <c r="I264" t="s">
        <v>287</v>
      </c>
      <c r="J264">
        <f>_xlfn.XLOOKUP(Table1[[#This Row],[Product Name]],O:O,P:P)</f>
        <v>1.56</v>
      </c>
      <c r="K264">
        <f>Table1[[#This Row],[Unit Profit]]*Table1[[#This Row],[Units Sold]]</f>
        <v>6.24</v>
      </c>
      <c r="L264">
        <f>MONTH(Table1[[#This Row],[Date]])</f>
        <v>4</v>
      </c>
    </row>
    <row r="265" spans="1:12" hidden="1">
      <c r="A265">
        <v>10269</v>
      </c>
      <c r="B265" s="1">
        <v>45043</v>
      </c>
      <c r="C265" t="s">
        <v>21</v>
      </c>
      <c r="D265" t="s">
        <v>47</v>
      </c>
      <c r="E265">
        <v>2</v>
      </c>
      <c r="F265">
        <v>29.99</v>
      </c>
      <c r="G265">
        <f>Table1[[#This Row],[Unit Price]]*Table1[[#This Row],[Units Sold]]</f>
        <v>59.98</v>
      </c>
      <c r="H265" t="s">
        <v>18</v>
      </c>
      <c r="I265" t="s">
        <v>11</v>
      </c>
      <c r="J265">
        <f>_xlfn.XLOOKUP(Table1[[#This Row],[Product Name]],O:O,P:P)</f>
        <v>10.199999999999999</v>
      </c>
      <c r="K265">
        <f>Table1[[#This Row],[Unit Profit]]*Table1[[#This Row],[Units Sold]]</f>
        <v>20.399999999999999</v>
      </c>
      <c r="L265">
        <f>MONTH(Table1[[#This Row],[Date]])</f>
        <v>4</v>
      </c>
    </row>
    <row r="266" spans="1:12" hidden="1">
      <c r="A266">
        <v>10270</v>
      </c>
      <c r="B266" s="1">
        <v>45060</v>
      </c>
      <c r="C266" t="s">
        <v>23</v>
      </c>
      <c r="D266" t="s">
        <v>48</v>
      </c>
      <c r="E266">
        <v>3</v>
      </c>
      <c r="F266">
        <v>129.99</v>
      </c>
      <c r="G266">
        <f>Table1[[#This Row],[Unit Price]]*Table1[[#This Row],[Units Sold]]</f>
        <v>389.97</v>
      </c>
      <c r="H266" t="s">
        <v>14</v>
      </c>
      <c r="I266" t="s">
        <v>287</v>
      </c>
      <c r="J266">
        <f>_xlfn.XLOOKUP(Table1[[#This Row],[Product Name]],O:O,P:P)</f>
        <v>20.8</v>
      </c>
      <c r="K266">
        <f>Table1[[#This Row],[Unit Profit]]*Table1[[#This Row],[Units Sold]]</f>
        <v>62.400000000000006</v>
      </c>
      <c r="L266">
        <f>MONTH(Table1[[#This Row],[Date]])</f>
        <v>5</v>
      </c>
    </row>
    <row r="267" spans="1:12" hidden="1">
      <c r="A267">
        <v>10271</v>
      </c>
      <c r="B267" s="1">
        <v>45389</v>
      </c>
      <c r="C267" t="s">
        <v>9</v>
      </c>
      <c r="D267" t="s">
        <v>49</v>
      </c>
      <c r="E267">
        <v>5</v>
      </c>
      <c r="F267">
        <v>349.99</v>
      </c>
      <c r="G267">
        <f>Table1[[#This Row],[Unit Price]]*Table1[[#This Row],[Units Sold]]</f>
        <v>1749.95</v>
      </c>
      <c r="H267" t="s">
        <v>14</v>
      </c>
      <c r="I267" t="s">
        <v>15</v>
      </c>
      <c r="J267">
        <f>_xlfn.XLOOKUP(Table1[[#This Row],[Product Name]],O:O,P:P)</f>
        <v>164.5</v>
      </c>
      <c r="K267">
        <f>Table1[[#This Row],[Unit Profit]]*Table1[[#This Row],[Units Sold]]</f>
        <v>822.5</v>
      </c>
      <c r="L267">
        <f>MONTH(Table1[[#This Row],[Date]])</f>
        <v>4</v>
      </c>
    </row>
    <row r="268" spans="1:12" hidden="1">
      <c r="A268">
        <v>10272</v>
      </c>
      <c r="B268" s="1">
        <v>45215</v>
      </c>
      <c r="C268" t="s">
        <v>12</v>
      </c>
      <c r="D268" t="s">
        <v>50</v>
      </c>
      <c r="E268">
        <v>5</v>
      </c>
      <c r="F268">
        <v>89.99</v>
      </c>
      <c r="G268">
        <f>Table1[[#This Row],[Unit Price]]*Table1[[#This Row],[Units Sold]]</f>
        <v>449.95</v>
      </c>
      <c r="H268" t="s">
        <v>18</v>
      </c>
      <c r="I268" t="s">
        <v>11</v>
      </c>
      <c r="J268">
        <f>_xlfn.XLOOKUP(Table1[[#This Row],[Product Name]],O:O,P:P)</f>
        <v>45</v>
      </c>
      <c r="K268">
        <f>Table1[[#This Row],[Unit Profit]]*Table1[[#This Row],[Units Sold]]</f>
        <v>225</v>
      </c>
      <c r="L268">
        <f>MONTH(Table1[[#This Row],[Date]])</f>
        <v>10</v>
      </c>
    </row>
    <row r="269" spans="1:12" hidden="1">
      <c r="A269">
        <v>10273</v>
      </c>
      <c r="B269" s="1">
        <v>45579</v>
      </c>
      <c r="C269" t="s">
        <v>16</v>
      </c>
      <c r="D269" t="s">
        <v>51</v>
      </c>
      <c r="E269">
        <v>5</v>
      </c>
      <c r="F269">
        <v>29.99</v>
      </c>
      <c r="G269">
        <f>Table1[[#This Row],[Unit Price]]*Table1[[#This Row],[Units Sold]]</f>
        <v>149.94999999999999</v>
      </c>
      <c r="H269" t="s">
        <v>14</v>
      </c>
      <c r="I269" t="s">
        <v>287</v>
      </c>
      <c r="J269">
        <f>_xlfn.XLOOKUP(Table1[[#This Row],[Product Name]],O:O,P:P)</f>
        <v>7.8</v>
      </c>
      <c r="K269">
        <f>Table1[[#This Row],[Unit Profit]]*Table1[[#This Row],[Units Sold]]</f>
        <v>39</v>
      </c>
      <c r="L269">
        <f>MONTH(Table1[[#This Row],[Date]])</f>
        <v>10</v>
      </c>
    </row>
    <row r="270" spans="1:12" hidden="1">
      <c r="A270">
        <v>10274</v>
      </c>
      <c r="B270" s="1">
        <v>45634</v>
      </c>
      <c r="C270" t="s">
        <v>19</v>
      </c>
      <c r="D270" t="s">
        <v>52</v>
      </c>
      <c r="E270">
        <v>5</v>
      </c>
      <c r="F270">
        <v>19.989999999999998</v>
      </c>
      <c r="G270">
        <f>Table1[[#This Row],[Unit Price]]*Table1[[#This Row],[Units Sold]]</f>
        <v>99.949999999999989</v>
      </c>
      <c r="H270" t="s">
        <v>18</v>
      </c>
      <c r="I270" t="s">
        <v>287</v>
      </c>
      <c r="J270">
        <f>_xlfn.XLOOKUP(Table1[[#This Row],[Product Name]],O:O,P:P)</f>
        <v>2.8</v>
      </c>
      <c r="K270">
        <f>Table1[[#This Row],[Unit Profit]]*Table1[[#This Row],[Units Sold]]</f>
        <v>14</v>
      </c>
      <c r="L270">
        <f>MONTH(Table1[[#This Row],[Date]])</f>
        <v>12</v>
      </c>
    </row>
    <row r="271" spans="1:12" hidden="1">
      <c r="A271">
        <v>10275</v>
      </c>
      <c r="B271" s="1">
        <v>45434</v>
      </c>
      <c r="C271" t="s">
        <v>21</v>
      </c>
      <c r="D271" t="s">
        <v>53</v>
      </c>
      <c r="E271">
        <v>2</v>
      </c>
      <c r="F271">
        <v>39.99</v>
      </c>
      <c r="G271">
        <f>Table1[[#This Row],[Unit Price]]*Table1[[#This Row],[Units Sold]]</f>
        <v>79.98</v>
      </c>
      <c r="H271" t="s">
        <v>14</v>
      </c>
      <c r="I271" t="s">
        <v>15</v>
      </c>
      <c r="J271">
        <f>_xlfn.XLOOKUP(Table1[[#This Row],[Product Name]],O:O,P:P)</f>
        <v>9.1999999999999993</v>
      </c>
      <c r="K271">
        <f>Table1[[#This Row],[Unit Profit]]*Table1[[#This Row],[Units Sold]]</f>
        <v>18.399999999999999</v>
      </c>
      <c r="L271">
        <f>MONTH(Table1[[#This Row],[Date]])</f>
        <v>5</v>
      </c>
    </row>
    <row r="272" spans="1:12" hidden="1">
      <c r="A272">
        <v>10276</v>
      </c>
      <c r="B272" s="1">
        <v>45164</v>
      </c>
      <c r="C272" t="s">
        <v>23</v>
      </c>
      <c r="D272" t="s">
        <v>54</v>
      </c>
      <c r="E272">
        <v>3</v>
      </c>
      <c r="F272">
        <v>1895</v>
      </c>
      <c r="G272">
        <f>Table1[[#This Row],[Unit Price]]*Table1[[#This Row],[Units Sold]]</f>
        <v>5685</v>
      </c>
      <c r="H272" t="s">
        <v>18</v>
      </c>
      <c r="I272" t="s">
        <v>15</v>
      </c>
      <c r="J272">
        <f>_xlfn.XLOOKUP(Table1[[#This Row],[Product Name]],O:O,P:P)</f>
        <v>227.4</v>
      </c>
      <c r="K272">
        <f>Table1[[#This Row],[Unit Profit]]*Table1[[#This Row],[Units Sold]]</f>
        <v>682.2</v>
      </c>
      <c r="L272">
        <f>MONTH(Table1[[#This Row],[Date]])</f>
        <v>8</v>
      </c>
    </row>
    <row r="273" spans="1:12" hidden="1">
      <c r="A273">
        <v>10277</v>
      </c>
      <c r="B273" s="1">
        <v>44993</v>
      </c>
      <c r="C273" t="s">
        <v>9</v>
      </c>
      <c r="D273" t="s">
        <v>55</v>
      </c>
      <c r="E273">
        <v>5</v>
      </c>
      <c r="F273">
        <v>399.99</v>
      </c>
      <c r="G273">
        <f>Table1[[#This Row],[Unit Price]]*Table1[[#This Row],[Units Sold]]</f>
        <v>1999.95</v>
      </c>
      <c r="H273" t="s">
        <v>14</v>
      </c>
      <c r="I273" t="s">
        <v>287</v>
      </c>
      <c r="J273">
        <f>_xlfn.XLOOKUP(Table1[[#This Row],[Product Name]],O:O,P:P)</f>
        <v>96</v>
      </c>
      <c r="K273">
        <f>Table1[[#This Row],[Unit Profit]]*Table1[[#This Row],[Units Sold]]</f>
        <v>480</v>
      </c>
      <c r="L273">
        <f>MONTH(Table1[[#This Row],[Date]])</f>
        <v>3</v>
      </c>
    </row>
    <row r="274" spans="1:12" hidden="1">
      <c r="A274">
        <v>10278</v>
      </c>
      <c r="B274" s="1">
        <v>45301</v>
      </c>
      <c r="C274" t="s">
        <v>12</v>
      </c>
      <c r="D274" t="s">
        <v>56</v>
      </c>
      <c r="E274">
        <v>2</v>
      </c>
      <c r="F274">
        <v>799.99</v>
      </c>
      <c r="G274">
        <f>Table1[[#This Row],[Unit Price]]*Table1[[#This Row],[Units Sold]]</f>
        <v>1599.98</v>
      </c>
      <c r="H274" t="s">
        <v>14</v>
      </c>
      <c r="I274" t="s">
        <v>11</v>
      </c>
      <c r="J274">
        <f>_xlfn.XLOOKUP(Table1[[#This Row],[Product Name]],O:O,P:P)</f>
        <v>208</v>
      </c>
      <c r="K274">
        <f>Table1[[#This Row],[Unit Profit]]*Table1[[#This Row],[Units Sold]]</f>
        <v>416</v>
      </c>
      <c r="L274">
        <f>MONTH(Table1[[#This Row],[Date]])</f>
        <v>1</v>
      </c>
    </row>
    <row r="275" spans="1:12">
      <c r="A275">
        <v>10279</v>
      </c>
      <c r="B275" s="1">
        <v>45080</v>
      </c>
      <c r="C275" t="s">
        <v>16</v>
      </c>
      <c r="D275" t="s">
        <v>57</v>
      </c>
      <c r="E275">
        <v>3</v>
      </c>
      <c r="F275">
        <v>59.99</v>
      </c>
      <c r="G275">
        <f>Table1[[#This Row],[Unit Price]]*Table1[[#This Row],[Units Sold]]</f>
        <v>179.97</v>
      </c>
      <c r="H275" t="s">
        <v>294</v>
      </c>
      <c r="I275" t="s">
        <v>11</v>
      </c>
      <c r="J275">
        <f>_xlfn.XLOOKUP(Table1[[#This Row],[Product Name]],O:O,P:P)</f>
        <v>21</v>
      </c>
      <c r="K275">
        <f>Table1[[#This Row],[Unit Profit]]*Table1[[#This Row],[Units Sold]]</f>
        <v>63</v>
      </c>
      <c r="L275">
        <f>MONTH(Table1[[#This Row],[Date]])</f>
        <v>6</v>
      </c>
    </row>
    <row r="276" spans="1:12" hidden="1">
      <c r="A276">
        <v>10280</v>
      </c>
      <c r="B276" s="1">
        <v>45388</v>
      </c>
      <c r="C276" t="s">
        <v>19</v>
      </c>
      <c r="D276" t="s">
        <v>58</v>
      </c>
      <c r="E276">
        <v>1</v>
      </c>
      <c r="F276">
        <v>24.99</v>
      </c>
      <c r="G276">
        <f>Table1[[#This Row],[Unit Price]]*Table1[[#This Row],[Units Sold]]</f>
        <v>24.99</v>
      </c>
      <c r="H276" t="s">
        <v>18</v>
      </c>
      <c r="I276" t="s">
        <v>11</v>
      </c>
      <c r="J276">
        <f>_xlfn.XLOOKUP(Table1[[#This Row],[Product Name]],O:O,P:P)</f>
        <v>2.5</v>
      </c>
      <c r="K276">
        <f>Table1[[#This Row],[Unit Profit]]*Table1[[#This Row],[Units Sold]]</f>
        <v>2.5</v>
      </c>
      <c r="L276">
        <f>MONTH(Table1[[#This Row],[Date]])</f>
        <v>4</v>
      </c>
    </row>
    <row r="277" spans="1:12">
      <c r="A277">
        <v>10281</v>
      </c>
      <c r="B277" s="1">
        <v>44989</v>
      </c>
      <c r="C277" t="s">
        <v>21</v>
      </c>
      <c r="D277" t="s">
        <v>59</v>
      </c>
      <c r="E277">
        <v>1</v>
      </c>
      <c r="F277">
        <v>105</v>
      </c>
      <c r="G277">
        <f>Table1[[#This Row],[Unit Price]]*Table1[[#This Row],[Units Sold]]</f>
        <v>105</v>
      </c>
      <c r="H277" t="s">
        <v>294</v>
      </c>
      <c r="I277" t="s">
        <v>15</v>
      </c>
      <c r="J277">
        <f>_xlfn.XLOOKUP(Table1[[#This Row],[Product Name]],O:O,P:P)</f>
        <v>21</v>
      </c>
      <c r="K277">
        <f>Table1[[#This Row],[Unit Profit]]*Table1[[#This Row],[Units Sold]]</f>
        <v>21</v>
      </c>
      <c r="L277">
        <f>MONTH(Table1[[#This Row],[Date]])</f>
        <v>3</v>
      </c>
    </row>
    <row r="278" spans="1:12" hidden="1">
      <c r="A278">
        <v>10282</v>
      </c>
      <c r="B278" s="1">
        <v>44929</v>
      </c>
      <c r="C278" t="s">
        <v>23</v>
      </c>
      <c r="D278" t="s">
        <v>60</v>
      </c>
      <c r="E278">
        <v>4</v>
      </c>
      <c r="F278">
        <v>129.99</v>
      </c>
      <c r="G278">
        <f>Table1[[#This Row],[Unit Price]]*Table1[[#This Row],[Units Sold]]</f>
        <v>519.96</v>
      </c>
      <c r="H278" t="s">
        <v>18</v>
      </c>
      <c r="I278" t="s">
        <v>11</v>
      </c>
      <c r="J278">
        <f>_xlfn.XLOOKUP(Table1[[#This Row],[Product Name]],O:O,P:P)</f>
        <v>16.899999999999999</v>
      </c>
      <c r="K278">
        <f>Table1[[#This Row],[Unit Profit]]*Table1[[#This Row],[Units Sold]]</f>
        <v>67.599999999999994</v>
      </c>
      <c r="L278">
        <f>MONTH(Table1[[#This Row],[Date]])</f>
        <v>1</v>
      </c>
    </row>
    <row r="279" spans="1:12" hidden="1">
      <c r="A279">
        <v>10283</v>
      </c>
      <c r="B279" s="1">
        <v>44982</v>
      </c>
      <c r="C279" t="s">
        <v>9</v>
      </c>
      <c r="D279" t="s">
        <v>61</v>
      </c>
      <c r="E279">
        <v>2</v>
      </c>
      <c r="F279">
        <v>399.99</v>
      </c>
      <c r="G279">
        <f>Table1[[#This Row],[Unit Price]]*Table1[[#This Row],[Units Sold]]</f>
        <v>799.98</v>
      </c>
      <c r="H279" t="s">
        <v>18</v>
      </c>
      <c r="I279" t="s">
        <v>287</v>
      </c>
      <c r="J279">
        <f>_xlfn.XLOOKUP(Table1[[#This Row],[Product Name]],O:O,P:P)</f>
        <v>176</v>
      </c>
      <c r="K279">
        <f>Table1[[#This Row],[Unit Profit]]*Table1[[#This Row],[Units Sold]]</f>
        <v>352</v>
      </c>
      <c r="L279">
        <f>MONTH(Table1[[#This Row],[Date]])</f>
        <v>2</v>
      </c>
    </row>
    <row r="280" spans="1:12">
      <c r="A280">
        <v>10284</v>
      </c>
      <c r="B280" s="1">
        <v>45280</v>
      </c>
      <c r="C280" t="s">
        <v>12</v>
      </c>
      <c r="D280" t="s">
        <v>62</v>
      </c>
      <c r="E280">
        <v>2</v>
      </c>
      <c r="F280">
        <v>199.99</v>
      </c>
      <c r="G280">
        <f>Table1[[#This Row],[Unit Price]]*Table1[[#This Row],[Units Sold]]</f>
        <v>399.98</v>
      </c>
      <c r="H280" t="s">
        <v>294</v>
      </c>
      <c r="I280" t="s">
        <v>287</v>
      </c>
      <c r="J280">
        <f>_xlfn.XLOOKUP(Table1[[#This Row],[Product Name]],O:O,P:P)</f>
        <v>46</v>
      </c>
      <c r="K280">
        <f>Table1[[#This Row],[Unit Profit]]*Table1[[#This Row],[Units Sold]]</f>
        <v>92</v>
      </c>
      <c r="L280">
        <f>MONTH(Table1[[#This Row],[Date]])</f>
        <v>12</v>
      </c>
    </row>
    <row r="281" spans="1:12" hidden="1">
      <c r="A281">
        <v>10285</v>
      </c>
      <c r="B281" s="1">
        <v>45638</v>
      </c>
      <c r="C281" t="s">
        <v>16</v>
      </c>
      <c r="D281" t="s">
        <v>63</v>
      </c>
      <c r="E281">
        <v>4</v>
      </c>
      <c r="F281">
        <v>139.99</v>
      </c>
      <c r="G281">
        <f>Table1[[#This Row],[Unit Price]]*Table1[[#This Row],[Units Sold]]</f>
        <v>559.96</v>
      </c>
      <c r="H281" t="s">
        <v>18</v>
      </c>
      <c r="I281" t="s">
        <v>11</v>
      </c>
      <c r="J281">
        <f>_xlfn.XLOOKUP(Table1[[#This Row],[Product Name]],O:O,P:P)</f>
        <v>56</v>
      </c>
      <c r="K281">
        <f>Table1[[#This Row],[Unit Profit]]*Table1[[#This Row],[Units Sold]]</f>
        <v>224</v>
      </c>
      <c r="L281">
        <f>MONTH(Table1[[#This Row],[Date]])</f>
        <v>12</v>
      </c>
    </row>
    <row r="282" spans="1:12" hidden="1">
      <c r="A282">
        <v>10286</v>
      </c>
      <c r="B282" s="1">
        <v>45407</v>
      </c>
      <c r="C282" t="s">
        <v>19</v>
      </c>
      <c r="D282" t="s">
        <v>64</v>
      </c>
      <c r="E282">
        <v>5</v>
      </c>
      <c r="F282">
        <v>32.5</v>
      </c>
      <c r="G282">
        <f>Table1[[#This Row],[Unit Price]]*Table1[[#This Row],[Units Sold]]</f>
        <v>162.5</v>
      </c>
      <c r="H282" t="s">
        <v>14</v>
      </c>
      <c r="I282" t="s">
        <v>11</v>
      </c>
      <c r="J282">
        <f>_xlfn.XLOOKUP(Table1[[#This Row],[Product Name]],O:O,P:P)</f>
        <v>15.28</v>
      </c>
      <c r="K282">
        <f>Table1[[#This Row],[Unit Profit]]*Table1[[#This Row],[Units Sold]]</f>
        <v>76.399999999999991</v>
      </c>
      <c r="L282">
        <f>MONTH(Table1[[#This Row],[Date]])</f>
        <v>4</v>
      </c>
    </row>
    <row r="283" spans="1:12" hidden="1">
      <c r="A283">
        <v>10287</v>
      </c>
      <c r="B283" s="1">
        <v>45608</v>
      </c>
      <c r="C283" t="s">
        <v>21</v>
      </c>
      <c r="D283" t="s">
        <v>65</v>
      </c>
      <c r="E283">
        <v>4</v>
      </c>
      <c r="F283">
        <v>52</v>
      </c>
      <c r="G283">
        <f>Table1[[#This Row],[Unit Price]]*Table1[[#This Row],[Units Sold]]</f>
        <v>208</v>
      </c>
      <c r="H283" t="s">
        <v>14</v>
      </c>
      <c r="I283" t="s">
        <v>15</v>
      </c>
      <c r="J283">
        <f>_xlfn.XLOOKUP(Table1[[#This Row],[Product Name]],O:O,P:P)</f>
        <v>5.72</v>
      </c>
      <c r="K283">
        <f>Table1[[#This Row],[Unit Profit]]*Table1[[#This Row],[Units Sold]]</f>
        <v>22.88</v>
      </c>
      <c r="L283">
        <f>MONTH(Table1[[#This Row],[Date]])</f>
        <v>11</v>
      </c>
    </row>
    <row r="284" spans="1:12" hidden="1">
      <c r="A284">
        <v>10288</v>
      </c>
      <c r="B284" s="1">
        <v>45554</v>
      </c>
      <c r="C284" t="s">
        <v>23</v>
      </c>
      <c r="D284" t="s">
        <v>66</v>
      </c>
      <c r="E284">
        <v>1</v>
      </c>
      <c r="F284">
        <v>39.99</v>
      </c>
      <c r="G284">
        <f>Table1[[#This Row],[Unit Price]]*Table1[[#This Row],[Units Sold]]</f>
        <v>39.99</v>
      </c>
      <c r="H284" t="s">
        <v>18</v>
      </c>
      <c r="I284" t="s">
        <v>287</v>
      </c>
      <c r="J284">
        <f>_xlfn.XLOOKUP(Table1[[#This Row],[Product Name]],O:O,P:P)</f>
        <v>12</v>
      </c>
      <c r="K284">
        <f>Table1[[#This Row],[Unit Profit]]*Table1[[#This Row],[Units Sold]]</f>
        <v>12</v>
      </c>
      <c r="L284">
        <f>MONTH(Table1[[#This Row],[Date]])</f>
        <v>9</v>
      </c>
    </row>
    <row r="285" spans="1:12" hidden="1">
      <c r="A285">
        <v>10289</v>
      </c>
      <c r="B285" s="1">
        <v>45048</v>
      </c>
      <c r="C285" t="s">
        <v>9</v>
      </c>
      <c r="D285" t="s">
        <v>67</v>
      </c>
      <c r="E285">
        <v>5</v>
      </c>
      <c r="F285">
        <v>129.99</v>
      </c>
      <c r="G285">
        <f>Table1[[#This Row],[Unit Price]]*Table1[[#This Row],[Units Sold]]</f>
        <v>649.95000000000005</v>
      </c>
      <c r="H285" t="s">
        <v>18</v>
      </c>
      <c r="I285" t="s">
        <v>287</v>
      </c>
      <c r="J285">
        <f>_xlfn.XLOOKUP(Table1[[#This Row],[Product Name]],O:O,P:P)</f>
        <v>52</v>
      </c>
      <c r="K285">
        <f>Table1[[#This Row],[Unit Profit]]*Table1[[#This Row],[Units Sold]]</f>
        <v>260</v>
      </c>
      <c r="L285">
        <f>MONTH(Table1[[#This Row],[Date]])</f>
        <v>5</v>
      </c>
    </row>
    <row r="286" spans="1:12" hidden="1">
      <c r="A286">
        <v>10290</v>
      </c>
      <c r="B286" s="1">
        <v>45616</v>
      </c>
      <c r="C286" t="s">
        <v>12</v>
      </c>
      <c r="D286" t="s">
        <v>68</v>
      </c>
      <c r="E286">
        <v>1</v>
      </c>
      <c r="F286">
        <v>299.99</v>
      </c>
      <c r="G286">
        <f>Table1[[#This Row],[Unit Price]]*Table1[[#This Row],[Units Sold]]</f>
        <v>299.99</v>
      </c>
      <c r="H286" t="s">
        <v>18</v>
      </c>
      <c r="I286" t="s">
        <v>15</v>
      </c>
      <c r="J286">
        <f>_xlfn.XLOOKUP(Table1[[#This Row],[Product Name]],O:O,P:P)</f>
        <v>81</v>
      </c>
      <c r="K286">
        <f>Table1[[#This Row],[Unit Profit]]*Table1[[#This Row],[Units Sold]]</f>
        <v>81</v>
      </c>
      <c r="L286">
        <f>MONTH(Table1[[#This Row],[Date]])</f>
        <v>11</v>
      </c>
    </row>
    <row r="287" spans="1:12">
      <c r="A287">
        <v>10291</v>
      </c>
      <c r="B287" s="1">
        <v>45283</v>
      </c>
      <c r="C287" t="s">
        <v>16</v>
      </c>
      <c r="D287" t="s">
        <v>69</v>
      </c>
      <c r="E287">
        <v>4</v>
      </c>
      <c r="F287">
        <v>154.99</v>
      </c>
      <c r="G287">
        <f>Table1[[#This Row],[Unit Price]]*Table1[[#This Row],[Units Sold]]</f>
        <v>619.96</v>
      </c>
      <c r="H287" t="s">
        <v>294</v>
      </c>
      <c r="I287" t="s">
        <v>287</v>
      </c>
      <c r="J287">
        <f>_xlfn.XLOOKUP(Table1[[#This Row],[Product Name]],O:O,P:P)</f>
        <v>44.95</v>
      </c>
      <c r="K287">
        <f>Table1[[#This Row],[Unit Profit]]*Table1[[#This Row],[Units Sold]]</f>
        <v>179.8</v>
      </c>
      <c r="L287">
        <f>MONTH(Table1[[#This Row],[Date]])</f>
        <v>12</v>
      </c>
    </row>
    <row r="288" spans="1:12" hidden="1">
      <c r="A288">
        <v>10292</v>
      </c>
      <c r="B288" s="1">
        <v>44961</v>
      </c>
      <c r="C288" t="s">
        <v>19</v>
      </c>
      <c r="D288" t="s">
        <v>70</v>
      </c>
      <c r="E288">
        <v>3</v>
      </c>
      <c r="F288">
        <v>26.99</v>
      </c>
      <c r="G288">
        <f>Table1[[#This Row],[Unit Price]]*Table1[[#This Row],[Units Sold]]</f>
        <v>80.97</v>
      </c>
      <c r="H288" t="s">
        <v>18</v>
      </c>
      <c r="I288" t="s">
        <v>287</v>
      </c>
      <c r="J288">
        <f>_xlfn.XLOOKUP(Table1[[#This Row],[Product Name]],O:O,P:P)</f>
        <v>8.3699999999999992</v>
      </c>
      <c r="K288">
        <f>Table1[[#This Row],[Unit Profit]]*Table1[[#This Row],[Units Sold]]</f>
        <v>25.11</v>
      </c>
      <c r="L288">
        <f>MONTH(Table1[[#This Row],[Date]])</f>
        <v>2</v>
      </c>
    </row>
    <row r="289" spans="1:12" hidden="1">
      <c r="A289">
        <v>10293</v>
      </c>
      <c r="B289" s="1">
        <v>45639</v>
      </c>
      <c r="C289" t="s">
        <v>21</v>
      </c>
      <c r="D289" t="s">
        <v>71</v>
      </c>
      <c r="E289">
        <v>2</v>
      </c>
      <c r="F289">
        <v>49</v>
      </c>
      <c r="G289">
        <f>Table1[[#This Row],[Unit Price]]*Table1[[#This Row],[Units Sold]]</f>
        <v>98</v>
      </c>
      <c r="H289" t="s">
        <v>18</v>
      </c>
      <c r="I289" t="s">
        <v>11</v>
      </c>
      <c r="J289">
        <f>_xlfn.XLOOKUP(Table1[[#This Row],[Product Name]],O:O,P:P)</f>
        <v>8.33</v>
      </c>
      <c r="K289">
        <f>Table1[[#This Row],[Unit Profit]]*Table1[[#This Row],[Units Sold]]</f>
        <v>16.66</v>
      </c>
      <c r="L289">
        <f>MONTH(Table1[[#This Row],[Date]])</f>
        <v>12</v>
      </c>
    </row>
    <row r="290" spans="1:12">
      <c r="A290">
        <v>10294</v>
      </c>
      <c r="B290" s="1">
        <v>44947</v>
      </c>
      <c r="C290" t="s">
        <v>23</v>
      </c>
      <c r="D290" t="s">
        <v>72</v>
      </c>
      <c r="E290">
        <v>5</v>
      </c>
      <c r="F290">
        <v>49.99</v>
      </c>
      <c r="G290">
        <f>Table1[[#This Row],[Unit Price]]*Table1[[#This Row],[Units Sold]]</f>
        <v>249.95000000000002</v>
      </c>
      <c r="H290" t="s">
        <v>294</v>
      </c>
      <c r="I290" t="s">
        <v>287</v>
      </c>
      <c r="J290">
        <f>_xlfn.XLOOKUP(Table1[[#This Row],[Product Name]],O:O,P:P)</f>
        <v>19.5</v>
      </c>
      <c r="K290">
        <f>Table1[[#This Row],[Unit Profit]]*Table1[[#This Row],[Units Sold]]</f>
        <v>97.5</v>
      </c>
      <c r="L290">
        <f>MONTH(Table1[[#This Row],[Date]])</f>
        <v>1</v>
      </c>
    </row>
    <row r="291" spans="1:12" hidden="1">
      <c r="A291">
        <v>10295</v>
      </c>
      <c r="B291" s="1">
        <v>45544</v>
      </c>
      <c r="C291" t="s">
        <v>9</v>
      </c>
      <c r="D291" t="s">
        <v>73</v>
      </c>
      <c r="E291">
        <v>5</v>
      </c>
      <c r="F291">
        <v>59.99</v>
      </c>
      <c r="G291">
        <f>Table1[[#This Row],[Unit Price]]*Table1[[#This Row],[Units Sold]]</f>
        <v>299.95</v>
      </c>
      <c r="H291" t="s">
        <v>14</v>
      </c>
      <c r="I291" t="s">
        <v>15</v>
      </c>
      <c r="J291">
        <f>_xlfn.XLOOKUP(Table1[[#This Row],[Product Name]],O:O,P:P)</f>
        <v>13.8</v>
      </c>
      <c r="K291">
        <f>Table1[[#This Row],[Unit Profit]]*Table1[[#This Row],[Units Sold]]</f>
        <v>69</v>
      </c>
      <c r="L291">
        <f>MONTH(Table1[[#This Row],[Date]])</f>
        <v>9</v>
      </c>
    </row>
    <row r="292" spans="1:12" hidden="1">
      <c r="A292">
        <v>10296</v>
      </c>
      <c r="B292" s="1">
        <v>45039</v>
      </c>
      <c r="C292" t="s">
        <v>12</v>
      </c>
      <c r="D292" t="s">
        <v>74</v>
      </c>
      <c r="E292">
        <v>3</v>
      </c>
      <c r="F292">
        <v>499.99</v>
      </c>
      <c r="G292">
        <f>Table1[[#This Row],[Unit Price]]*Table1[[#This Row],[Units Sold]]</f>
        <v>1499.97</v>
      </c>
      <c r="H292" t="s">
        <v>18</v>
      </c>
      <c r="I292" t="s">
        <v>15</v>
      </c>
      <c r="J292">
        <f>_xlfn.XLOOKUP(Table1[[#This Row],[Product Name]],O:O,P:P)</f>
        <v>100</v>
      </c>
      <c r="K292">
        <f>Table1[[#This Row],[Unit Profit]]*Table1[[#This Row],[Units Sold]]</f>
        <v>300</v>
      </c>
      <c r="L292">
        <f>MONTH(Table1[[#This Row],[Date]])</f>
        <v>4</v>
      </c>
    </row>
    <row r="293" spans="1:12">
      <c r="A293">
        <v>10297</v>
      </c>
      <c r="B293" s="1">
        <v>45461</v>
      </c>
      <c r="C293" t="s">
        <v>16</v>
      </c>
      <c r="D293" t="s">
        <v>75</v>
      </c>
      <c r="E293">
        <v>3</v>
      </c>
      <c r="F293">
        <v>29.99</v>
      </c>
      <c r="G293">
        <f>Table1[[#This Row],[Unit Price]]*Table1[[#This Row],[Units Sold]]</f>
        <v>89.97</v>
      </c>
      <c r="H293" t="s">
        <v>294</v>
      </c>
      <c r="I293" t="s">
        <v>11</v>
      </c>
      <c r="J293">
        <f>_xlfn.XLOOKUP(Table1[[#This Row],[Product Name]],O:O,P:P)</f>
        <v>8.4</v>
      </c>
      <c r="K293">
        <f>Table1[[#This Row],[Unit Profit]]*Table1[[#This Row],[Units Sold]]</f>
        <v>25.200000000000003</v>
      </c>
      <c r="L293">
        <f>MONTH(Table1[[#This Row],[Date]])</f>
        <v>6</v>
      </c>
    </row>
    <row r="294" spans="1:12" hidden="1">
      <c r="A294">
        <v>10298</v>
      </c>
      <c r="B294" s="1">
        <v>45347</v>
      </c>
      <c r="C294" t="s">
        <v>19</v>
      </c>
      <c r="D294" t="s">
        <v>76</v>
      </c>
      <c r="E294">
        <v>5</v>
      </c>
      <c r="F294">
        <v>28</v>
      </c>
      <c r="G294">
        <f>Table1[[#This Row],[Unit Price]]*Table1[[#This Row],[Units Sold]]</f>
        <v>140</v>
      </c>
      <c r="H294" t="s">
        <v>14</v>
      </c>
      <c r="I294" t="s">
        <v>287</v>
      </c>
      <c r="J294">
        <f>_xlfn.XLOOKUP(Table1[[#This Row],[Product Name]],O:O,P:P)</f>
        <v>8.1199999999999992</v>
      </c>
      <c r="K294">
        <f>Table1[[#This Row],[Unit Profit]]*Table1[[#This Row],[Units Sold]]</f>
        <v>40.599999999999994</v>
      </c>
      <c r="L294">
        <f>MONTH(Table1[[#This Row],[Date]])</f>
        <v>2</v>
      </c>
    </row>
    <row r="295" spans="1:12">
      <c r="A295">
        <v>10299</v>
      </c>
      <c r="B295" s="1">
        <v>45132</v>
      </c>
      <c r="C295" t="s">
        <v>21</v>
      </c>
      <c r="D295" t="s">
        <v>77</v>
      </c>
      <c r="E295">
        <v>1</v>
      </c>
      <c r="F295">
        <v>23</v>
      </c>
      <c r="G295">
        <f>Table1[[#This Row],[Unit Price]]*Table1[[#This Row],[Units Sold]]</f>
        <v>23</v>
      </c>
      <c r="H295" t="s">
        <v>294</v>
      </c>
      <c r="I295" t="s">
        <v>287</v>
      </c>
      <c r="J295">
        <f>_xlfn.XLOOKUP(Table1[[#This Row],[Product Name]],O:O,P:P)</f>
        <v>3.68</v>
      </c>
      <c r="K295">
        <f>Table1[[#This Row],[Unit Profit]]*Table1[[#This Row],[Units Sold]]</f>
        <v>3.68</v>
      </c>
      <c r="L295">
        <f>MONTH(Table1[[#This Row],[Date]])</f>
        <v>7</v>
      </c>
    </row>
    <row r="296" spans="1:12" hidden="1">
      <c r="A296">
        <v>10300</v>
      </c>
      <c r="B296" s="1">
        <v>45124</v>
      </c>
      <c r="C296" t="s">
        <v>23</v>
      </c>
      <c r="D296" t="s">
        <v>78</v>
      </c>
      <c r="E296">
        <v>4</v>
      </c>
      <c r="F296">
        <v>349</v>
      </c>
      <c r="G296">
        <f>Table1[[#This Row],[Unit Price]]*Table1[[#This Row],[Units Sold]]</f>
        <v>1396</v>
      </c>
      <c r="H296" t="s">
        <v>18</v>
      </c>
      <c r="I296" t="s">
        <v>287</v>
      </c>
      <c r="J296">
        <f>_xlfn.XLOOKUP(Table1[[#This Row],[Product Name]],O:O,P:P)</f>
        <v>87.25</v>
      </c>
      <c r="K296">
        <f>Table1[[#This Row],[Unit Profit]]*Table1[[#This Row],[Units Sold]]</f>
        <v>349</v>
      </c>
      <c r="L296">
        <f>MONTH(Table1[[#This Row],[Date]])</f>
        <v>7</v>
      </c>
    </row>
    <row r="297" spans="1:12">
      <c r="A297">
        <v>10301</v>
      </c>
      <c r="B297" s="1">
        <v>45628</v>
      </c>
      <c r="C297" t="s">
        <v>9</v>
      </c>
      <c r="D297" t="s">
        <v>79</v>
      </c>
      <c r="E297">
        <v>5</v>
      </c>
      <c r="F297">
        <v>299.99</v>
      </c>
      <c r="G297">
        <f>Table1[[#This Row],[Unit Price]]*Table1[[#This Row],[Units Sold]]</f>
        <v>1499.95</v>
      </c>
      <c r="H297" t="s">
        <v>294</v>
      </c>
      <c r="I297" t="s">
        <v>11</v>
      </c>
      <c r="J297">
        <f>_xlfn.XLOOKUP(Table1[[#This Row],[Product Name]],O:O,P:P)</f>
        <v>30</v>
      </c>
      <c r="K297">
        <f>Table1[[#This Row],[Unit Profit]]*Table1[[#This Row],[Units Sold]]</f>
        <v>150</v>
      </c>
      <c r="L297">
        <f>MONTH(Table1[[#This Row],[Date]])</f>
        <v>12</v>
      </c>
    </row>
    <row r="298" spans="1:12" hidden="1">
      <c r="A298">
        <v>10302</v>
      </c>
      <c r="B298" s="1">
        <v>45451</v>
      </c>
      <c r="C298" t="s">
        <v>12</v>
      </c>
      <c r="D298" t="s">
        <v>80</v>
      </c>
      <c r="E298">
        <v>3</v>
      </c>
      <c r="F298">
        <v>199.99</v>
      </c>
      <c r="G298">
        <f>Table1[[#This Row],[Unit Price]]*Table1[[#This Row],[Units Sold]]</f>
        <v>599.97</v>
      </c>
      <c r="H298" t="s">
        <v>18</v>
      </c>
      <c r="I298" t="s">
        <v>11</v>
      </c>
      <c r="J298">
        <f>_xlfn.XLOOKUP(Table1[[#This Row],[Product Name]],O:O,P:P)</f>
        <v>68</v>
      </c>
      <c r="K298">
        <f>Table1[[#This Row],[Unit Profit]]*Table1[[#This Row],[Units Sold]]</f>
        <v>204</v>
      </c>
      <c r="L298">
        <f>MONTH(Table1[[#This Row],[Date]])</f>
        <v>6</v>
      </c>
    </row>
    <row r="299" spans="1:12" hidden="1">
      <c r="A299">
        <v>10303</v>
      </c>
      <c r="B299" s="1">
        <v>45197</v>
      </c>
      <c r="C299" t="s">
        <v>16</v>
      </c>
      <c r="D299" t="s">
        <v>81</v>
      </c>
      <c r="E299">
        <v>1</v>
      </c>
      <c r="F299">
        <v>9.99</v>
      </c>
      <c r="G299">
        <f>Table1[[#This Row],[Unit Price]]*Table1[[#This Row],[Units Sold]]</f>
        <v>9.99</v>
      </c>
      <c r="H299" t="s">
        <v>18</v>
      </c>
      <c r="I299" t="s">
        <v>11</v>
      </c>
      <c r="J299">
        <f>_xlfn.XLOOKUP(Table1[[#This Row],[Product Name]],O:O,P:P)</f>
        <v>3.6</v>
      </c>
      <c r="K299">
        <f>Table1[[#This Row],[Unit Profit]]*Table1[[#This Row],[Units Sold]]</f>
        <v>3.6</v>
      </c>
      <c r="L299">
        <f>MONTH(Table1[[#This Row],[Date]])</f>
        <v>9</v>
      </c>
    </row>
    <row r="300" spans="1:12" hidden="1">
      <c r="A300">
        <v>10304</v>
      </c>
      <c r="B300" s="1">
        <v>45562</v>
      </c>
      <c r="C300" t="s">
        <v>19</v>
      </c>
      <c r="D300" t="s">
        <v>82</v>
      </c>
      <c r="E300">
        <v>5</v>
      </c>
      <c r="F300">
        <v>18.989999999999998</v>
      </c>
      <c r="G300">
        <f>Table1[[#This Row],[Unit Price]]*Table1[[#This Row],[Units Sold]]</f>
        <v>94.949999999999989</v>
      </c>
      <c r="H300" t="s">
        <v>18</v>
      </c>
      <c r="I300" t="s">
        <v>15</v>
      </c>
      <c r="J300">
        <f>_xlfn.XLOOKUP(Table1[[#This Row],[Product Name]],O:O,P:P)</f>
        <v>6.84</v>
      </c>
      <c r="K300">
        <f>Table1[[#This Row],[Unit Profit]]*Table1[[#This Row],[Units Sold]]</f>
        <v>34.200000000000003</v>
      </c>
      <c r="L300">
        <f>MONTH(Table1[[#This Row],[Date]])</f>
        <v>9</v>
      </c>
    </row>
    <row r="301" spans="1:12">
      <c r="A301">
        <v>10305</v>
      </c>
      <c r="B301" s="1">
        <v>45178</v>
      </c>
      <c r="C301" t="s">
        <v>21</v>
      </c>
      <c r="D301" t="s">
        <v>83</v>
      </c>
      <c r="E301">
        <v>3</v>
      </c>
      <c r="F301">
        <v>102</v>
      </c>
      <c r="G301">
        <f>Table1[[#This Row],[Unit Price]]*Table1[[#This Row],[Units Sold]]</f>
        <v>306</v>
      </c>
      <c r="H301" t="s">
        <v>294</v>
      </c>
      <c r="I301" t="s">
        <v>15</v>
      </c>
      <c r="J301">
        <f>_xlfn.XLOOKUP(Table1[[#This Row],[Product Name]],O:O,P:P)</f>
        <v>51</v>
      </c>
      <c r="K301">
        <f>Table1[[#This Row],[Unit Profit]]*Table1[[#This Row],[Units Sold]]</f>
        <v>153</v>
      </c>
      <c r="L301">
        <f>MONTH(Table1[[#This Row],[Date]])</f>
        <v>9</v>
      </c>
    </row>
    <row r="302" spans="1:12">
      <c r="A302">
        <v>10306</v>
      </c>
      <c r="B302" s="1">
        <v>45035</v>
      </c>
      <c r="C302" t="s">
        <v>23</v>
      </c>
      <c r="D302" t="s">
        <v>84</v>
      </c>
      <c r="E302">
        <v>5</v>
      </c>
      <c r="F302">
        <v>299.99</v>
      </c>
      <c r="G302">
        <f>Table1[[#This Row],[Unit Price]]*Table1[[#This Row],[Units Sold]]</f>
        <v>1499.95</v>
      </c>
      <c r="H302" t="s">
        <v>294</v>
      </c>
      <c r="I302" t="s">
        <v>11</v>
      </c>
      <c r="J302">
        <f>_xlfn.XLOOKUP(Table1[[#This Row],[Product Name]],O:O,P:P)</f>
        <v>57</v>
      </c>
      <c r="K302">
        <f>Table1[[#This Row],[Unit Profit]]*Table1[[#This Row],[Units Sold]]</f>
        <v>285</v>
      </c>
      <c r="L302">
        <f>MONTH(Table1[[#This Row],[Date]])</f>
        <v>4</v>
      </c>
    </row>
    <row r="303" spans="1:12">
      <c r="A303">
        <v>10307</v>
      </c>
      <c r="B303" s="1">
        <v>45168</v>
      </c>
      <c r="C303" t="s">
        <v>9</v>
      </c>
      <c r="D303" t="s">
        <v>85</v>
      </c>
      <c r="E303">
        <v>1</v>
      </c>
      <c r="F303">
        <v>1199.99</v>
      </c>
      <c r="G303">
        <f>Table1[[#This Row],[Unit Price]]*Table1[[#This Row],[Units Sold]]</f>
        <v>1199.99</v>
      </c>
      <c r="H303" t="s">
        <v>294</v>
      </c>
      <c r="I303" t="s">
        <v>11</v>
      </c>
      <c r="J303">
        <f>_xlfn.XLOOKUP(Table1[[#This Row],[Product Name]],O:O,P:P)</f>
        <v>528</v>
      </c>
      <c r="K303">
        <f>Table1[[#This Row],[Unit Profit]]*Table1[[#This Row],[Units Sold]]</f>
        <v>528</v>
      </c>
      <c r="L303">
        <f>MONTH(Table1[[#This Row],[Date]])</f>
        <v>8</v>
      </c>
    </row>
    <row r="304" spans="1:12">
      <c r="A304">
        <v>10308</v>
      </c>
      <c r="B304" s="1">
        <v>44952</v>
      </c>
      <c r="C304" t="s">
        <v>12</v>
      </c>
      <c r="D304" t="s">
        <v>86</v>
      </c>
      <c r="E304">
        <v>3</v>
      </c>
      <c r="F304">
        <v>219.99</v>
      </c>
      <c r="G304">
        <f>Table1[[#This Row],[Unit Price]]*Table1[[#This Row],[Units Sold]]</f>
        <v>659.97</v>
      </c>
      <c r="H304" t="s">
        <v>294</v>
      </c>
      <c r="I304" t="s">
        <v>287</v>
      </c>
      <c r="J304">
        <f>_xlfn.XLOOKUP(Table1[[#This Row],[Product Name]],O:O,P:P)</f>
        <v>39.6</v>
      </c>
      <c r="K304">
        <f>Table1[[#This Row],[Unit Profit]]*Table1[[#This Row],[Units Sold]]</f>
        <v>118.80000000000001</v>
      </c>
      <c r="L304">
        <f>MONTH(Table1[[#This Row],[Date]])</f>
        <v>1</v>
      </c>
    </row>
    <row r="305" spans="1:12" hidden="1">
      <c r="A305">
        <v>10309</v>
      </c>
      <c r="B305" s="1">
        <v>45504</v>
      </c>
      <c r="C305" t="s">
        <v>16</v>
      </c>
      <c r="D305" t="s">
        <v>87</v>
      </c>
      <c r="E305">
        <v>2</v>
      </c>
      <c r="F305">
        <v>59.99</v>
      </c>
      <c r="G305">
        <f>Table1[[#This Row],[Unit Price]]*Table1[[#This Row],[Units Sold]]</f>
        <v>119.98</v>
      </c>
      <c r="H305" t="s">
        <v>14</v>
      </c>
      <c r="I305" t="s">
        <v>11</v>
      </c>
      <c r="J305">
        <f>_xlfn.XLOOKUP(Table1[[#This Row],[Product Name]],O:O,P:P)</f>
        <v>6</v>
      </c>
      <c r="K305">
        <f>Table1[[#This Row],[Unit Profit]]*Table1[[#This Row],[Units Sold]]</f>
        <v>12</v>
      </c>
      <c r="L305">
        <f>MONTH(Table1[[#This Row],[Date]])</f>
        <v>7</v>
      </c>
    </row>
    <row r="306" spans="1:12" hidden="1">
      <c r="A306">
        <v>10310</v>
      </c>
      <c r="B306" s="1">
        <v>45129</v>
      </c>
      <c r="C306" t="s">
        <v>19</v>
      </c>
      <c r="D306" t="s">
        <v>88</v>
      </c>
      <c r="E306">
        <v>3</v>
      </c>
      <c r="F306">
        <v>10.99</v>
      </c>
      <c r="G306">
        <f>Table1[[#This Row],[Unit Price]]*Table1[[#This Row],[Units Sold]]</f>
        <v>32.97</v>
      </c>
      <c r="H306" t="s">
        <v>14</v>
      </c>
      <c r="I306" t="s">
        <v>11</v>
      </c>
      <c r="J306">
        <f>_xlfn.XLOOKUP(Table1[[#This Row],[Product Name]],O:O,P:P)</f>
        <v>1.21</v>
      </c>
      <c r="K306">
        <f>Table1[[#This Row],[Unit Profit]]*Table1[[#This Row],[Units Sold]]</f>
        <v>3.63</v>
      </c>
      <c r="L306">
        <f>MONTH(Table1[[#This Row],[Date]])</f>
        <v>7</v>
      </c>
    </row>
    <row r="307" spans="1:12" hidden="1">
      <c r="A307">
        <v>10311</v>
      </c>
      <c r="B307" s="1">
        <v>45334</v>
      </c>
      <c r="C307" t="s">
        <v>21</v>
      </c>
      <c r="D307" t="s">
        <v>89</v>
      </c>
      <c r="E307">
        <v>5</v>
      </c>
      <c r="F307">
        <v>78</v>
      </c>
      <c r="G307">
        <f>Table1[[#This Row],[Unit Price]]*Table1[[#This Row],[Units Sold]]</f>
        <v>390</v>
      </c>
      <c r="H307" t="s">
        <v>18</v>
      </c>
      <c r="I307" t="s">
        <v>11</v>
      </c>
      <c r="J307">
        <f>_xlfn.XLOOKUP(Table1[[#This Row],[Product Name]],O:O,P:P)</f>
        <v>19.5</v>
      </c>
      <c r="K307">
        <f>Table1[[#This Row],[Unit Profit]]*Table1[[#This Row],[Units Sold]]</f>
        <v>97.5</v>
      </c>
      <c r="L307">
        <f>MONTH(Table1[[#This Row],[Date]])</f>
        <v>2</v>
      </c>
    </row>
    <row r="308" spans="1:12" hidden="1">
      <c r="A308">
        <v>10312</v>
      </c>
      <c r="B308" s="1">
        <v>45573</v>
      </c>
      <c r="C308" t="s">
        <v>23</v>
      </c>
      <c r="D308" t="s">
        <v>90</v>
      </c>
      <c r="E308">
        <v>5</v>
      </c>
      <c r="F308">
        <v>129.99</v>
      </c>
      <c r="G308">
        <f>Table1[[#This Row],[Unit Price]]*Table1[[#This Row],[Units Sold]]</f>
        <v>649.95000000000005</v>
      </c>
      <c r="H308" t="s">
        <v>14</v>
      </c>
      <c r="I308" t="s">
        <v>15</v>
      </c>
      <c r="J308">
        <f>_xlfn.XLOOKUP(Table1[[#This Row],[Product Name]],O:O,P:P)</f>
        <v>20.8</v>
      </c>
      <c r="K308">
        <f>Table1[[#This Row],[Unit Profit]]*Table1[[#This Row],[Units Sold]]</f>
        <v>104</v>
      </c>
      <c r="L308">
        <f>MONTH(Table1[[#This Row],[Date]])</f>
        <v>10</v>
      </c>
    </row>
    <row r="309" spans="1:12" hidden="1">
      <c r="A309">
        <v>10313</v>
      </c>
      <c r="B309" s="1">
        <v>44995</v>
      </c>
      <c r="C309" t="s">
        <v>9</v>
      </c>
      <c r="D309" t="s">
        <v>91</v>
      </c>
      <c r="E309">
        <v>1</v>
      </c>
      <c r="F309">
        <v>1599.99</v>
      </c>
      <c r="G309">
        <f>Table1[[#This Row],[Unit Price]]*Table1[[#This Row],[Units Sold]]</f>
        <v>1599.99</v>
      </c>
      <c r="H309" t="s">
        <v>18</v>
      </c>
      <c r="I309" t="s">
        <v>15</v>
      </c>
      <c r="J309">
        <f>_xlfn.XLOOKUP(Table1[[#This Row],[Product Name]],O:O,P:P)</f>
        <v>656</v>
      </c>
      <c r="K309">
        <f>Table1[[#This Row],[Unit Profit]]*Table1[[#This Row],[Units Sold]]</f>
        <v>656</v>
      </c>
      <c r="L309">
        <f>MONTH(Table1[[#This Row],[Date]])</f>
        <v>3</v>
      </c>
    </row>
    <row r="310" spans="1:12">
      <c r="A310">
        <v>10314</v>
      </c>
      <c r="B310" s="1">
        <v>45228</v>
      </c>
      <c r="C310" t="s">
        <v>12</v>
      </c>
      <c r="D310" t="s">
        <v>92</v>
      </c>
      <c r="E310">
        <v>4</v>
      </c>
      <c r="F310">
        <v>899.99</v>
      </c>
      <c r="G310">
        <f>Table1[[#This Row],[Unit Price]]*Table1[[#This Row],[Units Sold]]</f>
        <v>3599.96</v>
      </c>
      <c r="H310" t="s">
        <v>294</v>
      </c>
      <c r="I310" t="s">
        <v>287</v>
      </c>
      <c r="J310">
        <f>_xlfn.XLOOKUP(Table1[[#This Row],[Product Name]],O:O,P:P)</f>
        <v>207</v>
      </c>
      <c r="K310">
        <f>Table1[[#This Row],[Unit Profit]]*Table1[[#This Row],[Units Sold]]</f>
        <v>828</v>
      </c>
      <c r="L310">
        <f>MONTH(Table1[[#This Row],[Date]])</f>
        <v>10</v>
      </c>
    </row>
    <row r="311" spans="1:12">
      <c r="A311">
        <v>10315</v>
      </c>
      <c r="B311" s="1">
        <v>45289</v>
      </c>
      <c r="C311" t="s">
        <v>16</v>
      </c>
      <c r="D311" t="s">
        <v>93</v>
      </c>
      <c r="E311">
        <v>4</v>
      </c>
      <c r="F311">
        <v>49.99</v>
      </c>
      <c r="G311">
        <f>Table1[[#This Row],[Unit Price]]*Table1[[#This Row],[Units Sold]]</f>
        <v>199.96</v>
      </c>
      <c r="H311" t="s">
        <v>294</v>
      </c>
      <c r="I311" t="s">
        <v>11</v>
      </c>
      <c r="J311">
        <f>_xlfn.XLOOKUP(Table1[[#This Row],[Product Name]],O:O,P:P)</f>
        <v>19.5</v>
      </c>
      <c r="K311">
        <f>Table1[[#This Row],[Unit Profit]]*Table1[[#This Row],[Units Sold]]</f>
        <v>78</v>
      </c>
      <c r="L311">
        <f>MONTH(Table1[[#This Row],[Date]])</f>
        <v>12</v>
      </c>
    </row>
    <row r="312" spans="1:12" hidden="1">
      <c r="A312">
        <v>10316</v>
      </c>
      <c r="B312" s="1">
        <v>45438</v>
      </c>
      <c r="C312" t="s">
        <v>19</v>
      </c>
      <c r="D312" t="s">
        <v>94</v>
      </c>
      <c r="E312">
        <v>3</v>
      </c>
      <c r="F312">
        <v>14.99</v>
      </c>
      <c r="G312">
        <f>Table1[[#This Row],[Unit Price]]*Table1[[#This Row],[Units Sold]]</f>
        <v>44.97</v>
      </c>
      <c r="H312" t="s">
        <v>14</v>
      </c>
      <c r="I312" t="s">
        <v>11</v>
      </c>
      <c r="J312">
        <f>_xlfn.XLOOKUP(Table1[[#This Row],[Product Name]],O:O,P:P)</f>
        <v>3.6</v>
      </c>
      <c r="K312">
        <f>Table1[[#This Row],[Unit Profit]]*Table1[[#This Row],[Units Sold]]</f>
        <v>10.8</v>
      </c>
      <c r="L312">
        <f>MONTH(Table1[[#This Row],[Date]])</f>
        <v>5</v>
      </c>
    </row>
    <row r="313" spans="1:12" hidden="1">
      <c r="A313">
        <v>10317</v>
      </c>
      <c r="B313" s="1">
        <v>45503</v>
      </c>
      <c r="C313" t="s">
        <v>21</v>
      </c>
      <c r="D313" t="s">
        <v>95</v>
      </c>
      <c r="E313">
        <v>3</v>
      </c>
      <c r="F313">
        <v>16</v>
      </c>
      <c r="G313">
        <f>Table1[[#This Row],[Unit Price]]*Table1[[#This Row],[Units Sold]]</f>
        <v>48</v>
      </c>
      <c r="H313" t="s">
        <v>14</v>
      </c>
      <c r="I313" t="s">
        <v>11</v>
      </c>
      <c r="J313">
        <f>_xlfn.XLOOKUP(Table1[[#This Row],[Product Name]],O:O,P:P)</f>
        <v>2.72</v>
      </c>
      <c r="K313">
        <f>Table1[[#This Row],[Unit Profit]]*Table1[[#This Row],[Units Sold]]</f>
        <v>8.16</v>
      </c>
      <c r="L313">
        <f>MONTH(Table1[[#This Row],[Date]])</f>
        <v>7</v>
      </c>
    </row>
    <row r="314" spans="1:12" hidden="1">
      <c r="A314">
        <v>10318</v>
      </c>
      <c r="B314" s="1">
        <v>45514</v>
      </c>
      <c r="C314" t="s">
        <v>23</v>
      </c>
      <c r="D314" t="s">
        <v>96</v>
      </c>
      <c r="E314">
        <v>5</v>
      </c>
      <c r="F314">
        <v>69.989999999999995</v>
      </c>
      <c r="G314">
        <f>Table1[[#This Row],[Unit Price]]*Table1[[#This Row],[Units Sold]]</f>
        <v>349.95</v>
      </c>
      <c r="H314" t="s">
        <v>18</v>
      </c>
      <c r="I314" t="s">
        <v>287</v>
      </c>
      <c r="J314">
        <f>_xlfn.XLOOKUP(Table1[[#This Row],[Product Name]],O:O,P:P)</f>
        <v>34.299999999999997</v>
      </c>
      <c r="K314">
        <f>Table1[[#This Row],[Unit Profit]]*Table1[[#This Row],[Units Sold]]</f>
        <v>171.5</v>
      </c>
      <c r="L314">
        <f>MONTH(Table1[[#This Row],[Date]])</f>
        <v>8</v>
      </c>
    </row>
    <row r="315" spans="1:12">
      <c r="A315">
        <v>10319</v>
      </c>
      <c r="B315" s="1">
        <v>45051</v>
      </c>
      <c r="C315" t="s">
        <v>9</v>
      </c>
      <c r="D315" t="s">
        <v>97</v>
      </c>
      <c r="E315">
        <v>4</v>
      </c>
      <c r="F315">
        <v>249.99</v>
      </c>
      <c r="G315">
        <f>Table1[[#This Row],[Unit Price]]*Table1[[#This Row],[Units Sold]]</f>
        <v>999.96</v>
      </c>
      <c r="H315" t="s">
        <v>294</v>
      </c>
      <c r="I315" t="s">
        <v>11</v>
      </c>
      <c r="J315">
        <f>_xlfn.XLOOKUP(Table1[[#This Row],[Product Name]],O:O,P:P)</f>
        <v>55</v>
      </c>
      <c r="K315">
        <f>Table1[[#This Row],[Unit Profit]]*Table1[[#This Row],[Units Sold]]</f>
        <v>220</v>
      </c>
      <c r="L315">
        <f>MONTH(Table1[[#This Row],[Date]])</f>
        <v>5</v>
      </c>
    </row>
    <row r="316" spans="1:12" hidden="1">
      <c r="A316">
        <v>10320</v>
      </c>
      <c r="B316" s="1">
        <v>45301</v>
      </c>
      <c r="C316" t="s">
        <v>12</v>
      </c>
      <c r="D316" t="s">
        <v>98</v>
      </c>
      <c r="E316">
        <v>5</v>
      </c>
      <c r="F316">
        <v>499.99</v>
      </c>
      <c r="G316">
        <f>Table1[[#This Row],[Unit Price]]*Table1[[#This Row],[Units Sold]]</f>
        <v>2499.9499999999998</v>
      </c>
      <c r="H316" t="s">
        <v>14</v>
      </c>
      <c r="I316" t="s">
        <v>15</v>
      </c>
      <c r="J316">
        <f>_xlfn.XLOOKUP(Table1[[#This Row],[Product Name]],O:O,P:P)</f>
        <v>190</v>
      </c>
      <c r="K316">
        <f>Table1[[#This Row],[Unit Profit]]*Table1[[#This Row],[Units Sold]]</f>
        <v>950</v>
      </c>
      <c r="L316">
        <f>MONTH(Table1[[#This Row],[Date]])</f>
        <v>1</v>
      </c>
    </row>
    <row r="317" spans="1:12" hidden="1">
      <c r="A317">
        <v>10321</v>
      </c>
      <c r="B317" s="1">
        <v>45201</v>
      </c>
      <c r="C317" t="s">
        <v>16</v>
      </c>
      <c r="D317" t="s">
        <v>99</v>
      </c>
      <c r="E317">
        <v>3</v>
      </c>
      <c r="F317">
        <v>89.99</v>
      </c>
      <c r="G317">
        <f>Table1[[#This Row],[Unit Price]]*Table1[[#This Row],[Units Sold]]</f>
        <v>269.96999999999997</v>
      </c>
      <c r="H317" t="s">
        <v>14</v>
      </c>
      <c r="I317" t="s">
        <v>11</v>
      </c>
      <c r="J317">
        <f>_xlfn.XLOOKUP(Table1[[#This Row],[Product Name]],O:O,P:P)</f>
        <v>11.7</v>
      </c>
      <c r="K317">
        <f>Table1[[#This Row],[Unit Profit]]*Table1[[#This Row],[Units Sold]]</f>
        <v>35.099999999999994</v>
      </c>
      <c r="L317">
        <f>MONTH(Table1[[#This Row],[Date]])</f>
        <v>10</v>
      </c>
    </row>
    <row r="318" spans="1:12" hidden="1">
      <c r="A318">
        <v>10322</v>
      </c>
      <c r="B318" s="1">
        <v>45343</v>
      </c>
      <c r="C318" t="s">
        <v>19</v>
      </c>
      <c r="D318" t="s">
        <v>100</v>
      </c>
      <c r="E318">
        <v>3</v>
      </c>
      <c r="F318">
        <v>12.99</v>
      </c>
      <c r="G318">
        <f>Table1[[#This Row],[Unit Price]]*Table1[[#This Row],[Units Sold]]</f>
        <v>38.97</v>
      </c>
      <c r="H318" t="s">
        <v>18</v>
      </c>
      <c r="I318" t="s">
        <v>11</v>
      </c>
      <c r="J318">
        <f>_xlfn.XLOOKUP(Table1[[#This Row],[Product Name]],O:O,P:P)</f>
        <v>1.3</v>
      </c>
      <c r="K318">
        <f>Table1[[#This Row],[Unit Profit]]*Table1[[#This Row],[Units Sold]]</f>
        <v>3.9000000000000004</v>
      </c>
      <c r="L318">
        <f>MONTH(Table1[[#This Row],[Date]])</f>
        <v>2</v>
      </c>
    </row>
    <row r="319" spans="1:12">
      <c r="A319">
        <v>10323</v>
      </c>
      <c r="B319" s="1">
        <v>45369</v>
      </c>
      <c r="C319" t="s">
        <v>21</v>
      </c>
      <c r="D319" t="s">
        <v>101</v>
      </c>
      <c r="E319">
        <v>1</v>
      </c>
      <c r="F319">
        <v>100</v>
      </c>
      <c r="G319">
        <f>Table1[[#This Row],[Unit Price]]*Table1[[#This Row],[Units Sold]]</f>
        <v>100</v>
      </c>
      <c r="H319" t="s">
        <v>294</v>
      </c>
      <c r="I319" t="s">
        <v>11</v>
      </c>
      <c r="J319">
        <f>_xlfn.XLOOKUP(Table1[[#This Row],[Product Name]],O:O,P:P)</f>
        <v>45</v>
      </c>
      <c r="K319">
        <f>Table1[[#This Row],[Unit Profit]]*Table1[[#This Row],[Units Sold]]</f>
        <v>45</v>
      </c>
      <c r="L319">
        <f>MONTH(Table1[[#This Row],[Date]])</f>
        <v>3</v>
      </c>
    </row>
    <row r="320" spans="1:12">
      <c r="A320">
        <v>10324</v>
      </c>
      <c r="B320" s="1">
        <v>45628</v>
      </c>
      <c r="C320" t="s">
        <v>23</v>
      </c>
      <c r="D320" t="s">
        <v>102</v>
      </c>
      <c r="E320">
        <v>5</v>
      </c>
      <c r="F320">
        <v>24.99</v>
      </c>
      <c r="G320">
        <f>Table1[[#This Row],[Unit Price]]*Table1[[#This Row],[Units Sold]]</f>
        <v>124.94999999999999</v>
      </c>
      <c r="H320" t="s">
        <v>294</v>
      </c>
      <c r="I320" t="s">
        <v>287</v>
      </c>
      <c r="J320">
        <f>_xlfn.XLOOKUP(Table1[[#This Row],[Product Name]],O:O,P:P)</f>
        <v>11.75</v>
      </c>
      <c r="K320">
        <f>Table1[[#This Row],[Unit Profit]]*Table1[[#This Row],[Units Sold]]</f>
        <v>58.75</v>
      </c>
      <c r="L320">
        <f>MONTH(Table1[[#This Row],[Date]])</f>
        <v>12</v>
      </c>
    </row>
    <row r="321" spans="1:12">
      <c r="A321">
        <v>10325</v>
      </c>
      <c r="B321" s="1">
        <v>45620</v>
      </c>
      <c r="C321" t="s">
        <v>9</v>
      </c>
      <c r="D321" t="s">
        <v>103</v>
      </c>
      <c r="E321">
        <v>5</v>
      </c>
      <c r="F321">
        <v>99.99</v>
      </c>
      <c r="G321">
        <f>Table1[[#This Row],[Unit Price]]*Table1[[#This Row],[Units Sold]]</f>
        <v>499.95</v>
      </c>
      <c r="H321" t="s">
        <v>294</v>
      </c>
      <c r="I321" t="s">
        <v>287</v>
      </c>
      <c r="J321">
        <f>_xlfn.XLOOKUP(Table1[[#This Row],[Product Name]],O:O,P:P)</f>
        <v>30</v>
      </c>
      <c r="K321">
        <f>Table1[[#This Row],[Unit Profit]]*Table1[[#This Row],[Units Sold]]</f>
        <v>150</v>
      </c>
      <c r="L321">
        <f>MONTH(Table1[[#This Row],[Date]])</f>
        <v>11</v>
      </c>
    </row>
    <row r="322" spans="1:12" hidden="1">
      <c r="A322">
        <v>10326</v>
      </c>
      <c r="B322" s="1">
        <v>45100</v>
      </c>
      <c r="C322" t="s">
        <v>12</v>
      </c>
      <c r="D322" t="s">
        <v>104</v>
      </c>
      <c r="E322">
        <v>3</v>
      </c>
      <c r="F322">
        <v>1299.99</v>
      </c>
      <c r="G322">
        <f>Table1[[#This Row],[Unit Price]]*Table1[[#This Row],[Units Sold]]</f>
        <v>3899.9700000000003</v>
      </c>
      <c r="H322" t="s">
        <v>14</v>
      </c>
      <c r="I322" t="s">
        <v>287</v>
      </c>
      <c r="J322">
        <f>_xlfn.XLOOKUP(Table1[[#This Row],[Product Name]],O:O,P:P)</f>
        <v>260</v>
      </c>
      <c r="K322">
        <f>Table1[[#This Row],[Unit Profit]]*Table1[[#This Row],[Units Sold]]</f>
        <v>780</v>
      </c>
      <c r="L322">
        <f>MONTH(Table1[[#This Row],[Date]])</f>
        <v>6</v>
      </c>
    </row>
    <row r="323" spans="1:12" hidden="1">
      <c r="A323">
        <v>10327</v>
      </c>
      <c r="B323" s="1">
        <v>44963</v>
      </c>
      <c r="C323" t="s">
        <v>16</v>
      </c>
      <c r="D323" t="s">
        <v>105</v>
      </c>
      <c r="E323">
        <v>4</v>
      </c>
      <c r="F323">
        <v>79.989999999999995</v>
      </c>
      <c r="G323">
        <f>Table1[[#This Row],[Unit Price]]*Table1[[#This Row],[Units Sold]]</f>
        <v>319.95999999999998</v>
      </c>
      <c r="H323" t="s">
        <v>14</v>
      </c>
      <c r="I323" t="s">
        <v>15</v>
      </c>
      <c r="J323">
        <f>_xlfn.XLOOKUP(Table1[[#This Row],[Product Name]],O:O,P:P)</f>
        <v>12.8</v>
      </c>
      <c r="K323">
        <f>Table1[[#This Row],[Unit Profit]]*Table1[[#This Row],[Units Sold]]</f>
        <v>51.2</v>
      </c>
      <c r="L323">
        <f>MONTH(Table1[[#This Row],[Date]])</f>
        <v>2</v>
      </c>
    </row>
    <row r="324" spans="1:12" hidden="1">
      <c r="A324">
        <v>10328</v>
      </c>
      <c r="B324" s="1">
        <v>45388</v>
      </c>
      <c r="C324" t="s">
        <v>19</v>
      </c>
      <c r="D324" t="s">
        <v>106</v>
      </c>
      <c r="E324">
        <v>4</v>
      </c>
      <c r="F324">
        <v>13.99</v>
      </c>
      <c r="G324">
        <f>Table1[[#This Row],[Unit Price]]*Table1[[#This Row],[Units Sold]]</f>
        <v>55.96</v>
      </c>
      <c r="H324" t="s">
        <v>14</v>
      </c>
      <c r="I324" t="s">
        <v>287</v>
      </c>
      <c r="J324">
        <f>_xlfn.XLOOKUP(Table1[[#This Row],[Product Name]],O:O,P:P)</f>
        <v>4.34</v>
      </c>
      <c r="K324">
        <f>Table1[[#This Row],[Unit Profit]]*Table1[[#This Row],[Units Sold]]</f>
        <v>17.36</v>
      </c>
      <c r="L324">
        <f>MONTH(Table1[[#This Row],[Date]])</f>
        <v>4</v>
      </c>
    </row>
    <row r="325" spans="1:12" hidden="1">
      <c r="A325">
        <v>10329</v>
      </c>
      <c r="B325" s="1">
        <v>45096</v>
      </c>
      <c r="C325" t="s">
        <v>21</v>
      </c>
      <c r="D325" t="s">
        <v>107</v>
      </c>
      <c r="E325">
        <v>2</v>
      </c>
      <c r="F325">
        <v>105</v>
      </c>
      <c r="G325">
        <f>Table1[[#This Row],[Unit Price]]*Table1[[#This Row],[Units Sold]]</f>
        <v>210</v>
      </c>
      <c r="H325" t="s">
        <v>14</v>
      </c>
      <c r="I325" t="s">
        <v>11</v>
      </c>
      <c r="J325">
        <f>_xlfn.XLOOKUP(Table1[[#This Row],[Product Name]],O:O,P:P)</f>
        <v>39.9</v>
      </c>
      <c r="K325">
        <f>Table1[[#This Row],[Unit Profit]]*Table1[[#This Row],[Units Sold]]</f>
        <v>79.8</v>
      </c>
      <c r="L325">
        <f>MONTH(Table1[[#This Row],[Date]])</f>
        <v>6</v>
      </c>
    </row>
    <row r="326" spans="1:12" hidden="1">
      <c r="A326">
        <v>10330</v>
      </c>
      <c r="B326" s="1">
        <v>45320</v>
      </c>
      <c r="C326" t="s">
        <v>23</v>
      </c>
      <c r="D326" t="s">
        <v>108</v>
      </c>
      <c r="E326">
        <v>3</v>
      </c>
      <c r="F326">
        <v>129.99</v>
      </c>
      <c r="G326">
        <f>Table1[[#This Row],[Unit Price]]*Table1[[#This Row],[Units Sold]]</f>
        <v>389.97</v>
      </c>
      <c r="H326" t="s">
        <v>14</v>
      </c>
      <c r="I326" t="s">
        <v>15</v>
      </c>
      <c r="J326">
        <f>_xlfn.XLOOKUP(Table1[[#This Row],[Product Name]],O:O,P:P)</f>
        <v>35.1</v>
      </c>
      <c r="K326">
        <f>Table1[[#This Row],[Unit Profit]]*Table1[[#This Row],[Units Sold]]</f>
        <v>105.30000000000001</v>
      </c>
      <c r="L326">
        <f>MONTH(Table1[[#This Row],[Date]])</f>
        <v>1</v>
      </c>
    </row>
    <row r="327" spans="1:12" hidden="1">
      <c r="A327">
        <v>10331</v>
      </c>
      <c r="B327" s="1">
        <v>45204</v>
      </c>
      <c r="C327" t="s">
        <v>9</v>
      </c>
      <c r="D327" t="s">
        <v>109</v>
      </c>
      <c r="E327">
        <v>2</v>
      </c>
      <c r="F327">
        <v>99.99</v>
      </c>
      <c r="G327">
        <f>Table1[[#This Row],[Unit Price]]*Table1[[#This Row],[Units Sold]]</f>
        <v>199.98</v>
      </c>
      <c r="H327" t="s">
        <v>18</v>
      </c>
      <c r="I327" t="s">
        <v>11</v>
      </c>
      <c r="J327">
        <f>_xlfn.XLOOKUP(Table1[[#This Row],[Product Name]],O:O,P:P)</f>
        <v>34</v>
      </c>
      <c r="K327">
        <f>Table1[[#This Row],[Unit Profit]]*Table1[[#This Row],[Units Sold]]</f>
        <v>68</v>
      </c>
      <c r="L327">
        <f>MONTH(Table1[[#This Row],[Date]])</f>
        <v>10</v>
      </c>
    </row>
    <row r="328" spans="1:12" hidden="1">
      <c r="A328">
        <v>10332</v>
      </c>
      <c r="B328" s="1">
        <v>45179</v>
      </c>
      <c r="C328" t="s">
        <v>12</v>
      </c>
      <c r="D328" t="s">
        <v>110</v>
      </c>
      <c r="E328">
        <v>4</v>
      </c>
      <c r="F328">
        <v>179.99</v>
      </c>
      <c r="G328">
        <f>Table1[[#This Row],[Unit Price]]*Table1[[#This Row],[Units Sold]]</f>
        <v>719.96</v>
      </c>
      <c r="H328" t="s">
        <v>14</v>
      </c>
      <c r="I328" t="s">
        <v>287</v>
      </c>
      <c r="J328">
        <f>_xlfn.XLOOKUP(Table1[[#This Row],[Product Name]],O:O,P:P)</f>
        <v>72</v>
      </c>
      <c r="K328">
        <f>Table1[[#This Row],[Unit Profit]]*Table1[[#This Row],[Units Sold]]</f>
        <v>288</v>
      </c>
      <c r="L328">
        <f>MONTH(Table1[[#This Row],[Date]])</f>
        <v>9</v>
      </c>
    </row>
    <row r="329" spans="1:12">
      <c r="A329">
        <v>10333</v>
      </c>
      <c r="B329" s="1">
        <v>45247</v>
      </c>
      <c r="C329" t="s">
        <v>16</v>
      </c>
      <c r="D329" t="s">
        <v>111</v>
      </c>
      <c r="E329">
        <v>1</v>
      </c>
      <c r="F329">
        <v>79.989999999999995</v>
      </c>
      <c r="G329">
        <f>Table1[[#This Row],[Unit Price]]*Table1[[#This Row],[Units Sold]]</f>
        <v>79.989999999999995</v>
      </c>
      <c r="H329" t="s">
        <v>294</v>
      </c>
      <c r="I329" t="s">
        <v>287</v>
      </c>
      <c r="J329">
        <f>_xlfn.XLOOKUP(Table1[[#This Row],[Product Name]],O:O,P:P)</f>
        <v>9.6</v>
      </c>
      <c r="K329">
        <f>Table1[[#This Row],[Unit Profit]]*Table1[[#This Row],[Units Sold]]</f>
        <v>9.6</v>
      </c>
      <c r="L329">
        <f>MONTH(Table1[[#This Row],[Date]])</f>
        <v>11</v>
      </c>
    </row>
    <row r="330" spans="1:12" hidden="1">
      <c r="A330">
        <v>10334</v>
      </c>
      <c r="B330" s="1">
        <v>45602</v>
      </c>
      <c r="C330" t="s">
        <v>19</v>
      </c>
      <c r="D330" t="s">
        <v>112</v>
      </c>
      <c r="E330">
        <v>3</v>
      </c>
      <c r="F330">
        <v>14.99</v>
      </c>
      <c r="G330">
        <f>Table1[[#This Row],[Unit Price]]*Table1[[#This Row],[Units Sold]]</f>
        <v>44.97</v>
      </c>
      <c r="H330" t="s">
        <v>18</v>
      </c>
      <c r="I330" t="s">
        <v>15</v>
      </c>
      <c r="J330">
        <f>_xlfn.XLOOKUP(Table1[[#This Row],[Product Name]],O:O,P:P)</f>
        <v>1.8</v>
      </c>
      <c r="K330">
        <f>Table1[[#This Row],[Unit Profit]]*Table1[[#This Row],[Units Sold]]</f>
        <v>5.4</v>
      </c>
      <c r="L330">
        <f>MONTH(Table1[[#This Row],[Date]])</f>
        <v>11</v>
      </c>
    </row>
    <row r="331" spans="1:12" hidden="1">
      <c r="A331">
        <v>10335</v>
      </c>
      <c r="B331" s="1">
        <v>44951</v>
      </c>
      <c r="C331" t="s">
        <v>21</v>
      </c>
      <c r="D331" t="s">
        <v>113</v>
      </c>
      <c r="E331">
        <v>3</v>
      </c>
      <c r="F331">
        <v>68</v>
      </c>
      <c r="G331">
        <f>Table1[[#This Row],[Unit Price]]*Table1[[#This Row],[Units Sold]]</f>
        <v>204</v>
      </c>
      <c r="H331" t="s">
        <v>14</v>
      </c>
      <c r="I331" t="s">
        <v>287</v>
      </c>
      <c r="J331">
        <f>_xlfn.XLOOKUP(Table1[[#This Row],[Product Name]],O:O,P:P)</f>
        <v>10.88</v>
      </c>
      <c r="K331">
        <f>Table1[[#This Row],[Unit Profit]]*Table1[[#This Row],[Units Sold]]</f>
        <v>32.64</v>
      </c>
      <c r="L331">
        <f>MONTH(Table1[[#This Row],[Date]])</f>
        <v>1</v>
      </c>
    </row>
    <row r="332" spans="1:12">
      <c r="A332">
        <v>10336</v>
      </c>
      <c r="B332" s="1">
        <v>45392</v>
      </c>
      <c r="C332" t="s">
        <v>23</v>
      </c>
      <c r="D332" t="s">
        <v>114</v>
      </c>
      <c r="E332">
        <v>3</v>
      </c>
      <c r="F332">
        <v>999.99</v>
      </c>
      <c r="G332">
        <f>Table1[[#This Row],[Unit Price]]*Table1[[#This Row],[Units Sold]]</f>
        <v>2999.9700000000003</v>
      </c>
      <c r="H332" t="s">
        <v>294</v>
      </c>
      <c r="I332" t="s">
        <v>287</v>
      </c>
      <c r="J332">
        <f>_xlfn.XLOOKUP(Table1[[#This Row],[Product Name]],O:O,P:P)</f>
        <v>100</v>
      </c>
      <c r="K332">
        <f>Table1[[#This Row],[Unit Profit]]*Table1[[#This Row],[Units Sold]]</f>
        <v>300</v>
      </c>
      <c r="L332">
        <f>MONTH(Table1[[#This Row],[Date]])</f>
        <v>4</v>
      </c>
    </row>
    <row r="333" spans="1:12" hidden="1">
      <c r="A333">
        <v>10337</v>
      </c>
      <c r="B333" s="1">
        <v>45067</v>
      </c>
      <c r="C333" t="s">
        <v>9</v>
      </c>
      <c r="D333" t="s">
        <v>115</v>
      </c>
      <c r="E333">
        <v>3</v>
      </c>
      <c r="F333">
        <v>299.99</v>
      </c>
      <c r="G333">
        <f>Table1[[#This Row],[Unit Price]]*Table1[[#This Row],[Units Sold]]</f>
        <v>899.97</v>
      </c>
      <c r="H333" t="s">
        <v>14</v>
      </c>
      <c r="I333" t="s">
        <v>287</v>
      </c>
      <c r="J333">
        <f>_xlfn.XLOOKUP(Table1[[#This Row],[Product Name]],O:O,P:P)</f>
        <v>81</v>
      </c>
      <c r="K333">
        <f>Table1[[#This Row],[Unit Profit]]*Table1[[#This Row],[Units Sold]]</f>
        <v>243</v>
      </c>
      <c r="L333">
        <f>MONTH(Table1[[#This Row],[Date]])</f>
        <v>5</v>
      </c>
    </row>
    <row r="334" spans="1:12">
      <c r="A334">
        <v>10338</v>
      </c>
      <c r="B334" s="1">
        <v>45058</v>
      </c>
      <c r="C334" t="s">
        <v>12</v>
      </c>
      <c r="D334" t="s">
        <v>116</v>
      </c>
      <c r="E334">
        <v>1</v>
      </c>
      <c r="F334">
        <v>349.99</v>
      </c>
      <c r="G334">
        <f>Table1[[#This Row],[Unit Price]]*Table1[[#This Row],[Units Sold]]</f>
        <v>349.99</v>
      </c>
      <c r="H334" t="s">
        <v>294</v>
      </c>
      <c r="I334" t="s">
        <v>11</v>
      </c>
      <c r="J334">
        <f>_xlfn.XLOOKUP(Table1[[#This Row],[Product Name]],O:O,P:P)</f>
        <v>115.5</v>
      </c>
      <c r="K334">
        <f>Table1[[#This Row],[Unit Profit]]*Table1[[#This Row],[Units Sold]]</f>
        <v>115.5</v>
      </c>
      <c r="L334">
        <f>MONTH(Table1[[#This Row],[Date]])</f>
        <v>5</v>
      </c>
    </row>
    <row r="335" spans="1:12">
      <c r="A335">
        <v>10339</v>
      </c>
      <c r="B335" s="1">
        <v>45327</v>
      </c>
      <c r="C335" t="s">
        <v>16</v>
      </c>
      <c r="D335" t="s">
        <v>117</v>
      </c>
      <c r="E335">
        <v>2</v>
      </c>
      <c r="F335">
        <v>19.989999999999998</v>
      </c>
      <c r="G335">
        <f>Table1[[#This Row],[Unit Price]]*Table1[[#This Row],[Units Sold]]</f>
        <v>39.979999999999997</v>
      </c>
      <c r="H335" t="s">
        <v>294</v>
      </c>
      <c r="I335" t="s">
        <v>287</v>
      </c>
      <c r="J335">
        <f>_xlfn.XLOOKUP(Table1[[#This Row],[Product Name]],O:O,P:P)</f>
        <v>3.4</v>
      </c>
      <c r="K335">
        <f>Table1[[#This Row],[Unit Profit]]*Table1[[#This Row],[Units Sold]]</f>
        <v>6.8</v>
      </c>
      <c r="L335">
        <f>MONTH(Table1[[#This Row],[Date]])</f>
        <v>2</v>
      </c>
    </row>
    <row r="336" spans="1:12" hidden="1">
      <c r="A336">
        <v>10340</v>
      </c>
      <c r="B336" s="1">
        <v>45453</v>
      </c>
      <c r="C336" t="s">
        <v>19</v>
      </c>
      <c r="D336" t="s">
        <v>118</v>
      </c>
      <c r="E336">
        <v>1</v>
      </c>
      <c r="F336">
        <v>12.99</v>
      </c>
      <c r="G336">
        <f>Table1[[#This Row],[Unit Price]]*Table1[[#This Row],[Units Sold]]</f>
        <v>12.99</v>
      </c>
      <c r="H336" t="s">
        <v>14</v>
      </c>
      <c r="I336" t="s">
        <v>11</v>
      </c>
      <c r="J336">
        <f>_xlfn.XLOOKUP(Table1[[#This Row],[Product Name]],O:O,P:P)</f>
        <v>4.68</v>
      </c>
      <c r="K336">
        <f>Table1[[#This Row],[Unit Profit]]*Table1[[#This Row],[Units Sold]]</f>
        <v>4.68</v>
      </c>
      <c r="L336">
        <f>MONTH(Table1[[#This Row],[Date]])</f>
        <v>6</v>
      </c>
    </row>
    <row r="337" spans="1:12">
      <c r="A337">
        <v>10341</v>
      </c>
      <c r="B337" s="1">
        <v>45490</v>
      </c>
      <c r="C337" t="s">
        <v>21</v>
      </c>
      <c r="D337" t="s">
        <v>119</v>
      </c>
      <c r="E337">
        <v>4</v>
      </c>
      <c r="F337">
        <v>82</v>
      </c>
      <c r="G337">
        <f>Table1[[#This Row],[Unit Price]]*Table1[[#This Row],[Units Sold]]</f>
        <v>328</v>
      </c>
      <c r="H337" t="s">
        <v>294</v>
      </c>
      <c r="I337" t="s">
        <v>287</v>
      </c>
      <c r="J337">
        <f>_xlfn.XLOOKUP(Table1[[#This Row],[Product Name]],O:O,P:P)</f>
        <v>22.96</v>
      </c>
      <c r="K337">
        <f>Table1[[#This Row],[Unit Profit]]*Table1[[#This Row],[Units Sold]]</f>
        <v>91.84</v>
      </c>
      <c r="L337">
        <f>MONTH(Table1[[#This Row],[Date]])</f>
        <v>7</v>
      </c>
    </row>
    <row r="338" spans="1:12" hidden="1">
      <c r="A338">
        <v>10342</v>
      </c>
      <c r="B338" s="1">
        <v>45438</v>
      </c>
      <c r="C338" t="s">
        <v>23</v>
      </c>
      <c r="D338" t="s">
        <v>120</v>
      </c>
      <c r="E338">
        <v>1</v>
      </c>
      <c r="F338">
        <v>109.99</v>
      </c>
      <c r="G338">
        <f>Table1[[#This Row],[Unit Price]]*Table1[[#This Row],[Units Sold]]</f>
        <v>109.99</v>
      </c>
      <c r="H338" t="s">
        <v>18</v>
      </c>
      <c r="I338" t="s">
        <v>287</v>
      </c>
      <c r="J338">
        <f>_xlfn.XLOOKUP(Table1[[#This Row],[Product Name]],O:O,P:P)</f>
        <v>28.6</v>
      </c>
      <c r="K338">
        <f>Table1[[#This Row],[Unit Profit]]*Table1[[#This Row],[Units Sold]]</f>
        <v>28.6</v>
      </c>
      <c r="L338">
        <f>MONTH(Table1[[#This Row],[Date]])</f>
        <v>5</v>
      </c>
    </row>
    <row r="339" spans="1:12">
      <c r="A339">
        <v>10343</v>
      </c>
      <c r="B339" s="1">
        <v>45000</v>
      </c>
      <c r="C339" t="s">
        <v>9</v>
      </c>
      <c r="D339" t="s">
        <v>121</v>
      </c>
      <c r="E339">
        <v>1</v>
      </c>
      <c r="F339">
        <v>3899.99</v>
      </c>
      <c r="G339">
        <f>Table1[[#This Row],[Unit Price]]*Table1[[#This Row],[Units Sold]]</f>
        <v>3899.99</v>
      </c>
      <c r="H339" t="s">
        <v>294</v>
      </c>
      <c r="I339" t="s">
        <v>15</v>
      </c>
      <c r="J339">
        <f>_xlfn.XLOOKUP(Table1[[#This Row],[Product Name]],O:O,P:P)</f>
        <v>400</v>
      </c>
      <c r="K339">
        <f>Table1[[#This Row],[Unit Profit]]*Table1[[#This Row],[Units Sold]]</f>
        <v>400</v>
      </c>
      <c r="L339">
        <f>MONTH(Table1[[#This Row],[Date]])</f>
        <v>3</v>
      </c>
    </row>
    <row r="340" spans="1:12" hidden="1">
      <c r="A340">
        <v>10344</v>
      </c>
      <c r="B340" s="1">
        <v>45397</v>
      </c>
      <c r="C340" t="s">
        <v>12</v>
      </c>
      <c r="D340" t="s">
        <v>122</v>
      </c>
      <c r="E340">
        <v>2</v>
      </c>
      <c r="F340">
        <v>349.99</v>
      </c>
      <c r="G340">
        <f>Table1[[#This Row],[Unit Price]]*Table1[[#This Row],[Units Sold]]</f>
        <v>699.98</v>
      </c>
      <c r="H340" t="s">
        <v>14</v>
      </c>
      <c r="I340" t="s">
        <v>15</v>
      </c>
      <c r="J340">
        <f>_xlfn.XLOOKUP(Table1[[#This Row],[Product Name]],O:O,P:P)</f>
        <v>161</v>
      </c>
      <c r="K340">
        <f>Table1[[#This Row],[Unit Profit]]*Table1[[#This Row],[Units Sold]]</f>
        <v>322</v>
      </c>
      <c r="L340">
        <f>MONTH(Table1[[#This Row],[Date]])</f>
        <v>4</v>
      </c>
    </row>
    <row r="341" spans="1:12">
      <c r="A341">
        <v>10345</v>
      </c>
      <c r="B341" s="1">
        <v>45246</v>
      </c>
      <c r="C341" t="s">
        <v>16</v>
      </c>
      <c r="D341" t="s">
        <v>123</v>
      </c>
      <c r="E341">
        <v>2</v>
      </c>
      <c r="F341">
        <v>39.99</v>
      </c>
      <c r="G341">
        <f>Table1[[#This Row],[Unit Price]]*Table1[[#This Row],[Units Sold]]</f>
        <v>79.98</v>
      </c>
      <c r="H341" t="s">
        <v>294</v>
      </c>
      <c r="I341" t="s">
        <v>15</v>
      </c>
      <c r="J341">
        <f>_xlfn.XLOOKUP(Table1[[#This Row],[Product Name]],O:O,P:P)</f>
        <v>8</v>
      </c>
      <c r="K341">
        <f>Table1[[#This Row],[Unit Profit]]*Table1[[#This Row],[Units Sold]]</f>
        <v>16</v>
      </c>
      <c r="L341">
        <f>MONTH(Table1[[#This Row],[Date]])</f>
        <v>11</v>
      </c>
    </row>
    <row r="342" spans="1:12">
      <c r="A342">
        <v>10346</v>
      </c>
      <c r="B342" s="1">
        <v>45101</v>
      </c>
      <c r="C342" t="s">
        <v>19</v>
      </c>
      <c r="D342" t="s">
        <v>124</v>
      </c>
      <c r="E342">
        <v>1</v>
      </c>
      <c r="F342">
        <v>10.99</v>
      </c>
      <c r="G342">
        <f>Table1[[#This Row],[Unit Price]]*Table1[[#This Row],[Units Sold]]</f>
        <v>10.99</v>
      </c>
      <c r="H342" t="s">
        <v>294</v>
      </c>
      <c r="I342" t="s">
        <v>11</v>
      </c>
      <c r="J342">
        <f>_xlfn.XLOOKUP(Table1[[#This Row],[Product Name]],O:O,P:P)</f>
        <v>3.85</v>
      </c>
      <c r="K342">
        <f>Table1[[#This Row],[Unit Profit]]*Table1[[#This Row],[Units Sold]]</f>
        <v>3.85</v>
      </c>
      <c r="L342">
        <f>MONTH(Table1[[#This Row],[Date]])</f>
        <v>6</v>
      </c>
    </row>
    <row r="343" spans="1:12" hidden="1">
      <c r="A343">
        <v>10347</v>
      </c>
      <c r="B343" s="1">
        <v>45507</v>
      </c>
      <c r="C343" t="s">
        <v>21</v>
      </c>
      <c r="D343" t="s">
        <v>125</v>
      </c>
      <c r="E343">
        <v>2</v>
      </c>
      <c r="F343">
        <v>6.5</v>
      </c>
      <c r="G343">
        <f>Table1[[#This Row],[Unit Price]]*Table1[[#This Row],[Units Sold]]</f>
        <v>13</v>
      </c>
      <c r="H343" t="s">
        <v>18</v>
      </c>
      <c r="I343" t="s">
        <v>15</v>
      </c>
      <c r="J343">
        <f>_xlfn.XLOOKUP(Table1[[#This Row],[Product Name]],O:O,P:P)</f>
        <v>2.73</v>
      </c>
      <c r="K343">
        <f>Table1[[#This Row],[Unit Profit]]*Table1[[#This Row],[Units Sold]]</f>
        <v>5.46</v>
      </c>
      <c r="L343">
        <f>MONTH(Table1[[#This Row],[Date]])</f>
        <v>8</v>
      </c>
    </row>
    <row r="344" spans="1:12" hidden="1">
      <c r="A344">
        <v>10348</v>
      </c>
      <c r="B344" s="1">
        <v>45368</v>
      </c>
      <c r="C344" t="s">
        <v>23</v>
      </c>
      <c r="D344" t="s">
        <v>126</v>
      </c>
      <c r="E344">
        <v>5</v>
      </c>
      <c r="F344">
        <v>399.99</v>
      </c>
      <c r="G344">
        <f>Table1[[#This Row],[Unit Price]]*Table1[[#This Row],[Units Sold]]</f>
        <v>1999.95</v>
      </c>
      <c r="H344" t="s">
        <v>14</v>
      </c>
      <c r="I344" t="s">
        <v>11</v>
      </c>
      <c r="J344">
        <f>_xlfn.XLOOKUP(Table1[[#This Row],[Product Name]],O:O,P:P)</f>
        <v>80</v>
      </c>
      <c r="K344">
        <f>Table1[[#This Row],[Unit Profit]]*Table1[[#This Row],[Units Sold]]</f>
        <v>400</v>
      </c>
      <c r="L344">
        <f>MONTH(Table1[[#This Row],[Date]])</f>
        <v>3</v>
      </c>
    </row>
    <row r="345" spans="1:12">
      <c r="A345">
        <v>10349</v>
      </c>
      <c r="B345" s="1">
        <v>45373</v>
      </c>
      <c r="C345" t="s">
        <v>9</v>
      </c>
      <c r="D345" t="s">
        <v>127</v>
      </c>
      <c r="E345">
        <v>2</v>
      </c>
      <c r="F345">
        <v>229.99</v>
      </c>
      <c r="G345">
        <f>Table1[[#This Row],[Unit Price]]*Table1[[#This Row],[Units Sold]]</f>
        <v>459.98</v>
      </c>
      <c r="H345" t="s">
        <v>294</v>
      </c>
      <c r="I345" t="s">
        <v>287</v>
      </c>
      <c r="J345">
        <f>_xlfn.XLOOKUP(Table1[[#This Row],[Product Name]],O:O,P:P)</f>
        <v>115</v>
      </c>
      <c r="K345">
        <f>Table1[[#This Row],[Unit Profit]]*Table1[[#This Row],[Units Sold]]</f>
        <v>230</v>
      </c>
      <c r="L345">
        <f>MONTH(Table1[[#This Row],[Date]])</f>
        <v>3</v>
      </c>
    </row>
    <row r="346" spans="1:12" hidden="1">
      <c r="A346">
        <v>10350</v>
      </c>
      <c r="B346" s="1">
        <v>45534</v>
      </c>
      <c r="C346" t="s">
        <v>12</v>
      </c>
      <c r="D346" t="s">
        <v>128</v>
      </c>
      <c r="E346">
        <v>3</v>
      </c>
      <c r="F346">
        <v>159.99</v>
      </c>
      <c r="G346">
        <f>Table1[[#This Row],[Unit Price]]*Table1[[#This Row],[Units Sold]]</f>
        <v>479.97</v>
      </c>
      <c r="H346" t="s">
        <v>18</v>
      </c>
      <c r="I346" t="s">
        <v>287</v>
      </c>
      <c r="J346">
        <f>_xlfn.XLOOKUP(Table1[[#This Row],[Product Name]],O:O,P:P)</f>
        <v>46.4</v>
      </c>
      <c r="K346">
        <f>Table1[[#This Row],[Unit Profit]]*Table1[[#This Row],[Units Sold]]</f>
        <v>139.19999999999999</v>
      </c>
      <c r="L346">
        <f>MONTH(Table1[[#This Row],[Date]])</f>
        <v>8</v>
      </c>
    </row>
    <row r="347" spans="1:12" hidden="1">
      <c r="A347">
        <v>10351</v>
      </c>
      <c r="B347" s="1">
        <v>45456</v>
      </c>
      <c r="C347" t="s">
        <v>16</v>
      </c>
      <c r="D347" t="s">
        <v>129</v>
      </c>
      <c r="E347">
        <v>1</v>
      </c>
      <c r="F347">
        <v>14.99</v>
      </c>
      <c r="G347">
        <f>Table1[[#This Row],[Unit Price]]*Table1[[#This Row],[Units Sold]]</f>
        <v>14.99</v>
      </c>
      <c r="H347" t="s">
        <v>18</v>
      </c>
      <c r="I347" t="s">
        <v>287</v>
      </c>
      <c r="J347">
        <f>_xlfn.XLOOKUP(Table1[[#This Row],[Product Name]],O:O,P:P)</f>
        <v>4.95</v>
      </c>
      <c r="K347">
        <f>Table1[[#This Row],[Unit Profit]]*Table1[[#This Row],[Units Sold]]</f>
        <v>4.95</v>
      </c>
      <c r="L347">
        <f>MONTH(Table1[[#This Row],[Date]])</f>
        <v>6</v>
      </c>
    </row>
    <row r="348" spans="1:12" hidden="1">
      <c r="A348">
        <v>10352</v>
      </c>
      <c r="B348" s="1">
        <v>45626</v>
      </c>
      <c r="C348" t="s">
        <v>19</v>
      </c>
      <c r="D348" t="s">
        <v>130</v>
      </c>
      <c r="E348">
        <v>3</v>
      </c>
      <c r="F348">
        <v>18.989999999999998</v>
      </c>
      <c r="G348">
        <f>Table1[[#This Row],[Unit Price]]*Table1[[#This Row],[Units Sold]]</f>
        <v>56.97</v>
      </c>
      <c r="H348" t="s">
        <v>14</v>
      </c>
      <c r="I348" t="s">
        <v>15</v>
      </c>
      <c r="J348">
        <f>_xlfn.XLOOKUP(Table1[[#This Row],[Product Name]],O:O,P:P)</f>
        <v>5.51</v>
      </c>
      <c r="K348">
        <f>Table1[[#This Row],[Unit Profit]]*Table1[[#This Row],[Units Sold]]</f>
        <v>16.53</v>
      </c>
      <c r="L348">
        <f>MONTH(Table1[[#This Row],[Date]])</f>
        <v>11</v>
      </c>
    </row>
    <row r="349" spans="1:12" hidden="1">
      <c r="A349">
        <v>10353</v>
      </c>
      <c r="B349" s="1">
        <v>45300</v>
      </c>
      <c r="C349" t="s">
        <v>21</v>
      </c>
      <c r="D349" t="s">
        <v>131</v>
      </c>
      <c r="E349">
        <v>2</v>
      </c>
      <c r="F349">
        <v>15</v>
      </c>
      <c r="G349">
        <f>Table1[[#This Row],[Unit Price]]*Table1[[#This Row],[Units Sold]]</f>
        <v>30</v>
      </c>
      <c r="H349" t="s">
        <v>18</v>
      </c>
      <c r="I349" t="s">
        <v>15</v>
      </c>
      <c r="J349">
        <f>_xlfn.XLOOKUP(Table1[[#This Row],[Product Name]],O:O,P:P)</f>
        <v>4.6500000000000004</v>
      </c>
      <c r="K349">
        <f>Table1[[#This Row],[Unit Profit]]*Table1[[#This Row],[Units Sold]]</f>
        <v>9.3000000000000007</v>
      </c>
      <c r="L349">
        <f>MONTH(Table1[[#This Row],[Date]])</f>
        <v>1</v>
      </c>
    </row>
    <row r="350" spans="1:12" hidden="1">
      <c r="A350">
        <v>10354</v>
      </c>
      <c r="B350" s="1">
        <v>45128</v>
      </c>
      <c r="C350" t="s">
        <v>23</v>
      </c>
      <c r="D350" t="s">
        <v>132</v>
      </c>
      <c r="E350">
        <v>5</v>
      </c>
      <c r="F350">
        <v>229.95</v>
      </c>
      <c r="G350">
        <f>Table1[[#This Row],[Unit Price]]*Table1[[#This Row],[Units Sold]]</f>
        <v>1149.75</v>
      </c>
      <c r="H350" t="s">
        <v>18</v>
      </c>
      <c r="I350" t="s">
        <v>11</v>
      </c>
      <c r="J350">
        <f>_xlfn.XLOOKUP(Table1[[#This Row],[Product Name]],O:O,P:P)</f>
        <v>62.09</v>
      </c>
      <c r="K350">
        <f>Table1[[#This Row],[Unit Profit]]*Table1[[#This Row],[Units Sold]]</f>
        <v>310.45000000000005</v>
      </c>
      <c r="L350">
        <f>MONTH(Table1[[#This Row],[Date]])</f>
        <v>7</v>
      </c>
    </row>
    <row r="351" spans="1:12" hidden="1">
      <c r="A351">
        <v>10355</v>
      </c>
      <c r="B351" s="1">
        <v>45413</v>
      </c>
      <c r="C351" t="s">
        <v>9</v>
      </c>
      <c r="D351" t="s">
        <v>133</v>
      </c>
      <c r="E351">
        <v>5</v>
      </c>
      <c r="F351">
        <v>249.99</v>
      </c>
      <c r="G351">
        <f>Table1[[#This Row],[Unit Price]]*Table1[[#This Row],[Units Sold]]</f>
        <v>1249.95</v>
      </c>
      <c r="H351" t="s">
        <v>18</v>
      </c>
      <c r="I351" t="s">
        <v>15</v>
      </c>
      <c r="J351">
        <f>_xlfn.XLOOKUP(Table1[[#This Row],[Product Name]],O:O,P:P)</f>
        <v>77.5</v>
      </c>
      <c r="K351">
        <f>Table1[[#This Row],[Unit Profit]]*Table1[[#This Row],[Units Sold]]</f>
        <v>387.5</v>
      </c>
      <c r="L351">
        <f>MONTH(Table1[[#This Row],[Date]])</f>
        <v>5</v>
      </c>
    </row>
    <row r="352" spans="1:12">
      <c r="A352">
        <v>10356</v>
      </c>
      <c r="B352" s="1">
        <v>45295</v>
      </c>
      <c r="C352" t="s">
        <v>12</v>
      </c>
      <c r="D352" t="s">
        <v>134</v>
      </c>
      <c r="E352">
        <v>5</v>
      </c>
      <c r="F352">
        <v>299.95</v>
      </c>
      <c r="G352">
        <f>Table1[[#This Row],[Unit Price]]*Table1[[#This Row],[Units Sold]]</f>
        <v>1499.75</v>
      </c>
      <c r="H352" t="s">
        <v>294</v>
      </c>
      <c r="I352" t="s">
        <v>11</v>
      </c>
      <c r="J352">
        <f>_xlfn.XLOOKUP(Table1[[#This Row],[Product Name]],O:O,P:P)</f>
        <v>140.97999999999999</v>
      </c>
      <c r="K352">
        <f>Table1[[#This Row],[Unit Profit]]*Table1[[#This Row],[Units Sold]]</f>
        <v>704.9</v>
      </c>
      <c r="L352">
        <f>MONTH(Table1[[#This Row],[Date]])</f>
        <v>1</v>
      </c>
    </row>
    <row r="353" spans="1:12">
      <c r="A353">
        <v>10357</v>
      </c>
      <c r="B353" s="1">
        <v>45384</v>
      </c>
      <c r="C353" t="s">
        <v>16</v>
      </c>
      <c r="D353" t="s">
        <v>135</v>
      </c>
      <c r="E353">
        <v>2</v>
      </c>
      <c r="F353">
        <v>49.99</v>
      </c>
      <c r="G353">
        <f>Table1[[#This Row],[Unit Price]]*Table1[[#This Row],[Units Sold]]</f>
        <v>99.98</v>
      </c>
      <c r="H353" t="s">
        <v>294</v>
      </c>
      <c r="I353" t="s">
        <v>15</v>
      </c>
      <c r="J353">
        <f>_xlfn.XLOOKUP(Table1[[#This Row],[Product Name]],O:O,P:P)</f>
        <v>24</v>
      </c>
      <c r="K353">
        <f>Table1[[#This Row],[Unit Profit]]*Table1[[#This Row],[Units Sold]]</f>
        <v>48</v>
      </c>
      <c r="L353">
        <f>MONTH(Table1[[#This Row],[Date]])</f>
        <v>4</v>
      </c>
    </row>
    <row r="354" spans="1:12" hidden="1">
      <c r="A354">
        <v>10358</v>
      </c>
      <c r="B354" s="1">
        <v>45613</v>
      </c>
      <c r="C354" t="s">
        <v>19</v>
      </c>
      <c r="D354" t="s">
        <v>136</v>
      </c>
      <c r="E354">
        <v>1</v>
      </c>
      <c r="F354">
        <v>16.989999999999998</v>
      </c>
      <c r="G354">
        <f>Table1[[#This Row],[Unit Price]]*Table1[[#This Row],[Units Sold]]</f>
        <v>16.989999999999998</v>
      </c>
      <c r="H354" t="s">
        <v>18</v>
      </c>
      <c r="I354" t="s">
        <v>287</v>
      </c>
      <c r="J354">
        <f>_xlfn.XLOOKUP(Table1[[#This Row],[Product Name]],O:O,P:P)</f>
        <v>2.89</v>
      </c>
      <c r="K354">
        <f>Table1[[#This Row],[Unit Profit]]*Table1[[#This Row],[Units Sold]]</f>
        <v>2.89</v>
      </c>
      <c r="L354">
        <f>MONTH(Table1[[#This Row],[Date]])</f>
        <v>11</v>
      </c>
    </row>
    <row r="355" spans="1:12">
      <c r="A355">
        <v>10359</v>
      </c>
      <c r="B355" s="1">
        <v>45610</v>
      </c>
      <c r="C355" t="s">
        <v>21</v>
      </c>
      <c r="D355" t="s">
        <v>137</v>
      </c>
      <c r="E355">
        <v>2</v>
      </c>
      <c r="F355">
        <v>14.99</v>
      </c>
      <c r="G355">
        <f>Table1[[#This Row],[Unit Price]]*Table1[[#This Row],[Units Sold]]</f>
        <v>29.98</v>
      </c>
      <c r="H355" t="s">
        <v>294</v>
      </c>
      <c r="I355" t="s">
        <v>15</v>
      </c>
      <c r="J355">
        <f>_xlfn.XLOOKUP(Table1[[#This Row],[Product Name]],O:O,P:P)</f>
        <v>4.6500000000000004</v>
      </c>
      <c r="K355">
        <f>Table1[[#This Row],[Unit Profit]]*Table1[[#This Row],[Units Sold]]</f>
        <v>9.3000000000000007</v>
      </c>
      <c r="L355">
        <f>MONTH(Table1[[#This Row],[Date]])</f>
        <v>11</v>
      </c>
    </row>
    <row r="356" spans="1:12">
      <c r="A356">
        <v>10360</v>
      </c>
      <c r="B356" s="1">
        <v>45455</v>
      </c>
      <c r="C356" t="s">
        <v>23</v>
      </c>
      <c r="D356" t="s">
        <v>138</v>
      </c>
      <c r="E356">
        <v>1</v>
      </c>
      <c r="F356">
        <v>249.99</v>
      </c>
      <c r="G356">
        <f>Table1[[#This Row],[Unit Price]]*Table1[[#This Row],[Units Sold]]</f>
        <v>249.99</v>
      </c>
      <c r="H356" t="s">
        <v>294</v>
      </c>
      <c r="I356" t="s">
        <v>287</v>
      </c>
      <c r="J356">
        <f>_xlfn.XLOOKUP(Table1[[#This Row],[Product Name]],O:O,P:P)</f>
        <v>120</v>
      </c>
      <c r="K356">
        <f>Table1[[#This Row],[Unit Profit]]*Table1[[#This Row],[Units Sold]]</f>
        <v>120</v>
      </c>
      <c r="L356">
        <f>MONTH(Table1[[#This Row],[Date]])</f>
        <v>6</v>
      </c>
    </row>
    <row r="357" spans="1:12" hidden="1">
      <c r="A357">
        <v>10361</v>
      </c>
      <c r="B357" s="1">
        <v>45167</v>
      </c>
      <c r="C357" t="s">
        <v>9</v>
      </c>
      <c r="D357" t="s">
        <v>139</v>
      </c>
      <c r="E357">
        <v>4</v>
      </c>
      <c r="F357">
        <v>599.99</v>
      </c>
      <c r="G357">
        <f>Table1[[#This Row],[Unit Price]]*Table1[[#This Row],[Units Sold]]</f>
        <v>2399.96</v>
      </c>
      <c r="H357" t="s">
        <v>18</v>
      </c>
      <c r="I357" t="s">
        <v>287</v>
      </c>
      <c r="J357">
        <f>_xlfn.XLOOKUP(Table1[[#This Row],[Product Name]],O:O,P:P)</f>
        <v>288</v>
      </c>
      <c r="K357">
        <f>Table1[[#This Row],[Unit Profit]]*Table1[[#This Row],[Units Sold]]</f>
        <v>1152</v>
      </c>
      <c r="L357">
        <f>MONTH(Table1[[#This Row],[Date]])</f>
        <v>8</v>
      </c>
    </row>
    <row r="358" spans="1:12" hidden="1">
      <c r="A358">
        <v>10362</v>
      </c>
      <c r="B358" s="1">
        <v>44985</v>
      </c>
      <c r="C358" t="s">
        <v>12</v>
      </c>
      <c r="D358" t="s">
        <v>140</v>
      </c>
      <c r="E358">
        <v>4</v>
      </c>
      <c r="F358">
        <v>89.99</v>
      </c>
      <c r="G358">
        <f>Table1[[#This Row],[Unit Price]]*Table1[[#This Row],[Units Sold]]</f>
        <v>359.96</v>
      </c>
      <c r="H358" t="s">
        <v>18</v>
      </c>
      <c r="I358" t="s">
        <v>15</v>
      </c>
      <c r="J358">
        <f>_xlfn.XLOOKUP(Table1[[#This Row],[Product Name]],O:O,P:P)</f>
        <v>14.4</v>
      </c>
      <c r="K358">
        <f>Table1[[#This Row],[Unit Profit]]*Table1[[#This Row],[Units Sold]]</f>
        <v>57.6</v>
      </c>
      <c r="L358">
        <f>MONTH(Table1[[#This Row],[Date]])</f>
        <v>2</v>
      </c>
    </row>
    <row r="359" spans="1:12" hidden="1">
      <c r="A359">
        <v>10363</v>
      </c>
      <c r="B359" s="1">
        <v>45044</v>
      </c>
      <c r="C359" t="s">
        <v>16</v>
      </c>
      <c r="D359" t="s">
        <v>141</v>
      </c>
      <c r="E359">
        <v>5</v>
      </c>
      <c r="F359">
        <v>12.99</v>
      </c>
      <c r="G359">
        <f>Table1[[#This Row],[Unit Price]]*Table1[[#This Row],[Units Sold]]</f>
        <v>64.95</v>
      </c>
      <c r="H359" t="s">
        <v>14</v>
      </c>
      <c r="I359" t="s">
        <v>15</v>
      </c>
      <c r="J359">
        <f>_xlfn.XLOOKUP(Table1[[#This Row],[Product Name]],O:O,P:P)</f>
        <v>1.3</v>
      </c>
      <c r="K359">
        <f>Table1[[#This Row],[Unit Profit]]*Table1[[#This Row],[Units Sold]]</f>
        <v>6.5</v>
      </c>
      <c r="L359">
        <f>MONTH(Table1[[#This Row],[Date]])</f>
        <v>4</v>
      </c>
    </row>
    <row r="360" spans="1:12" hidden="1">
      <c r="A360">
        <v>10365</v>
      </c>
      <c r="B360" s="1">
        <v>44950</v>
      </c>
      <c r="C360" t="s">
        <v>21</v>
      </c>
      <c r="D360" t="s">
        <v>143</v>
      </c>
      <c r="E360">
        <v>1</v>
      </c>
      <c r="F360">
        <v>30</v>
      </c>
      <c r="G360">
        <f>Table1[[#This Row],[Unit Price]]*Table1[[#This Row],[Units Sold]]</f>
        <v>30</v>
      </c>
      <c r="H360" t="s">
        <v>14</v>
      </c>
      <c r="I360" t="s">
        <v>11</v>
      </c>
      <c r="J360">
        <f>_xlfn.XLOOKUP(Table1[[#This Row],[Product Name]],O:O,P:P)</f>
        <v>6.9</v>
      </c>
      <c r="K360">
        <f>Table1[[#This Row],[Unit Profit]]*Table1[[#This Row],[Units Sold]]</f>
        <v>6.9</v>
      </c>
      <c r="L360">
        <f>MONTH(Table1[[#This Row],[Date]])</f>
        <v>1</v>
      </c>
    </row>
    <row r="361" spans="1:12" hidden="1">
      <c r="A361">
        <v>10366</v>
      </c>
      <c r="B361" s="1">
        <v>45077</v>
      </c>
      <c r="C361" t="s">
        <v>23</v>
      </c>
      <c r="D361" t="s">
        <v>144</v>
      </c>
      <c r="E361">
        <v>3</v>
      </c>
      <c r="F361">
        <v>199.99</v>
      </c>
      <c r="G361">
        <f>Table1[[#This Row],[Unit Price]]*Table1[[#This Row],[Units Sold]]</f>
        <v>599.97</v>
      </c>
      <c r="H361" t="s">
        <v>18</v>
      </c>
      <c r="I361" t="s">
        <v>15</v>
      </c>
      <c r="J361">
        <f>_xlfn.XLOOKUP(Table1[[#This Row],[Product Name]],O:O,P:P)</f>
        <v>60</v>
      </c>
      <c r="K361">
        <f>Table1[[#This Row],[Unit Profit]]*Table1[[#This Row],[Units Sold]]</f>
        <v>180</v>
      </c>
      <c r="L361">
        <f>MONTH(Table1[[#This Row],[Date]])</f>
        <v>5</v>
      </c>
    </row>
    <row r="362" spans="1:12">
      <c r="A362">
        <v>10367</v>
      </c>
      <c r="B362" s="1">
        <v>45395</v>
      </c>
      <c r="C362" t="s">
        <v>9</v>
      </c>
      <c r="D362" t="s">
        <v>145</v>
      </c>
      <c r="E362">
        <v>3</v>
      </c>
      <c r="F362">
        <v>499.99</v>
      </c>
      <c r="G362">
        <f>Table1[[#This Row],[Unit Price]]*Table1[[#This Row],[Units Sold]]</f>
        <v>1499.97</v>
      </c>
      <c r="H362" t="s">
        <v>294</v>
      </c>
      <c r="I362" t="s">
        <v>11</v>
      </c>
      <c r="J362">
        <f>_xlfn.XLOOKUP(Table1[[#This Row],[Product Name]],O:O,P:P)</f>
        <v>90</v>
      </c>
      <c r="K362">
        <f>Table1[[#This Row],[Unit Profit]]*Table1[[#This Row],[Units Sold]]</f>
        <v>270</v>
      </c>
      <c r="L362">
        <f>MONTH(Table1[[#This Row],[Date]])</f>
        <v>4</v>
      </c>
    </row>
    <row r="363" spans="1:12" hidden="1">
      <c r="A363">
        <v>10368</v>
      </c>
      <c r="B363" s="1">
        <v>45047</v>
      </c>
      <c r="C363" t="s">
        <v>12</v>
      </c>
      <c r="D363" t="s">
        <v>35</v>
      </c>
      <c r="E363">
        <v>2</v>
      </c>
      <c r="F363">
        <v>399.99</v>
      </c>
      <c r="G363">
        <f>Table1[[#This Row],[Unit Price]]*Table1[[#This Row],[Units Sold]]</f>
        <v>799.98</v>
      </c>
      <c r="H363" t="s">
        <v>14</v>
      </c>
      <c r="I363" t="s">
        <v>287</v>
      </c>
      <c r="J363">
        <f>_xlfn.XLOOKUP(Table1[[#This Row],[Product Name]],O:O,P:P)</f>
        <v>52</v>
      </c>
      <c r="K363">
        <f>Table1[[#This Row],[Unit Profit]]*Table1[[#This Row],[Units Sold]]</f>
        <v>104</v>
      </c>
      <c r="L363">
        <f>MONTH(Table1[[#This Row],[Date]])</f>
        <v>5</v>
      </c>
    </row>
    <row r="364" spans="1:12" hidden="1">
      <c r="A364">
        <v>10369</v>
      </c>
      <c r="B364" s="1">
        <v>45579</v>
      </c>
      <c r="C364" t="s">
        <v>16</v>
      </c>
      <c r="D364" t="s">
        <v>146</v>
      </c>
      <c r="E364">
        <v>2</v>
      </c>
      <c r="F364">
        <v>98</v>
      </c>
      <c r="G364">
        <f>Table1[[#This Row],[Unit Price]]*Table1[[#This Row],[Units Sold]]</f>
        <v>196</v>
      </c>
      <c r="H364" t="s">
        <v>14</v>
      </c>
      <c r="I364" t="s">
        <v>287</v>
      </c>
      <c r="J364">
        <f>_xlfn.XLOOKUP(Table1[[#This Row],[Product Name]],O:O,P:P)</f>
        <v>35.28</v>
      </c>
      <c r="K364">
        <f>Table1[[#This Row],[Unit Profit]]*Table1[[#This Row],[Units Sold]]</f>
        <v>70.56</v>
      </c>
      <c r="L364">
        <f>MONTH(Table1[[#This Row],[Date]])</f>
        <v>10</v>
      </c>
    </row>
    <row r="365" spans="1:12" hidden="1">
      <c r="A365">
        <v>10370</v>
      </c>
      <c r="B365" s="1">
        <v>45525</v>
      </c>
      <c r="C365" t="s">
        <v>19</v>
      </c>
      <c r="D365" t="s">
        <v>147</v>
      </c>
      <c r="E365">
        <v>4</v>
      </c>
      <c r="F365">
        <v>8.99</v>
      </c>
      <c r="G365">
        <f>Table1[[#This Row],[Unit Price]]*Table1[[#This Row],[Units Sold]]</f>
        <v>35.96</v>
      </c>
      <c r="H365" t="s">
        <v>14</v>
      </c>
      <c r="I365" t="s">
        <v>287</v>
      </c>
      <c r="J365">
        <f>_xlfn.XLOOKUP(Table1[[#This Row],[Product Name]],O:O,P:P)</f>
        <v>3.33</v>
      </c>
      <c r="K365">
        <f>Table1[[#This Row],[Unit Profit]]*Table1[[#This Row],[Units Sold]]</f>
        <v>13.32</v>
      </c>
      <c r="L365">
        <f>MONTH(Table1[[#This Row],[Date]])</f>
        <v>8</v>
      </c>
    </row>
    <row r="366" spans="1:12">
      <c r="A366">
        <v>10371</v>
      </c>
      <c r="B366" s="1">
        <v>45121</v>
      </c>
      <c r="C366" t="s">
        <v>21</v>
      </c>
      <c r="D366" t="s">
        <v>148</v>
      </c>
      <c r="E366">
        <v>5</v>
      </c>
      <c r="F366">
        <v>36</v>
      </c>
      <c r="G366">
        <f>Table1[[#This Row],[Unit Price]]*Table1[[#This Row],[Units Sold]]</f>
        <v>180</v>
      </c>
      <c r="H366" t="s">
        <v>294</v>
      </c>
      <c r="I366" t="s">
        <v>287</v>
      </c>
      <c r="J366">
        <f>_xlfn.XLOOKUP(Table1[[#This Row],[Product Name]],O:O,P:P)</f>
        <v>5.4</v>
      </c>
      <c r="K366">
        <f>Table1[[#This Row],[Unit Profit]]*Table1[[#This Row],[Units Sold]]</f>
        <v>27</v>
      </c>
      <c r="L366">
        <f>MONTH(Table1[[#This Row],[Date]])</f>
        <v>7</v>
      </c>
    </row>
    <row r="367" spans="1:12" hidden="1">
      <c r="A367">
        <v>10372</v>
      </c>
      <c r="B367" s="1">
        <v>45246</v>
      </c>
      <c r="C367" t="s">
        <v>23</v>
      </c>
      <c r="D367" t="s">
        <v>149</v>
      </c>
      <c r="E367">
        <v>2</v>
      </c>
      <c r="F367">
        <v>39.950000000000003</v>
      </c>
      <c r="G367">
        <f>Table1[[#This Row],[Unit Price]]*Table1[[#This Row],[Units Sold]]</f>
        <v>79.900000000000006</v>
      </c>
      <c r="H367" t="s">
        <v>18</v>
      </c>
      <c r="I367" t="s">
        <v>15</v>
      </c>
      <c r="J367">
        <f>_xlfn.XLOOKUP(Table1[[#This Row],[Product Name]],O:O,P:P)</f>
        <v>15.98</v>
      </c>
      <c r="K367">
        <f>Table1[[#This Row],[Unit Profit]]*Table1[[#This Row],[Units Sold]]</f>
        <v>31.96</v>
      </c>
      <c r="L367">
        <f>MONTH(Table1[[#This Row],[Date]])</f>
        <v>11</v>
      </c>
    </row>
    <row r="368" spans="1:12" hidden="1">
      <c r="A368">
        <v>10373</v>
      </c>
      <c r="B368" s="1">
        <v>45141</v>
      </c>
      <c r="C368" t="s">
        <v>9</v>
      </c>
      <c r="D368" t="s">
        <v>150</v>
      </c>
      <c r="E368">
        <v>3</v>
      </c>
      <c r="F368">
        <v>1299.99</v>
      </c>
      <c r="G368">
        <f>Table1[[#This Row],[Unit Price]]*Table1[[#This Row],[Units Sold]]</f>
        <v>3899.9700000000003</v>
      </c>
      <c r="H368" t="s">
        <v>18</v>
      </c>
      <c r="I368" t="s">
        <v>15</v>
      </c>
      <c r="J368">
        <f>_xlfn.XLOOKUP(Table1[[#This Row],[Product Name]],O:O,P:P)</f>
        <v>143</v>
      </c>
      <c r="K368">
        <f>Table1[[#This Row],[Unit Profit]]*Table1[[#This Row],[Units Sold]]</f>
        <v>429</v>
      </c>
      <c r="L368">
        <f>MONTH(Table1[[#This Row],[Date]])</f>
        <v>8</v>
      </c>
    </row>
    <row r="369" spans="1:12" hidden="1">
      <c r="A369">
        <v>10374</v>
      </c>
      <c r="B369" s="1">
        <v>45356</v>
      </c>
      <c r="C369" t="s">
        <v>12</v>
      </c>
      <c r="D369" t="s">
        <v>151</v>
      </c>
      <c r="E369">
        <v>1</v>
      </c>
      <c r="F369">
        <v>79.989999999999995</v>
      </c>
      <c r="G369">
        <f>Table1[[#This Row],[Unit Price]]*Table1[[#This Row],[Units Sold]]</f>
        <v>79.989999999999995</v>
      </c>
      <c r="H369" t="s">
        <v>14</v>
      </c>
      <c r="I369" t="s">
        <v>15</v>
      </c>
      <c r="J369">
        <f>_xlfn.XLOOKUP(Table1[[#This Row],[Product Name]],O:O,P:P)</f>
        <v>20.8</v>
      </c>
      <c r="K369">
        <f>Table1[[#This Row],[Unit Profit]]*Table1[[#This Row],[Units Sold]]</f>
        <v>20.8</v>
      </c>
      <c r="L369">
        <f>MONTH(Table1[[#This Row],[Date]])</f>
        <v>3</v>
      </c>
    </row>
    <row r="370" spans="1:12" hidden="1">
      <c r="A370">
        <v>10375</v>
      </c>
      <c r="B370" s="1">
        <v>45349</v>
      </c>
      <c r="C370" t="s">
        <v>16</v>
      </c>
      <c r="D370" t="s">
        <v>152</v>
      </c>
      <c r="E370">
        <v>5</v>
      </c>
      <c r="F370">
        <v>34.99</v>
      </c>
      <c r="G370">
        <f>Table1[[#This Row],[Unit Price]]*Table1[[#This Row],[Units Sold]]</f>
        <v>174.95000000000002</v>
      </c>
      <c r="H370" t="s">
        <v>18</v>
      </c>
      <c r="I370" t="s">
        <v>15</v>
      </c>
      <c r="J370">
        <f>_xlfn.XLOOKUP(Table1[[#This Row],[Product Name]],O:O,P:P)</f>
        <v>14</v>
      </c>
      <c r="K370">
        <f>Table1[[#This Row],[Unit Profit]]*Table1[[#This Row],[Units Sold]]</f>
        <v>70</v>
      </c>
      <c r="L370">
        <f>MONTH(Table1[[#This Row],[Date]])</f>
        <v>2</v>
      </c>
    </row>
    <row r="371" spans="1:12">
      <c r="A371">
        <v>10376</v>
      </c>
      <c r="B371" s="1">
        <v>45450</v>
      </c>
      <c r="C371" t="s">
        <v>19</v>
      </c>
      <c r="D371" t="s">
        <v>153</v>
      </c>
      <c r="E371">
        <v>3</v>
      </c>
      <c r="F371">
        <v>9.99</v>
      </c>
      <c r="G371">
        <f>Table1[[#This Row],[Unit Price]]*Table1[[#This Row],[Units Sold]]</f>
        <v>29.97</v>
      </c>
      <c r="H371" t="s">
        <v>294</v>
      </c>
      <c r="I371" t="s">
        <v>11</v>
      </c>
      <c r="J371">
        <f>_xlfn.XLOOKUP(Table1[[#This Row],[Product Name]],O:O,P:P)</f>
        <v>3</v>
      </c>
      <c r="K371">
        <f>Table1[[#This Row],[Unit Profit]]*Table1[[#This Row],[Units Sold]]</f>
        <v>9</v>
      </c>
      <c r="L371">
        <f>MONTH(Table1[[#This Row],[Date]])</f>
        <v>6</v>
      </c>
    </row>
    <row r="372" spans="1:12" hidden="1">
      <c r="A372">
        <v>10377</v>
      </c>
      <c r="B372" s="1">
        <v>45329</v>
      </c>
      <c r="C372" t="s">
        <v>21</v>
      </c>
      <c r="D372" t="s">
        <v>154</v>
      </c>
      <c r="E372">
        <v>5</v>
      </c>
      <c r="F372">
        <v>6.8</v>
      </c>
      <c r="G372">
        <f>Table1[[#This Row],[Unit Price]]*Table1[[#This Row],[Units Sold]]</f>
        <v>34</v>
      </c>
      <c r="H372" t="s">
        <v>18</v>
      </c>
      <c r="I372" t="s">
        <v>15</v>
      </c>
      <c r="J372">
        <f>_xlfn.XLOOKUP(Table1[[#This Row],[Product Name]],O:O,P:P)</f>
        <v>1.77</v>
      </c>
      <c r="K372">
        <f>Table1[[#This Row],[Unit Profit]]*Table1[[#This Row],[Units Sold]]</f>
        <v>8.85</v>
      </c>
      <c r="L372">
        <f>MONTH(Table1[[#This Row],[Date]])</f>
        <v>2</v>
      </c>
    </row>
    <row r="373" spans="1:12" hidden="1">
      <c r="A373">
        <v>10378</v>
      </c>
      <c r="B373" s="1">
        <v>45500</v>
      </c>
      <c r="C373" t="s">
        <v>23</v>
      </c>
      <c r="D373" t="s">
        <v>155</v>
      </c>
      <c r="E373">
        <v>2</v>
      </c>
      <c r="F373">
        <v>99.95</v>
      </c>
      <c r="G373">
        <f>Table1[[#This Row],[Unit Price]]*Table1[[#This Row],[Units Sold]]</f>
        <v>199.9</v>
      </c>
      <c r="H373" t="s">
        <v>18</v>
      </c>
      <c r="I373" t="s">
        <v>11</v>
      </c>
      <c r="J373">
        <f>_xlfn.XLOOKUP(Table1[[#This Row],[Product Name]],O:O,P:P)</f>
        <v>10</v>
      </c>
      <c r="K373">
        <f>Table1[[#This Row],[Unit Profit]]*Table1[[#This Row],[Units Sold]]</f>
        <v>20</v>
      </c>
      <c r="L373">
        <f>MONTH(Table1[[#This Row],[Date]])</f>
        <v>7</v>
      </c>
    </row>
    <row r="374" spans="1:12" hidden="1">
      <c r="A374">
        <v>10379</v>
      </c>
      <c r="B374" s="1">
        <v>45084</v>
      </c>
      <c r="C374" t="s">
        <v>9</v>
      </c>
      <c r="D374" t="s">
        <v>156</v>
      </c>
      <c r="E374">
        <v>2</v>
      </c>
      <c r="F374">
        <v>1499.99</v>
      </c>
      <c r="G374">
        <f>Table1[[#This Row],[Unit Price]]*Table1[[#This Row],[Units Sold]]</f>
        <v>2999.98</v>
      </c>
      <c r="H374" t="s">
        <v>18</v>
      </c>
      <c r="I374" t="s">
        <v>287</v>
      </c>
      <c r="J374">
        <f>_xlfn.XLOOKUP(Table1[[#This Row],[Product Name]],O:O,P:P)</f>
        <v>285</v>
      </c>
      <c r="K374">
        <f>Table1[[#This Row],[Unit Profit]]*Table1[[#This Row],[Units Sold]]</f>
        <v>570</v>
      </c>
      <c r="L374">
        <f>MONTH(Table1[[#This Row],[Date]])</f>
        <v>6</v>
      </c>
    </row>
    <row r="375" spans="1:12" hidden="1">
      <c r="A375">
        <v>10380</v>
      </c>
      <c r="B375" s="1">
        <v>45455</v>
      </c>
      <c r="C375" t="s">
        <v>12</v>
      </c>
      <c r="D375" t="s">
        <v>157</v>
      </c>
      <c r="E375">
        <v>4</v>
      </c>
      <c r="F375">
        <v>139.99</v>
      </c>
      <c r="G375">
        <f>Table1[[#This Row],[Unit Price]]*Table1[[#This Row],[Units Sold]]</f>
        <v>559.96</v>
      </c>
      <c r="H375" t="s">
        <v>18</v>
      </c>
      <c r="I375" t="s">
        <v>11</v>
      </c>
      <c r="J375">
        <f>_xlfn.XLOOKUP(Table1[[#This Row],[Product Name]],O:O,P:P)</f>
        <v>21</v>
      </c>
      <c r="K375">
        <f>Table1[[#This Row],[Unit Profit]]*Table1[[#This Row],[Units Sold]]</f>
        <v>84</v>
      </c>
      <c r="L375">
        <f>MONTH(Table1[[#This Row],[Date]])</f>
        <v>6</v>
      </c>
    </row>
    <row r="376" spans="1:12" hidden="1">
      <c r="A376">
        <v>10381</v>
      </c>
      <c r="B376" s="1">
        <v>44934</v>
      </c>
      <c r="C376" t="s">
        <v>16</v>
      </c>
      <c r="D376" t="s">
        <v>158</v>
      </c>
      <c r="E376">
        <v>3</v>
      </c>
      <c r="F376">
        <v>44.99</v>
      </c>
      <c r="G376">
        <f>Table1[[#This Row],[Unit Price]]*Table1[[#This Row],[Units Sold]]</f>
        <v>134.97</v>
      </c>
      <c r="H376" t="s">
        <v>18</v>
      </c>
      <c r="I376" t="s">
        <v>287</v>
      </c>
      <c r="J376">
        <f>_xlfn.XLOOKUP(Table1[[#This Row],[Product Name]],O:O,P:P)</f>
        <v>11.7</v>
      </c>
      <c r="K376">
        <f>Table1[[#This Row],[Unit Profit]]*Table1[[#This Row],[Units Sold]]</f>
        <v>35.099999999999994</v>
      </c>
      <c r="L376">
        <f>MONTH(Table1[[#This Row],[Date]])</f>
        <v>1</v>
      </c>
    </row>
    <row r="377" spans="1:12" hidden="1">
      <c r="A377">
        <v>10382</v>
      </c>
      <c r="B377" s="1">
        <v>45244</v>
      </c>
      <c r="C377" t="s">
        <v>19</v>
      </c>
      <c r="D377" t="s">
        <v>159</v>
      </c>
      <c r="E377">
        <v>5</v>
      </c>
      <c r="F377">
        <v>11.99</v>
      </c>
      <c r="G377">
        <f>Table1[[#This Row],[Unit Price]]*Table1[[#This Row],[Units Sold]]</f>
        <v>59.95</v>
      </c>
      <c r="H377" t="s">
        <v>18</v>
      </c>
      <c r="I377" t="s">
        <v>15</v>
      </c>
      <c r="J377">
        <f>_xlfn.XLOOKUP(Table1[[#This Row],[Product Name]],O:O,P:P)</f>
        <v>5.28</v>
      </c>
      <c r="K377">
        <f>Table1[[#This Row],[Unit Profit]]*Table1[[#This Row],[Units Sold]]</f>
        <v>26.400000000000002</v>
      </c>
      <c r="L377">
        <f>MONTH(Table1[[#This Row],[Date]])</f>
        <v>11</v>
      </c>
    </row>
    <row r="378" spans="1:12" hidden="1">
      <c r="A378">
        <v>10383</v>
      </c>
      <c r="B378" s="1">
        <v>45351</v>
      </c>
      <c r="C378" t="s">
        <v>21</v>
      </c>
      <c r="D378" t="s">
        <v>160</v>
      </c>
      <c r="E378">
        <v>5</v>
      </c>
      <c r="F378">
        <v>29.5</v>
      </c>
      <c r="G378">
        <f>Table1[[#This Row],[Unit Price]]*Table1[[#This Row],[Units Sold]]</f>
        <v>147.5</v>
      </c>
      <c r="H378" t="s">
        <v>18</v>
      </c>
      <c r="I378" t="s">
        <v>11</v>
      </c>
      <c r="J378">
        <f>_xlfn.XLOOKUP(Table1[[#This Row],[Product Name]],O:O,P:P)</f>
        <v>11.21</v>
      </c>
      <c r="K378">
        <f>Table1[[#This Row],[Unit Profit]]*Table1[[#This Row],[Units Sold]]</f>
        <v>56.050000000000004</v>
      </c>
      <c r="L378">
        <f>MONTH(Table1[[#This Row],[Date]])</f>
        <v>2</v>
      </c>
    </row>
    <row r="379" spans="1:12">
      <c r="A379">
        <v>10384</v>
      </c>
      <c r="B379" s="1">
        <v>45053</v>
      </c>
      <c r="C379" t="s">
        <v>23</v>
      </c>
      <c r="D379" t="s">
        <v>161</v>
      </c>
      <c r="E379">
        <v>1</v>
      </c>
      <c r="F379">
        <v>299.99</v>
      </c>
      <c r="G379">
        <f>Table1[[#This Row],[Unit Price]]*Table1[[#This Row],[Units Sold]]</f>
        <v>299.99</v>
      </c>
      <c r="H379" t="s">
        <v>294</v>
      </c>
      <c r="I379" t="s">
        <v>11</v>
      </c>
      <c r="J379">
        <f>_xlfn.XLOOKUP(Table1[[#This Row],[Product Name]],O:O,P:P)</f>
        <v>105</v>
      </c>
      <c r="K379">
        <f>Table1[[#This Row],[Unit Profit]]*Table1[[#This Row],[Units Sold]]</f>
        <v>105</v>
      </c>
      <c r="L379">
        <f>MONTH(Table1[[#This Row],[Date]])</f>
        <v>5</v>
      </c>
    </row>
    <row r="380" spans="1:12" hidden="1">
      <c r="A380">
        <v>10385</v>
      </c>
      <c r="B380" s="1">
        <v>45163</v>
      </c>
      <c r="C380" t="s">
        <v>9</v>
      </c>
      <c r="D380" t="s">
        <v>162</v>
      </c>
      <c r="E380">
        <v>5</v>
      </c>
      <c r="F380">
        <v>549</v>
      </c>
      <c r="G380">
        <f>Table1[[#This Row],[Unit Price]]*Table1[[#This Row],[Units Sold]]</f>
        <v>2745</v>
      </c>
      <c r="H380" t="s">
        <v>14</v>
      </c>
      <c r="I380" t="s">
        <v>11</v>
      </c>
      <c r="J380">
        <f>_xlfn.XLOOKUP(Table1[[#This Row],[Product Name]],O:O,P:P)</f>
        <v>65.88</v>
      </c>
      <c r="K380">
        <f>Table1[[#This Row],[Unit Profit]]*Table1[[#This Row],[Units Sold]]</f>
        <v>329.4</v>
      </c>
      <c r="L380">
        <f>MONTH(Table1[[#This Row],[Date]])</f>
        <v>8</v>
      </c>
    </row>
    <row r="381" spans="1:12" hidden="1">
      <c r="A381">
        <v>10386</v>
      </c>
      <c r="B381" s="1">
        <v>45500</v>
      </c>
      <c r="C381" t="s">
        <v>12</v>
      </c>
      <c r="D381" t="s">
        <v>163</v>
      </c>
      <c r="E381">
        <v>1</v>
      </c>
      <c r="F381">
        <v>199.95</v>
      </c>
      <c r="G381">
        <f>Table1[[#This Row],[Unit Price]]*Table1[[#This Row],[Units Sold]]</f>
        <v>199.95</v>
      </c>
      <c r="H381" t="s">
        <v>18</v>
      </c>
      <c r="I381" t="s">
        <v>15</v>
      </c>
      <c r="J381">
        <f>_xlfn.XLOOKUP(Table1[[#This Row],[Product Name]],O:O,P:P)</f>
        <v>73.98</v>
      </c>
      <c r="K381">
        <f>Table1[[#This Row],[Unit Profit]]*Table1[[#This Row],[Units Sold]]</f>
        <v>73.98</v>
      </c>
      <c r="L381">
        <f>MONTH(Table1[[#This Row],[Date]])</f>
        <v>7</v>
      </c>
    </row>
    <row r="382" spans="1:12" hidden="1">
      <c r="A382">
        <v>10387</v>
      </c>
      <c r="B382" s="1">
        <v>45216</v>
      </c>
      <c r="C382" t="s">
        <v>16</v>
      </c>
      <c r="D382" t="s">
        <v>164</v>
      </c>
      <c r="E382">
        <v>5</v>
      </c>
      <c r="F382">
        <v>98</v>
      </c>
      <c r="G382">
        <f>Table1[[#This Row],[Unit Price]]*Table1[[#This Row],[Units Sold]]</f>
        <v>490</v>
      </c>
      <c r="H382" t="s">
        <v>14</v>
      </c>
      <c r="I382" t="s">
        <v>11</v>
      </c>
      <c r="J382">
        <f>_xlfn.XLOOKUP(Table1[[#This Row],[Product Name]],O:O,P:P)</f>
        <v>11.76</v>
      </c>
      <c r="K382">
        <f>Table1[[#This Row],[Unit Profit]]*Table1[[#This Row],[Units Sold]]</f>
        <v>58.8</v>
      </c>
      <c r="L382">
        <f>MONTH(Table1[[#This Row],[Date]])</f>
        <v>10</v>
      </c>
    </row>
    <row r="383" spans="1:12" hidden="1">
      <c r="A383">
        <v>10388</v>
      </c>
      <c r="B383" s="1">
        <v>44969</v>
      </c>
      <c r="C383" t="s">
        <v>19</v>
      </c>
      <c r="D383" t="s">
        <v>165</v>
      </c>
      <c r="E383">
        <v>1</v>
      </c>
      <c r="F383">
        <v>10.99</v>
      </c>
      <c r="G383">
        <f>Table1[[#This Row],[Unit Price]]*Table1[[#This Row],[Units Sold]]</f>
        <v>10.99</v>
      </c>
      <c r="H383" t="s">
        <v>14</v>
      </c>
      <c r="I383" t="s">
        <v>15</v>
      </c>
      <c r="J383">
        <f>_xlfn.XLOOKUP(Table1[[#This Row],[Product Name]],O:O,P:P)</f>
        <v>1.21</v>
      </c>
      <c r="K383">
        <f>Table1[[#This Row],[Unit Profit]]*Table1[[#This Row],[Units Sold]]</f>
        <v>1.21</v>
      </c>
      <c r="L383">
        <f>MONTH(Table1[[#This Row],[Date]])</f>
        <v>2</v>
      </c>
    </row>
    <row r="384" spans="1:12">
      <c r="A384">
        <v>10389</v>
      </c>
      <c r="B384" s="1">
        <v>45340</v>
      </c>
      <c r="C384" t="s">
        <v>21</v>
      </c>
      <c r="D384" t="s">
        <v>166</v>
      </c>
      <c r="E384">
        <v>3</v>
      </c>
      <c r="F384">
        <v>25</v>
      </c>
      <c r="G384">
        <f>Table1[[#This Row],[Unit Price]]*Table1[[#This Row],[Units Sold]]</f>
        <v>75</v>
      </c>
      <c r="H384" t="s">
        <v>294</v>
      </c>
      <c r="I384" t="s">
        <v>15</v>
      </c>
      <c r="J384">
        <f>_xlfn.XLOOKUP(Table1[[#This Row],[Product Name]],O:O,P:P)</f>
        <v>11.5</v>
      </c>
      <c r="K384">
        <f>Table1[[#This Row],[Unit Profit]]*Table1[[#This Row],[Units Sold]]</f>
        <v>34.5</v>
      </c>
      <c r="L384">
        <f>MONTH(Table1[[#This Row],[Date]])</f>
        <v>2</v>
      </c>
    </row>
    <row r="385" spans="1:12" hidden="1">
      <c r="A385">
        <v>10390</v>
      </c>
      <c r="B385" s="1">
        <v>45126</v>
      </c>
      <c r="C385" t="s">
        <v>23</v>
      </c>
      <c r="D385" t="s">
        <v>167</v>
      </c>
      <c r="E385">
        <v>4</v>
      </c>
      <c r="F385">
        <v>149.99</v>
      </c>
      <c r="G385">
        <f>Table1[[#This Row],[Unit Price]]*Table1[[#This Row],[Units Sold]]</f>
        <v>599.96</v>
      </c>
      <c r="H385" t="s">
        <v>18</v>
      </c>
      <c r="I385" t="s">
        <v>11</v>
      </c>
      <c r="J385">
        <f>_xlfn.XLOOKUP(Table1[[#This Row],[Product Name]],O:O,P:P)</f>
        <v>19.5</v>
      </c>
      <c r="K385">
        <f>Table1[[#This Row],[Unit Profit]]*Table1[[#This Row],[Units Sold]]</f>
        <v>78</v>
      </c>
      <c r="L385">
        <f>MONTH(Table1[[#This Row],[Date]])</f>
        <v>7</v>
      </c>
    </row>
    <row r="386" spans="1:12" hidden="1">
      <c r="A386">
        <v>10391</v>
      </c>
      <c r="B386" s="1">
        <v>45189</v>
      </c>
      <c r="C386" t="s">
        <v>9</v>
      </c>
      <c r="D386" t="s">
        <v>49</v>
      </c>
      <c r="E386">
        <v>3</v>
      </c>
      <c r="F386">
        <v>349.99</v>
      </c>
      <c r="G386">
        <f>Table1[[#This Row],[Unit Price]]*Table1[[#This Row],[Units Sold]]</f>
        <v>1049.97</v>
      </c>
      <c r="H386" t="s">
        <v>18</v>
      </c>
      <c r="I386" t="s">
        <v>15</v>
      </c>
      <c r="J386">
        <f>_xlfn.XLOOKUP(Table1[[#This Row],[Product Name]],O:O,P:P)</f>
        <v>164.5</v>
      </c>
      <c r="K386">
        <f>Table1[[#This Row],[Unit Profit]]*Table1[[#This Row],[Units Sold]]</f>
        <v>493.5</v>
      </c>
      <c r="L386">
        <f>MONTH(Table1[[#This Row],[Date]])</f>
        <v>9</v>
      </c>
    </row>
    <row r="387" spans="1:12">
      <c r="A387">
        <v>10392</v>
      </c>
      <c r="B387" s="1">
        <v>45240</v>
      </c>
      <c r="C387" t="s">
        <v>12</v>
      </c>
      <c r="D387" t="s">
        <v>168</v>
      </c>
      <c r="E387">
        <v>3</v>
      </c>
      <c r="F387">
        <v>199.99</v>
      </c>
      <c r="G387">
        <f>Table1[[#This Row],[Unit Price]]*Table1[[#This Row],[Units Sold]]</f>
        <v>599.97</v>
      </c>
      <c r="H387" t="s">
        <v>294</v>
      </c>
      <c r="I387" t="s">
        <v>287</v>
      </c>
      <c r="J387">
        <f>_xlfn.XLOOKUP(Table1[[#This Row],[Product Name]],O:O,P:P)</f>
        <v>44</v>
      </c>
      <c r="K387">
        <f>Table1[[#This Row],[Unit Profit]]*Table1[[#This Row],[Units Sold]]</f>
        <v>132</v>
      </c>
      <c r="L387">
        <f>MONTH(Table1[[#This Row],[Date]])</f>
        <v>11</v>
      </c>
    </row>
    <row r="388" spans="1:12" hidden="1">
      <c r="A388">
        <v>10393</v>
      </c>
      <c r="B388" s="1">
        <v>44963</v>
      </c>
      <c r="C388" t="s">
        <v>16</v>
      </c>
      <c r="D388" t="s">
        <v>169</v>
      </c>
      <c r="E388">
        <v>4</v>
      </c>
      <c r="F388">
        <v>54.99</v>
      </c>
      <c r="G388">
        <f>Table1[[#This Row],[Unit Price]]*Table1[[#This Row],[Units Sold]]</f>
        <v>219.96</v>
      </c>
      <c r="H388" t="s">
        <v>18</v>
      </c>
      <c r="I388" t="s">
        <v>15</v>
      </c>
      <c r="J388">
        <f>_xlfn.XLOOKUP(Table1[[#This Row],[Product Name]],O:O,P:P)</f>
        <v>16.5</v>
      </c>
      <c r="K388">
        <f>Table1[[#This Row],[Unit Profit]]*Table1[[#This Row],[Units Sold]]</f>
        <v>66</v>
      </c>
      <c r="L388">
        <f>MONTH(Table1[[#This Row],[Date]])</f>
        <v>2</v>
      </c>
    </row>
    <row r="389" spans="1:12" hidden="1">
      <c r="A389">
        <v>10394</v>
      </c>
      <c r="B389" s="1">
        <v>45372</v>
      </c>
      <c r="C389" t="s">
        <v>19</v>
      </c>
      <c r="D389" t="s">
        <v>170</v>
      </c>
      <c r="E389">
        <v>5</v>
      </c>
      <c r="F389">
        <v>16.989999999999998</v>
      </c>
      <c r="G389">
        <f>Table1[[#This Row],[Unit Price]]*Table1[[#This Row],[Units Sold]]</f>
        <v>84.949999999999989</v>
      </c>
      <c r="H389" t="s">
        <v>14</v>
      </c>
      <c r="I389" t="s">
        <v>11</v>
      </c>
      <c r="J389">
        <f>_xlfn.XLOOKUP(Table1[[#This Row],[Product Name]],O:O,P:P)</f>
        <v>4.59</v>
      </c>
      <c r="K389">
        <f>Table1[[#This Row],[Unit Profit]]*Table1[[#This Row],[Units Sold]]</f>
        <v>22.95</v>
      </c>
      <c r="L389">
        <f>MONTH(Table1[[#This Row],[Date]])</f>
        <v>3</v>
      </c>
    </row>
    <row r="390" spans="1:12">
      <c r="A390">
        <v>10395</v>
      </c>
      <c r="B390" s="1">
        <v>45353</v>
      </c>
      <c r="C390" t="s">
        <v>21</v>
      </c>
      <c r="D390" t="s">
        <v>171</v>
      </c>
      <c r="E390">
        <v>1</v>
      </c>
      <c r="F390">
        <v>59</v>
      </c>
      <c r="G390">
        <f>Table1[[#This Row],[Unit Price]]*Table1[[#This Row],[Units Sold]]</f>
        <v>59</v>
      </c>
      <c r="H390" t="s">
        <v>294</v>
      </c>
      <c r="I390" t="s">
        <v>15</v>
      </c>
      <c r="J390">
        <f>_xlfn.XLOOKUP(Table1[[#This Row],[Product Name]],O:O,P:P)</f>
        <v>14.16</v>
      </c>
      <c r="K390">
        <f>Table1[[#This Row],[Unit Profit]]*Table1[[#This Row],[Units Sold]]</f>
        <v>14.16</v>
      </c>
      <c r="L390">
        <f>MONTH(Table1[[#This Row],[Date]])</f>
        <v>3</v>
      </c>
    </row>
    <row r="391" spans="1:12" hidden="1">
      <c r="A391">
        <v>10396</v>
      </c>
      <c r="B391" s="1">
        <v>45121</v>
      </c>
      <c r="C391" t="s">
        <v>23</v>
      </c>
      <c r="D391" t="s">
        <v>172</v>
      </c>
      <c r="E391">
        <v>1</v>
      </c>
      <c r="F391">
        <v>299.99</v>
      </c>
      <c r="G391">
        <f>Table1[[#This Row],[Unit Price]]*Table1[[#This Row],[Units Sold]]</f>
        <v>299.99</v>
      </c>
      <c r="H391" t="s">
        <v>14</v>
      </c>
      <c r="I391" t="s">
        <v>11</v>
      </c>
      <c r="J391">
        <f>_xlfn.XLOOKUP(Table1[[#This Row],[Product Name]],O:O,P:P)</f>
        <v>33</v>
      </c>
      <c r="K391">
        <f>Table1[[#This Row],[Unit Profit]]*Table1[[#This Row],[Units Sold]]</f>
        <v>33</v>
      </c>
      <c r="L391">
        <f>MONTH(Table1[[#This Row],[Date]])</f>
        <v>7</v>
      </c>
    </row>
    <row r="392" spans="1:12">
      <c r="A392">
        <v>10397</v>
      </c>
      <c r="B392" s="1">
        <v>45019</v>
      </c>
      <c r="C392" t="s">
        <v>9</v>
      </c>
      <c r="D392" t="s">
        <v>173</v>
      </c>
      <c r="E392">
        <v>4</v>
      </c>
      <c r="F392">
        <v>899.99</v>
      </c>
      <c r="G392">
        <f>Table1[[#This Row],[Unit Price]]*Table1[[#This Row],[Units Sold]]</f>
        <v>3599.96</v>
      </c>
      <c r="H392" t="s">
        <v>294</v>
      </c>
      <c r="I392" t="s">
        <v>11</v>
      </c>
      <c r="J392">
        <f>_xlfn.XLOOKUP(Table1[[#This Row],[Product Name]],O:O,P:P)</f>
        <v>378</v>
      </c>
      <c r="K392">
        <f>Table1[[#This Row],[Unit Profit]]*Table1[[#This Row],[Units Sold]]</f>
        <v>1512</v>
      </c>
      <c r="L392">
        <f>MONTH(Table1[[#This Row],[Date]])</f>
        <v>4</v>
      </c>
    </row>
    <row r="393" spans="1:12">
      <c r="A393">
        <v>10398</v>
      </c>
      <c r="B393" s="1">
        <v>45040</v>
      </c>
      <c r="C393" t="s">
        <v>12</v>
      </c>
      <c r="D393" t="s">
        <v>174</v>
      </c>
      <c r="E393">
        <v>3</v>
      </c>
      <c r="F393">
        <v>499.95</v>
      </c>
      <c r="G393">
        <f>Table1[[#This Row],[Unit Price]]*Table1[[#This Row],[Units Sold]]</f>
        <v>1499.85</v>
      </c>
      <c r="H393" t="s">
        <v>294</v>
      </c>
      <c r="I393" t="s">
        <v>15</v>
      </c>
      <c r="J393">
        <f>_xlfn.XLOOKUP(Table1[[#This Row],[Product Name]],O:O,P:P)</f>
        <v>89.99</v>
      </c>
      <c r="K393">
        <f>Table1[[#This Row],[Unit Profit]]*Table1[[#This Row],[Units Sold]]</f>
        <v>269.96999999999997</v>
      </c>
      <c r="L393">
        <f>MONTH(Table1[[#This Row],[Date]])</f>
        <v>4</v>
      </c>
    </row>
    <row r="394" spans="1:12" hidden="1">
      <c r="A394">
        <v>10399</v>
      </c>
      <c r="B394" s="1">
        <v>45247</v>
      </c>
      <c r="C394" t="s">
        <v>16</v>
      </c>
      <c r="D394" t="s">
        <v>175</v>
      </c>
      <c r="E394">
        <v>5</v>
      </c>
      <c r="F394">
        <v>24.99</v>
      </c>
      <c r="G394">
        <f>Table1[[#This Row],[Unit Price]]*Table1[[#This Row],[Units Sold]]</f>
        <v>124.94999999999999</v>
      </c>
      <c r="H394" t="s">
        <v>18</v>
      </c>
      <c r="I394" t="s">
        <v>15</v>
      </c>
      <c r="J394">
        <f>_xlfn.XLOOKUP(Table1[[#This Row],[Product Name]],O:O,P:P)</f>
        <v>5</v>
      </c>
      <c r="K394">
        <f>Table1[[#This Row],[Unit Profit]]*Table1[[#This Row],[Units Sold]]</f>
        <v>25</v>
      </c>
      <c r="L394">
        <f>MONTH(Table1[[#This Row],[Date]])</f>
        <v>11</v>
      </c>
    </row>
    <row r="395" spans="1:12" hidden="1">
      <c r="A395">
        <v>10400</v>
      </c>
      <c r="B395" s="1">
        <v>45339</v>
      </c>
      <c r="C395" t="s">
        <v>19</v>
      </c>
      <c r="D395" t="s">
        <v>176</v>
      </c>
      <c r="E395">
        <v>1</v>
      </c>
      <c r="F395">
        <v>7.99</v>
      </c>
      <c r="G395">
        <f>Table1[[#This Row],[Unit Price]]*Table1[[#This Row],[Units Sold]]</f>
        <v>7.99</v>
      </c>
      <c r="H395" t="s">
        <v>18</v>
      </c>
      <c r="I395" t="s">
        <v>11</v>
      </c>
      <c r="J395">
        <f>_xlfn.XLOOKUP(Table1[[#This Row],[Product Name]],O:O,P:P)</f>
        <v>1.84</v>
      </c>
      <c r="K395">
        <f>Table1[[#This Row],[Unit Profit]]*Table1[[#This Row],[Units Sold]]</f>
        <v>1.84</v>
      </c>
      <c r="L395">
        <f>MONTH(Table1[[#This Row],[Date]])</f>
        <v>2</v>
      </c>
    </row>
    <row r="396" spans="1:12" hidden="1">
      <c r="A396">
        <v>10401</v>
      </c>
      <c r="B396" s="1">
        <v>45575</v>
      </c>
      <c r="C396" t="s">
        <v>21</v>
      </c>
      <c r="D396" t="s">
        <v>177</v>
      </c>
      <c r="E396">
        <v>1</v>
      </c>
      <c r="F396">
        <v>36</v>
      </c>
      <c r="G396">
        <f>Table1[[#This Row],[Unit Price]]*Table1[[#This Row],[Units Sold]]</f>
        <v>36</v>
      </c>
      <c r="H396" t="s">
        <v>14</v>
      </c>
      <c r="I396" t="s">
        <v>11</v>
      </c>
      <c r="J396">
        <f>_xlfn.XLOOKUP(Table1[[#This Row],[Product Name]],O:O,P:P)</f>
        <v>9.36</v>
      </c>
      <c r="K396">
        <f>Table1[[#This Row],[Unit Profit]]*Table1[[#This Row],[Units Sold]]</f>
        <v>9.36</v>
      </c>
      <c r="L396">
        <f>MONTH(Table1[[#This Row],[Date]])</f>
        <v>10</v>
      </c>
    </row>
    <row r="397" spans="1:12" hidden="1">
      <c r="A397">
        <v>10402</v>
      </c>
      <c r="B397" s="1">
        <v>44963</v>
      </c>
      <c r="C397" t="s">
        <v>23</v>
      </c>
      <c r="D397" t="s">
        <v>178</v>
      </c>
      <c r="E397">
        <v>2</v>
      </c>
      <c r="F397">
        <v>34.99</v>
      </c>
      <c r="G397">
        <f>Table1[[#This Row],[Unit Price]]*Table1[[#This Row],[Units Sold]]</f>
        <v>69.98</v>
      </c>
      <c r="H397" t="s">
        <v>18</v>
      </c>
      <c r="I397" t="s">
        <v>11</v>
      </c>
      <c r="J397">
        <f>_xlfn.XLOOKUP(Table1[[#This Row],[Product Name]],O:O,P:P)</f>
        <v>12.25</v>
      </c>
      <c r="K397">
        <f>Table1[[#This Row],[Unit Profit]]*Table1[[#This Row],[Units Sold]]</f>
        <v>24.5</v>
      </c>
      <c r="L397">
        <f>MONTH(Table1[[#This Row],[Date]])</f>
        <v>2</v>
      </c>
    </row>
    <row r="398" spans="1:12">
      <c r="A398">
        <v>10403</v>
      </c>
      <c r="B398" s="1">
        <v>45367</v>
      </c>
      <c r="C398" t="s">
        <v>9</v>
      </c>
      <c r="D398" t="s">
        <v>179</v>
      </c>
      <c r="E398">
        <v>4</v>
      </c>
      <c r="F398">
        <v>1199.99</v>
      </c>
      <c r="G398">
        <f>Table1[[#This Row],[Unit Price]]*Table1[[#This Row],[Units Sold]]</f>
        <v>4799.96</v>
      </c>
      <c r="H398" t="s">
        <v>294</v>
      </c>
      <c r="I398" t="s">
        <v>287</v>
      </c>
      <c r="J398">
        <f>_xlfn.XLOOKUP(Table1[[#This Row],[Product Name]],O:O,P:P)</f>
        <v>600</v>
      </c>
      <c r="K398">
        <f>Table1[[#This Row],[Unit Profit]]*Table1[[#This Row],[Units Sold]]</f>
        <v>2400</v>
      </c>
      <c r="L398">
        <f>MONTH(Table1[[#This Row],[Date]])</f>
        <v>3</v>
      </c>
    </row>
    <row r="399" spans="1:12" hidden="1">
      <c r="A399">
        <v>10404</v>
      </c>
      <c r="B399" s="1">
        <v>45373</v>
      </c>
      <c r="C399" t="s">
        <v>12</v>
      </c>
      <c r="D399" t="s">
        <v>180</v>
      </c>
      <c r="E399">
        <v>1</v>
      </c>
      <c r="F399">
        <v>199.99</v>
      </c>
      <c r="G399">
        <f>Table1[[#This Row],[Unit Price]]*Table1[[#This Row],[Units Sold]]</f>
        <v>199.99</v>
      </c>
      <c r="H399" t="s">
        <v>18</v>
      </c>
      <c r="I399" t="s">
        <v>287</v>
      </c>
      <c r="J399">
        <f>_xlfn.XLOOKUP(Table1[[#This Row],[Product Name]],O:O,P:P)</f>
        <v>34</v>
      </c>
      <c r="K399">
        <f>Table1[[#This Row],[Unit Profit]]*Table1[[#This Row],[Units Sold]]</f>
        <v>34</v>
      </c>
      <c r="L399">
        <f>MONTH(Table1[[#This Row],[Date]])</f>
        <v>3</v>
      </c>
    </row>
    <row r="400" spans="1:12" hidden="1">
      <c r="A400">
        <v>10405</v>
      </c>
      <c r="B400" s="1">
        <v>45467</v>
      </c>
      <c r="C400" t="s">
        <v>16</v>
      </c>
      <c r="D400" t="s">
        <v>181</v>
      </c>
      <c r="E400">
        <v>1</v>
      </c>
      <c r="F400">
        <v>29.99</v>
      </c>
      <c r="G400">
        <f>Table1[[#This Row],[Unit Price]]*Table1[[#This Row],[Units Sold]]</f>
        <v>29.99</v>
      </c>
      <c r="H400" t="s">
        <v>14</v>
      </c>
      <c r="I400" t="s">
        <v>11</v>
      </c>
      <c r="J400">
        <f>_xlfn.XLOOKUP(Table1[[#This Row],[Product Name]],O:O,P:P)</f>
        <v>3</v>
      </c>
      <c r="K400">
        <f>Table1[[#This Row],[Unit Profit]]*Table1[[#This Row],[Units Sold]]</f>
        <v>3</v>
      </c>
      <c r="L400">
        <f>MONTH(Table1[[#This Row],[Date]])</f>
        <v>6</v>
      </c>
    </row>
    <row r="401" spans="1:12" hidden="1">
      <c r="A401">
        <v>10406</v>
      </c>
      <c r="B401" s="1">
        <v>45057</v>
      </c>
      <c r="C401" t="s">
        <v>19</v>
      </c>
      <c r="D401" t="s">
        <v>182</v>
      </c>
      <c r="E401">
        <v>3</v>
      </c>
      <c r="F401">
        <v>8.99</v>
      </c>
      <c r="G401">
        <f>Table1[[#This Row],[Unit Price]]*Table1[[#This Row],[Units Sold]]</f>
        <v>26.97</v>
      </c>
      <c r="H401" t="s">
        <v>14</v>
      </c>
      <c r="I401" t="s">
        <v>11</v>
      </c>
      <c r="J401">
        <f>_xlfn.XLOOKUP(Table1[[#This Row],[Product Name]],O:O,P:P)</f>
        <v>1.17</v>
      </c>
      <c r="K401">
        <f>Table1[[#This Row],[Unit Profit]]*Table1[[#This Row],[Units Sold]]</f>
        <v>3.51</v>
      </c>
      <c r="L401">
        <f>MONTH(Table1[[#This Row],[Date]])</f>
        <v>5</v>
      </c>
    </row>
    <row r="402" spans="1:12" hidden="1">
      <c r="A402">
        <v>10407</v>
      </c>
      <c r="B402" s="1">
        <v>45161</v>
      </c>
      <c r="C402" t="s">
        <v>21</v>
      </c>
      <c r="D402" t="s">
        <v>183</v>
      </c>
      <c r="E402">
        <v>2</v>
      </c>
      <c r="F402">
        <v>16.989999999999998</v>
      </c>
      <c r="G402">
        <f>Table1[[#This Row],[Unit Price]]*Table1[[#This Row],[Units Sold]]</f>
        <v>33.979999999999997</v>
      </c>
      <c r="H402" t="s">
        <v>18</v>
      </c>
      <c r="I402" t="s">
        <v>287</v>
      </c>
      <c r="J402">
        <f>_xlfn.XLOOKUP(Table1[[#This Row],[Product Name]],O:O,P:P)</f>
        <v>7.82</v>
      </c>
      <c r="K402">
        <f>Table1[[#This Row],[Unit Profit]]*Table1[[#This Row],[Units Sold]]</f>
        <v>15.64</v>
      </c>
      <c r="L402">
        <f>MONTH(Table1[[#This Row],[Date]])</f>
        <v>8</v>
      </c>
    </row>
    <row r="403" spans="1:12" hidden="1">
      <c r="A403">
        <v>10408</v>
      </c>
      <c r="B403" s="1">
        <v>45330</v>
      </c>
      <c r="C403" t="s">
        <v>23</v>
      </c>
      <c r="D403" t="s">
        <v>184</v>
      </c>
      <c r="E403">
        <v>5</v>
      </c>
      <c r="F403">
        <v>49.99</v>
      </c>
      <c r="G403">
        <f>Table1[[#This Row],[Unit Price]]*Table1[[#This Row],[Units Sold]]</f>
        <v>249.95000000000002</v>
      </c>
      <c r="H403" t="s">
        <v>14</v>
      </c>
      <c r="I403" t="s">
        <v>287</v>
      </c>
      <c r="J403">
        <f>_xlfn.XLOOKUP(Table1[[#This Row],[Product Name]],O:O,P:P)</f>
        <v>12</v>
      </c>
      <c r="K403">
        <f>Table1[[#This Row],[Unit Profit]]*Table1[[#This Row],[Units Sold]]</f>
        <v>60</v>
      </c>
      <c r="L403">
        <f>MONTH(Table1[[#This Row],[Date]])</f>
        <v>2</v>
      </c>
    </row>
    <row r="404" spans="1:12">
      <c r="A404">
        <v>10409</v>
      </c>
      <c r="B404" s="1">
        <v>45381</v>
      </c>
      <c r="C404" t="s">
        <v>9</v>
      </c>
      <c r="D404" t="s">
        <v>185</v>
      </c>
      <c r="E404">
        <v>4</v>
      </c>
      <c r="F404">
        <v>699.99</v>
      </c>
      <c r="G404">
        <f>Table1[[#This Row],[Unit Price]]*Table1[[#This Row],[Units Sold]]</f>
        <v>2799.96</v>
      </c>
      <c r="H404" t="s">
        <v>294</v>
      </c>
      <c r="I404" t="s">
        <v>15</v>
      </c>
      <c r="J404">
        <f>_xlfn.XLOOKUP(Table1[[#This Row],[Product Name]],O:O,P:P)</f>
        <v>273</v>
      </c>
      <c r="K404">
        <f>Table1[[#This Row],[Unit Profit]]*Table1[[#This Row],[Units Sold]]</f>
        <v>1092</v>
      </c>
      <c r="L404">
        <f>MONTH(Table1[[#This Row],[Date]])</f>
        <v>3</v>
      </c>
    </row>
    <row r="405" spans="1:12" hidden="1">
      <c r="A405">
        <v>10410</v>
      </c>
      <c r="B405" s="1">
        <v>45443</v>
      </c>
      <c r="C405" t="s">
        <v>12</v>
      </c>
      <c r="D405" t="s">
        <v>186</v>
      </c>
      <c r="E405">
        <v>5</v>
      </c>
      <c r="F405">
        <v>139.99</v>
      </c>
      <c r="G405">
        <f>Table1[[#This Row],[Unit Price]]*Table1[[#This Row],[Units Sold]]</f>
        <v>699.95</v>
      </c>
      <c r="H405" t="s">
        <v>14</v>
      </c>
      <c r="I405" t="s">
        <v>11</v>
      </c>
      <c r="J405">
        <f>_xlfn.XLOOKUP(Table1[[#This Row],[Product Name]],O:O,P:P)</f>
        <v>25.2</v>
      </c>
      <c r="K405">
        <f>Table1[[#This Row],[Unit Profit]]*Table1[[#This Row],[Units Sold]]</f>
        <v>126</v>
      </c>
      <c r="L405">
        <f>MONTH(Table1[[#This Row],[Date]])</f>
        <v>5</v>
      </c>
    </row>
    <row r="406" spans="1:12">
      <c r="A406">
        <v>10411</v>
      </c>
      <c r="B406" s="1">
        <v>44936</v>
      </c>
      <c r="C406" t="s">
        <v>16</v>
      </c>
      <c r="D406" t="s">
        <v>187</v>
      </c>
      <c r="E406">
        <v>1</v>
      </c>
      <c r="F406">
        <v>34.99</v>
      </c>
      <c r="G406">
        <f>Table1[[#This Row],[Unit Price]]*Table1[[#This Row],[Units Sold]]</f>
        <v>34.99</v>
      </c>
      <c r="H406" t="s">
        <v>294</v>
      </c>
      <c r="I406" t="s">
        <v>287</v>
      </c>
      <c r="J406">
        <f>_xlfn.XLOOKUP(Table1[[#This Row],[Product Name]],O:O,P:P)</f>
        <v>12.6</v>
      </c>
      <c r="K406">
        <f>Table1[[#This Row],[Unit Profit]]*Table1[[#This Row],[Units Sold]]</f>
        <v>12.6</v>
      </c>
      <c r="L406">
        <f>MONTH(Table1[[#This Row],[Date]])</f>
        <v>1</v>
      </c>
    </row>
    <row r="407" spans="1:12" hidden="1">
      <c r="A407">
        <v>10412</v>
      </c>
      <c r="B407" s="1">
        <v>45014</v>
      </c>
      <c r="C407" t="s">
        <v>19</v>
      </c>
      <c r="D407" t="s">
        <v>188</v>
      </c>
      <c r="E407">
        <v>2</v>
      </c>
      <c r="F407">
        <v>9.99</v>
      </c>
      <c r="G407">
        <f>Table1[[#This Row],[Unit Price]]*Table1[[#This Row],[Units Sold]]</f>
        <v>19.98</v>
      </c>
      <c r="H407" t="s">
        <v>18</v>
      </c>
      <c r="I407" t="s">
        <v>15</v>
      </c>
      <c r="J407">
        <f>_xlfn.XLOOKUP(Table1[[#This Row],[Product Name]],O:O,P:P)</f>
        <v>1.5</v>
      </c>
      <c r="K407">
        <f>Table1[[#This Row],[Unit Profit]]*Table1[[#This Row],[Units Sold]]</f>
        <v>3</v>
      </c>
      <c r="L407">
        <f>MONTH(Table1[[#This Row],[Date]])</f>
        <v>3</v>
      </c>
    </row>
    <row r="408" spans="1:12">
      <c r="A408">
        <v>10413</v>
      </c>
      <c r="B408" s="1">
        <v>45494</v>
      </c>
      <c r="C408" t="s">
        <v>21</v>
      </c>
      <c r="D408" t="s">
        <v>189</v>
      </c>
      <c r="E408">
        <v>3</v>
      </c>
      <c r="F408">
        <v>29.5</v>
      </c>
      <c r="G408">
        <f>Table1[[#This Row],[Unit Price]]*Table1[[#This Row],[Units Sold]]</f>
        <v>88.5</v>
      </c>
      <c r="H408" t="s">
        <v>294</v>
      </c>
      <c r="I408" t="s">
        <v>287</v>
      </c>
      <c r="J408">
        <f>_xlfn.XLOOKUP(Table1[[#This Row],[Product Name]],O:O,P:P)</f>
        <v>7.38</v>
      </c>
      <c r="K408">
        <f>Table1[[#This Row],[Unit Profit]]*Table1[[#This Row],[Units Sold]]</f>
        <v>22.14</v>
      </c>
      <c r="L408">
        <f>MONTH(Table1[[#This Row],[Date]])</f>
        <v>7</v>
      </c>
    </row>
    <row r="409" spans="1:12">
      <c r="A409">
        <v>10414</v>
      </c>
      <c r="B409" s="1">
        <v>45131</v>
      </c>
      <c r="C409" t="s">
        <v>23</v>
      </c>
      <c r="D409" t="s">
        <v>190</v>
      </c>
      <c r="E409">
        <v>3</v>
      </c>
      <c r="F409">
        <v>699.99</v>
      </c>
      <c r="G409">
        <f>Table1[[#This Row],[Unit Price]]*Table1[[#This Row],[Units Sold]]</f>
        <v>2099.9700000000003</v>
      </c>
      <c r="H409" t="s">
        <v>294</v>
      </c>
      <c r="I409" t="s">
        <v>15</v>
      </c>
      <c r="J409">
        <f>_xlfn.XLOOKUP(Table1[[#This Row],[Product Name]],O:O,P:P)</f>
        <v>252</v>
      </c>
      <c r="K409">
        <f>Table1[[#This Row],[Unit Profit]]*Table1[[#This Row],[Units Sold]]</f>
        <v>756</v>
      </c>
      <c r="L409">
        <f>MONTH(Table1[[#This Row],[Date]])</f>
        <v>7</v>
      </c>
    </row>
    <row r="410" spans="1:12">
      <c r="A410">
        <v>10415</v>
      </c>
      <c r="B410" s="1">
        <v>45309</v>
      </c>
      <c r="C410" t="s">
        <v>9</v>
      </c>
      <c r="D410" t="s">
        <v>191</v>
      </c>
      <c r="E410">
        <v>5</v>
      </c>
      <c r="F410">
        <v>49.99</v>
      </c>
      <c r="G410">
        <f>Table1[[#This Row],[Unit Price]]*Table1[[#This Row],[Units Sold]]</f>
        <v>249.95000000000002</v>
      </c>
      <c r="H410" t="s">
        <v>294</v>
      </c>
      <c r="I410" t="s">
        <v>15</v>
      </c>
      <c r="J410">
        <f>_xlfn.XLOOKUP(Table1[[#This Row],[Product Name]],O:O,P:P)</f>
        <v>19.5</v>
      </c>
      <c r="K410">
        <f>Table1[[#This Row],[Unit Profit]]*Table1[[#This Row],[Units Sold]]</f>
        <v>97.5</v>
      </c>
      <c r="L410">
        <f>MONTH(Table1[[#This Row],[Date]])</f>
        <v>1</v>
      </c>
    </row>
    <row r="411" spans="1:12">
      <c r="A411">
        <v>10416</v>
      </c>
      <c r="B411" s="1">
        <v>45566</v>
      </c>
      <c r="C411" t="s">
        <v>12</v>
      </c>
      <c r="D411" t="s">
        <v>192</v>
      </c>
      <c r="E411">
        <v>3</v>
      </c>
      <c r="F411">
        <v>49.99</v>
      </c>
      <c r="G411">
        <f>Table1[[#This Row],[Unit Price]]*Table1[[#This Row],[Units Sold]]</f>
        <v>149.97</v>
      </c>
      <c r="H411" t="s">
        <v>294</v>
      </c>
      <c r="I411" t="s">
        <v>287</v>
      </c>
      <c r="J411">
        <f>_xlfn.XLOOKUP(Table1[[#This Row],[Product Name]],O:O,P:P)</f>
        <v>15</v>
      </c>
      <c r="K411">
        <f>Table1[[#This Row],[Unit Profit]]*Table1[[#This Row],[Units Sold]]</f>
        <v>45</v>
      </c>
      <c r="L411">
        <f>MONTH(Table1[[#This Row],[Date]])</f>
        <v>10</v>
      </c>
    </row>
    <row r="412" spans="1:12" hidden="1">
      <c r="A412">
        <v>10417</v>
      </c>
      <c r="B412" s="1">
        <v>44968</v>
      </c>
      <c r="C412" t="s">
        <v>16</v>
      </c>
      <c r="D412" t="s">
        <v>193</v>
      </c>
      <c r="E412">
        <v>1</v>
      </c>
      <c r="F412">
        <v>14.9</v>
      </c>
      <c r="G412">
        <f>Table1[[#This Row],[Unit Price]]*Table1[[#This Row],[Units Sold]]</f>
        <v>14.9</v>
      </c>
      <c r="H412" t="s">
        <v>14</v>
      </c>
      <c r="I412" t="s">
        <v>15</v>
      </c>
      <c r="J412">
        <f>_xlfn.XLOOKUP(Table1[[#This Row],[Product Name]],O:O,P:P)</f>
        <v>6.41</v>
      </c>
      <c r="K412">
        <f>Table1[[#This Row],[Unit Profit]]*Table1[[#This Row],[Units Sold]]</f>
        <v>6.41</v>
      </c>
      <c r="L412">
        <f>MONTH(Table1[[#This Row],[Date]])</f>
        <v>2</v>
      </c>
    </row>
    <row r="413" spans="1:12">
      <c r="A413">
        <v>10418</v>
      </c>
      <c r="B413" s="1">
        <v>45429</v>
      </c>
      <c r="C413" t="s">
        <v>19</v>
      </c>
      <c r="D413" t="s">
        <v>194</v>
      </c>
      <c r="E413">
        <v>1</v>
      </c>
      <c r="F413">
        <v>11.99</v>
      </c>
      <c r="G413">
        <f>Table1[[#This Row],[Unit Price]]*Table1[[#This Row],[Units Sold]]</f>
        <v>11.99</v>
      </c>
      <c r="H413" t="s">
        <v>294</v>
      </c>
      <c r="I413" t="s">
        <v>15</v>
      </c>
      <c r="J413">
        <f>_xlfn.XLOOKUP(Table1[[#This Row],[Product Name]],O:O,P:P)</f>
        <v>3.72</v>
      </c>
      <c r="K413">
        <f>Table1[[#This Row],[Unit Profit]]*Table1[[#This Row],[Units Sold]]</f>
        <v>3.72</v>
      </c>
      <c r="L413">
        <f>MONTH(Table1[[#This Row],[Date]])</f>
        <v>5</v>
      </c>
    </row>
    <row r="414" spans="1:12" hidden="1">
      <c r="A414">
        <v>10419</v>
      </c>
      <c r="B414" s="1">
        <v>45000</v>
      </c>
      <c r="C414" t="s">
        <v>21</v>
      </c>
      <c r="D414" t="s">
        <v>195</v>
      </c>
      <c r="E414">
        <v>4</v>
      </c>
      <c r="F414">
        <v>34</v>
      </c>
      <c r="G414">
        <f>Table1[[#This Row],[Unit Price]]*Table1[[#This Row],[Units Sold]]</f>
        <v>136</v>
      </c>
      <c r="H414" t="s">
        <v>18</v>
      </c>
      <c r="I414" t="s">
        <v>287</v>
      </c>
      <c r="J414">
        <f>_xlfn.XLOOKUP(Table1[[#This Row],[Product Name]],O:O,P:P)</f>
        <v>9.52</v>
      </c>
      <c r="K414">
        <f>Table1[[#This Row],[Unit Profit]]*Table1[[#This Row],[Units Sold]]</f>
        <v>38.08</v>
      </c>
      <c r="L414">
        <f>MONTH(Table1[[#This Row],[Date]])</f>
        <v>3</v>
      </c>
    </row>
    <row r="415" spans="1:12" hidden="1">
      <c r="A415">
        <v>10420</v>
      </c>
      <c r="B415" s="1">
        <v>45493</v>
      </c>
      <c r="C415" t="s">
        <v>23</v>
      </c>
      <c r="D415" t="s">
        <v>196</v>
      </c>
      <c r="E415">
        <v>4</v>
      </c>
      <c r="F415">
        <v>146</v>
      </c>
      <c r="G415">
        <f>Table1[[#This Row],[Unit Price]]*Table1[[#This Row],[Units Sold]]</f>
        <v>584</v>
      </c>
      <c r="H415" t="s">
        <v>18</v>
      </c>
      <c r="I415" t="s">
        <v>15</v>
      </c>
      <c r="J415">
        <f>_xlfn.XLOOKUP(Table1[[#This Row],[Product Name]],O:O,P:P)</f>
        <v>71.540000000000006</v>
      </c>
      <c r="K415">
        <f>Table1[[#This Row],[Unit Profit]]*Table1[[#This Row],[Units Sold]]</f>
        <v>286.16000000000003</v>
      </c>
      <c r="L415">
        <f>MONTH(Table1[[#This Row],[Date]])</f>
        <v>7</v>
      </c>
    </row>
    <row r="416" spans="1:12">
      <c r="A416">
        <v>10421</v>
      </c>
      <c r="B416" s="1">
        <v>45407</v>
      </c>
      <c r="C416" t="s">
        <v>9</v>
      </c>
      <c r="D416" t="s">
        <v>197</v>
      </c>
      <c r="E416">
        <v>5</v>
      </c>
      <c r="F416">
        <v>649.99</v>
      </c>
      <c r="G416">
        <f>Table1[[#This Row],[Unit Price]]*Table1[[#This Row],[Units Sold]]</f>
        <v>3249.95</v>
      </c>
      <c r="H416" t="s">
        <v>294</v>
      </c>
      <c r="I416" t="s">
        <v>15</v>
      </c>
      <c r="J416">
        <f>_xlfn.XLOOKUP(Table1[[#This Row],[Product Name]],O:O,P:P)</f>
        <v>65</v>
      </c>
      <c r="K416">
        <f>Table1[[#This Row],[Unit Profit]]*Table1[[#This Row],[Units Sold]]</f>
        <v>325</v>
      </c>
      <c r="L416">
        <f>MONTH(Table1[[#This Row],[Date]])</f>
        <v>4</v>
      </c>
    </row>
    <row r="417" spans="1:12" hidden="1">
      <c r="A417">
        <v>10422</v>
      </c>
      <c r="B417" s="1">
        <v>45339</v>
      </c>
      <c r="C417" t="s">
        <v>12</v>
      </c>
      <c r="D417" t="s">
        <v>198</v>
      </c>
      <c r="E417">
        <v>5</v>
      </c>
      <c r="F417">
        <v>399.99</v>
      </c>
      <c r="G417">
        <f>Table1[[#This Row],[Unit Price]]*Table1[[#This Row],[Units Sold]]</f>
        <v>1999.95</v>
      </c>
      <c r="H417" t="s">
        <v>14</v>
      </c>
      <c r="I417" t="s">
        <v>287</v>
      </c>
      <c r="J417">
        <f>_xlfn.XLOOKUP(Table1[[#This Row],[Product Name]],O:O,P:P)</f>
        <v>160</v>
      </c>
      <c r="K417">
        <f>Table1[[#This Row],[Unit Profit]]*Table1[[#This Row],[Units Sold]]</f>
        <v>800</v>
      </c>
      <c r="L417">
        <f>MONTH(Table1[[#This Row],[Date]])</f>
        <v>2</v>
      </c>
    </row>
    <row r="418" spans="1:12">
      <c r="A418">
        <v>10423</v>
      </c>
      <c r="B418" s="1">
        <v>45434</v>
      </c>
      <c r="C418" t="s">
        <v>16</v>
      </c>
      <c r="D418" t="s">
        <v>199</v>
      </c>
      <c r="E418">
        <v>1</v>
      </c>
      <c r="F418">
        <v>59.99</v>
      </c>
      <c r="G418">
        <f>Table1[[#This Row],[Unit Price]]*Table1[[#This Row],[Units Sold]]</f>
        <v>59.99</v>
      </c>
      <c r="H418" t="s">
        <v>294</v>
      </c>
      <c r="I418" t="s">
        <v>15</v>
      </c>
      <c r="J418">
        <f>_xlfn.XLOOKUP(Table1[[#This Row],[Product Name]],O:O,P:P)</f>
        <v>28.8</v>
      </c>
      <c r="K418">
        <f>Table1[[#This Row],[Unit Profit]]*Table1[[#This Row],[Units Sold]]</f>
        <v>28.8</v>
      </c>
      <c r="L418">
        <f>MONTH(Table1[[#This Row],[Date]])</f>
        <v>5</v>
      </c>
    </row>
    <row r="419" spans="1:12" hidden="1">
      <c r="A419">
        <v>10424</v>
      </c>
      <c r="B419" s="1">
        <v>45637</v>
      </c>
      <c r="C419" t="s">
        <v>19</v>
      </c>
      <c r="D419" t="s">
        <v>200</v>
      </c>
      <c r="E419">
        <v>3</v>
      </c>
      <c r="F419">
        <v>12.99</v>
      </c>
      <c r="G419">
        <f>Table1[[#This Row],[Unit Price]]*Table1[[#This Row],[Units Sold]]</f>
        <v>38.97</v>
      </c>
      <c r="H419" t="s">
        <v>14</v>
      </c>
      <c r="I419" t="s">
        <v>287</v>
      </c>
      <c r="J419">
        <f>_xlfn.XLOOKUP(Table1[[#This Row],[Product Name]],O:O,P:P)</f>
        <v>2.99</v>
      </c>
      <c r="K419">
        <f>Table1[[#This Row],[Unit Profit]]*Table1[[#This Row],[Units Sold]]</f>
        <v>8.9700000000000006</v>
      </c>
      <c r="L419">
        <f>MONTH(Table1[[#This Row],[Date]])</f>
        <v>12</v>
      </c>
    </row>
    <row r="420" spans="1:12" hidden="1">
      <c r="A420">
        <v>10425</v>
      </c>
      <c r="B420" s="1">
        <v>44981</v>
      </c>
      <c r="C420" t="s">
        <v>21</v>
      </c>
      <c r="D420" t="s">
        <v>201</v>
      </c>
      <c r="E420">
        <v>2</v>
      </c>
      <c r="F420">
        <v>190</v>
      </c>
      <c r="G420">
        <f>Table1[[#This Row],[Unit Price]]*Table1[[#This Row],[Units Sold]]</f>
        <v>380</v>
      </c>
      <c r="H420" t="s">
        <v>14</v>
      </c>
      <c r="I420" t="s">
        <v>287</v>
      </c>
      <c r="J420">
        <f>_xlfn.XLOOKUP(Table1[[#This Row],[Product Name]],O:O,P:P)</f>
        <v>55.1</v>
      </c>
      <c r="K420">
        <f>Table1[[#This Row],[Unit Profit]]*Table1[[#This Row],[Units Sold]]</f>
        <v>110.2</v>
      </c>
      <c r="L420">
        <f>MONTH(Table1[[#This Row],[Date]])</f>
        <v>2</v>
      </c>
    </row>
    <row r="421" spans="1:12">
      <c r="A421">
        <v>10426</v>
      </c>
      <c r="B421" s="1">
        <v>45025</v>
      </c>
      <c r="C421" t="s">
        <v>23</v>
      </c>
      <c r="D421" t="s">
        <v>202</v>
      </c>
      <c r="E421">
        <v>3</v>
      </c>
      <c r="F421">
        <v>499.95</v>
      </c>
      <c r="G421">
        <f>Table1[[#This Row],[Unit Price]]*Table1[[#This Row],[Units Sold]]</f>
        <v>1499.85</v>
      </c>
      <c r="H421" t="s">
        <v>294</v>
      </c>
      <c r="I421" t="s">
        <v>287</v>
      </c>
      <c r="J421">
        <f>_xlfn.XLOOKUP(Table1[[#This Row],[Product Name]],O:O,P:P)</f>
        <v>129.99</v>
      </c>
      <c r="K421">
        <f>Table1[[#This Row],[Unit Profit]]*Table1[[#This Row],[Units Sold]]</f>
        <v>389.97</v>
      </c>
      <c r="L421">
        <f>MONTH(Table1[[#This Row],[Date]])</f>
        <v>4</v>
      </c>
    </row>
    <row r="422" spans="1:12">
      <c r="A422">
        <v>10427</v>
      </c>
      <c r="B422" s="1">
        <v>45051</v>
      </c>
      <c r="C422" t="s">
        <v>9</v>
      </c>
      <c r="D422" t="s">
        <v>203</v>
      </c>
      <c r="E422">
        <v>3</v>
      </c>
      <c r="F422">
        <v>399</v>
      </c>
      <c r="G422">
        <f>Table1[[#This Row],[Unit Price]]*Table1[[#This Row],[Units Sold]]</f>
        <v>1197</v>
      </c>
      <c r="H422" t="s">
        <v>294</v>
      </c>
      <c r="I422" t="s">
        <v>287</v>
      </c>
      <c r="J422">
        <f>_xlfn.XLOOKUP(Table1[[#This Row],[Product Name]],O:O,P:P)</f>
        <v>131.66999999999999</v>
      </c>
      <c r="K422">
        <f>Table1[[#This Row],[Unit Profit]]*Table1[[#This Row],[Units Sold]]</f>
        <v>395.01</v>
      </c>
      <c r="L422">
        <f>MONTH(Table1[[#This Row],[Date]])</f>
        <v>5</v>
      </c>
    </row>
    <row r="423" spans="1:12" hidden="1">
      <c r="A423">
        <v>10428</v>
      </c>
      <c r="B423" s="1">
        <v>45108</v>
      </c>
      <c r="C423" t="s">
        <v>12</v>
      </c>
      <c r="D423" t="s">
        <v>204</v>
      </c>
      <c r="E423">
        <v>1</v>
      </c>
      <c r="F423">
        <v>199</v>
      </c>
      <c r="G423">
        <f>Table1[[#This Row],[Unit Price]]*Table1[[#This Row],[Units Sold]]</f>
        <v>199</v>
      </c>
      <c r="H423" t="s">
        <v>14</v>
      </c>
      <c r="I423" t="s">
        <v>287</v>
      </c>
      <c r="J423">
        <f>_xlfn.XLOOKUP(Table1[[#This Row],[Product Name]],O:O,P:P)</f>
        <v>27.86</v>
      </c>
      <c r="K423">
        <f>Table1[[#This Row],[Unit Profit]]*Table1[[#This Row],[Units Sold]]</f>
        <v>27.86</v>
      </c>
      <c r="L423">
        <f>MONTH(Table1[[#This Row],[Date]])</f>
        <v>7</v>
      </c>
    </row>
    <row r="424" spans="1:12" hidden="1">
      <c r="A424">
        <v>10429</v>
      </c>
      <c r="B424" s="1">
        <v>44991</v>
      </c>
      <c r="C424" t="s">
        <v>16</v>
      </c>
      <c r="D424" t="s">
        <v>205</v>
      </c>
      <c r="E424">
        <v>5</v>
      </c>
      <c r="F424">
        <v>34.99</v>
      </c>
      <c r="G424">
        <f>Table1[[#This Row],[Unit Price]]*Table1[[#This Row],[Units Sold]]</f>
        <v>174.95000000000002</v>
      </c>
      <c r="H424" t="s">
        <v>18</v>
      </c>
      <c r="I424" t="s">
        <v>287</v>
      </c>
      <c r="J424">
        <f>_xlfn.XLOOKUP(Table1[[#This Row],[Product Name]],O:O,P:P)</f>
        <v>10.15</v>
      </c>
      <c r="K424">
        <f>Table1[[#This Row],[Unit Profit]]*Table1[[#This Row],[Units Sold]]</f>
        <v>50.75</v>
      </c>
      <c r="L424">
        <f>MONTH(Table1[[#This Row],[Date]])</f>
        <v>3</v>
      </c>
    </row>
    <row r="425" spans="1:12" hidden="1">
      <c r="A425">
        <v>10430</v>
      </c>
      <c r="B425" s="1">
        <v>45368</v>
      </c>
      <c r="C425" t="s">
        <v>19</v>
      </c>
      <c r="D425" t="s">
        <v>106</v>
      </c>
      <c r="E425">
        <v>3</v>
      </c>
      <c r="F425">
        <v>10.99</v>
      </c>
      <c r="G425">
        <f>Table1[[#This Row],[Unit Price]]*Table1[[#This Row],[Units Sold]]</f>
        <v>32.97</v>
      </c>
      <c r="H425" t="s">
        <v>14</v>
      </c>
      <c r="I425" t="s">
        <v>15</v>
      </c>
      <c r="J425">
        <f>_xlfn.XLOOKUP(Table1[[#This Row],[Product Name]],O:O,P:P)</f>
        <v>4.34</v>
      </c>
      <c r="K425">
        <f>Table1[[#This Row],[Unit Profit]]*Table1[[#This Row],[Units Sold]]</f>
        <v>13.02</v>
      </c>
      <c r="L425">
        <f>MONTH(Table1[[#This Row],[Date]])</f>
        <v>3</v>
      </c>
    </row>
    <row r="426" spans="1:12" hidden="1">
      <c r="A426">
        <v>10431</v>
      </c>
      <c r="B426" s="1">
        <v>45114</v>
      </c>
      <c r="C426" t="s">
        <v>21</v>
      </c>
      <c r="D426" t="s">
        <v>206</v>
      </c>
      <c r="E426">
        <v>2</v>
      </c>
      <c r="F426">
        <v>18</v>
      </c>
      <c r="G426">
        <f>Table1[[#This Row],[Unit Price]]*Table1[[#This Row],[Units Sold]]</f>
        <v>36</v>
      </c>
      <c r="H426" t="s">
        <v>14</v>
      </c>
      <c r="I426" t="s">
        <v>11</v>
      </c>
      <c r="J426">
        <f>_xlfn.XLOOKUP(Table1[[#This Row],[Product Name]],O:O,P:P)</f>
        <v>7.56</v>
      </c>
      <c r="K426">
        <f>Table1[[#This Row],[Unit Profit]]*Table1[[#This Row],[Units Sold]]</f>
        <v>15.12</v>
      </c>
      <c r="L426">
        <f>MONTH(Table1[[#This Row],[Date]])</f>
        <v>7</v>
      </c>
    </row>
    <row r="427" spans="1:12">
      <c r="A427">
        <v>10432</v>
      </c>
      <c r="B427" s="1">
        <v>45108</v>
      </c>
      <c r="C427" t="s">
        <v>23</v>
      </c>
      <c r="D427" t="s">
        <v>207</v>
      </c>
      <c r="E427">
        <v>1</v>
      </c>
      <c r="F427">
        <v>169.95</v>
      </c>
      <c r="G427">
        <f>Table1[[#This Row],[Unit Price]]*Table1[[#This Row],[Units Sold]]</f>
        <v>169.95</v>
      </c>
      <c r="H427" t="s">
        <v>294</v>
      </c>
      <c r="I427" t="s">
        <v>287</v>
      </c>
      <c r="J427">
        <f>_xlfn.XLOOKUP(Table1[[#This Row],[Product Name]],O:O,P:P)</f>
        <v>59.48</v>
      </c>
      <c r="K427">
        <f>Table1[[#This Row],[Unit Profit]]*Table1[[#This Row],[Units Sold]]</f>
        <v>59.48</v>
      </c>
      <c r="L427">
        <f>MONTH(Table1[[#This Row],[Date]])</f>
        <v>7</v>
      </c>
    </row>
    <row r="428" spans="1:12" hidden="1">
      <c r="A428">
        <v>10433</v>
      </c>
      <c r="B428" s="1">
        <v>45639</v>
      </c>
      <c r="C428" t="s">
        <v>9</v>
      </c>
      <c r="D428" t="s">
        <v>208</v>
      </c>
      <c r="E428">
        <v>5</v>
      </c>
      <c r="F428">
        <v>199.99</v>
      </c>
      <c r="G428">
        <f>Table1[[#This Row],[Unit Price]]*Table1[[#This Row],[Units Sold]]</f>
        <v>999.95</v>
      </c>
      <c r="H428" t="s">
        <v>14</v>
      </c>
      <c r="I428" t="s">
        <v>287</v>
      </c>
      <c r="J428">
        <f>_xlfn.XLOOKUP(Table1[[#This Row],[Product Name]],O:O,P:P)</f>
        <v>50</v>
      </c>
      <c r="K428">
        <f>Table1[[#This Row],[Unit Profit]]*Table1[[#This Row],[Units Sold]]</f>
        <v>250</v>
      </c>
      <c r="L428">
        <f>MONTH(Table1[[#This Row],[Date]])</f>
        <v>12</v>
      </c>
    </row>
    <row r="429" spans="1:12" hidden="1">
      <c r="A429">
        <v>10434</v>
      </c>
      <c r="B429" s="1">
        <v>45518</v>
      </c>
      <c r="C429" t="s">
        <v>12</v>
      </c>
      <c r="D429" t="s">
        <v>209</v>
      </c>
      <c r="E429">
        <v>2</v>
      </c>
      <c r="F429">
        <v>199.95</v>
      </c>
      <c r="G429">
        <f>Table1[[#This Row],[Unit Price]]*Table1[[#This Row],[Units Sold]]</f>
        <v>399.9</v>
      </c>
      <c r="H429" t="s">
        <v>14</v>
      </c>
      <c r="I429" t="s">
        <v>287</v>
      </c>
      <c r="J429">
        <f>_xlfn.XLOOKUP(Table1[[#This Row],[Product Name]],O:O,P:P)</f>
        <v>35.99</v>
      </c>
      <c r="K429">
        <f>Table1[[#This Row],[Unit Profit]]*Table1[[#This Row],[Units Sold]]</f>
        <v>71.98</v>
      </c>
      <c r="L429">
        <f>MONTH(Table1[[#This Row],[Date]])</f>
        <v>8</v>
      </c>
    </row>
    <row r="430" spans="1:12">
      <c r="A430">
        <v>10435</v>
      </c>
      <c r="B430" s="1">
        <v>45628</v>
      </c>
      <c r="C430" t="s">
        <v>16</v>
      </c>
      <c r="D430" t="s">
        <v>210</v>
      </c>
      <c r="E430">
        <v>4</v>
      </c>
      <c r="F430">
        <v>179.99</v>
      </c>
      <c r="G430">
        <f>Table1[[#This Row],[Unit Price]]*Table1[[#This Row],[Units Sold]]</f>
        <v>719.96</v>
      </c>
      <c r="H430" t="s">
        <v>294</v>
      </c>
      <c r="I430" t="s">
        <v>11</v>
      </c>
      <c r="J430">
        <f>_xlfn.XLOOKUP(Table1[[#This Row],[Product Name]],O:O,P:P)</f>
        <v>66.599999999999994</v>
      </c>
      <c r="K430">
        <f>Table1[[#This Row],[Unit Profit]]*Table1[[#This Row],[Units Sold]]</f>
        <v>266.39999999999998</v>
      </c>
      <c r="L430">
        <f>MONTH(Table1[[#This Row],[Date]])</f>
        <v>12</v>
      </c>
    </row>
    <row r="431" spans="1:12">
      <c r="A431">
        <v>10436</v>
      </c>
      <c r="B431" s="1">
        <v>44999</v>
      </c>
      <c r="C431" t="s">
        <v>19</v>
      </c>
      <c r="D431" t="s">
        <v>211</v>
      </c>
      <c r="E431">
        <v>1</v>
      </c>
      <c r="F431">
        <v>11.99</v>
      </c>
      <c r="G431">
        <f>Table1[[#This Row],[Unit Price]]*Table1[[#This Row],[Units Sold]]</f>
        <v>11.99</v>
      </c>
      <c r="H431" t="s">
        <v>294</v>
      </c>
      <c r="I431" t="s">
        <v>15</v>
      </c>
      <c r="J431">
        <f>_xlfn.XLOOKUP(Table1[[#This Row],[Product Name]],O:O,P:P)</f>
        <v>3.96</v>
      </c>
      <c r="K431">
        <f>Table1[[#This Row],[Unit Profit]]*Table1[[#This Row],[Units Sold]]</f>
        <v>3.96</v>
      </c>
      <c r="L431">
        <f>MONTH(Table1[[#This Row],[Date]])</f>
        <v>3</v>
      </c>
    </row>
    <row r="432" spans="1:12" hidden="1">
      <c r="A432">
        <v>10437</v>
      </c>
      <c r="B432" s="1">
        <v>45514</v>
      </c>
      <c r="C432" t="s">
        <v>21</v>
      </c>
      <c r="D432" t="s">
        <v>212</v>
      </c>
      <c r="E432">
        <v>5</v>
      </c>
      <c r="F432">
        <v>125</v>
      </c>
      <c r="G432">
        <f>Table1[[#This Row],[Unit Price]]*Table1[[#This Row],[Units Sold]]</f>
        <v>625</v>
      </c>
      <c r="H432" t="s">
        <v>14</v>
      </c>
      <c r="I432" t="s">
        <v>11</v>
      </c>
      <c r="J432">
        <f>_xlfn.XLOOKUP(Table1[[#This Row],[Product Name]],O:O,P:P)</f>
        <v>61.25</v>
      </c>
      <c r="K432">
        <f>Table1[[#This Row],[Unit Profit]]*Table1[[#This Row],[Units Sold]]</f>
        <v>306.25</v>
      </c>
      <c r="L432">
        <f>MONTH(Table1[[#This Row],[Date]])</f>
        <v>8</v>
      </c>
    </row>
    <row r="433" spans="1:12" hidden="1">
      <c r="A433">
        <v>10438</v>
      </c>
      <c r="B433" s="1">
        <v>44985</v>
      </c>
      <c r="C433" t="s">
        <v>23</v>
      </c>
      <c r="D433" t="s">
        <v>213</v>
      </c>
      <c r="E433">
        <v>1</v>
      </c>
      <c r="F433">
        <v>449.99</v>
      </c>
      <c r="G433">
        <f>Table1[[#This Row],[Unit Price]]*Table1[[#This Row],[Units Sold]]</f>
        <v>449.99</v>
      </c>
      <c r="H433" t="s">
        <v>18</v>
      </c>
      <c r="I433" t="s">
        <v>11</v>
      </c>
      <c r="J433">
        <f>_xlfn.XLOOKUP(Table1[[#This Row],[Product Name]],O:O,P:P)</f>
        <v>180</v>
      </c>
      <c r="K433">
        <f>Table1[[#This Row],[Unit Profit]]*Table1[[#This Row],[Units Sold]]</f>
        <v>180</v>
      </c>
      <c r="L433">
        <f>MONTH(Table1[[#This Row],[Date]])</f>
        <v>2</v>
      </c>
    </row>
    <row r="434" spans="1:12">
      <c r="A434">
        <v>10439</v>
      </c>
      <c r="B434" s="1">
        <v>45202</v>
      </c>
      <c r="C434" t="s">
        <v>9</v>
      </c>
      <c r="D434" t="s">
        <v>214</v>
      </c>
      <c r="E434">
        <v>2</v>
      </c>
      <c r="F434">
        <v>179</v>
      </c>
      <c r="G434">
        <f>Table1[[#This Row],[Unit Price]]*Table1[[#This Row],[Units Sold]]</f>
        <v>358</v>
      </c>
      <c r="H434" t="s">
        <v>294</v>
      </c>
      <c r="I434" t="s">
        <v>11</v>
      </c>
      <c r="J434">
        <f>_xlfn.XLOOKUP(Table1[[#This Row],[Product Name]],O:O,P:P)</f>
        <v>71.599999999999994</v>
      </c>
      <c r="K434">
        <f>Table1[[#This Row],[Unit Profit]]*Table1[[#This Row],[Units Sold]]</f>
        <v>143.19999999999999</v>
      </c>
      <c r="L434">
        <f>MONTH(Table1[[#This Row],[Date]])</f>
        <v>10</v>
      </c>
    </row>
    <row r="435" spans="1:12">
      <c r="A435">
        <v>10440</v>
      </c>
      <c r="B435" s="1">
        <v>45588</v>
      </c>
      <c r="C435" t="s">
        <v>12</v>
      </c>
      <c r="D435" t="s">
        <v>215</v>
      </c>
      <c r="E435">
        <v>1</v>
      </c>
      <c r="F435">
        <v>99.95</v>
      </c>
      <c r="G435">
        <f>Table1[[#This Row],[Unit Price]]*Table1[[#This Row],[Units Sold]]</f>
        <v>99.95</v>
      </c>
      <c r="H435" t="s">
        <v>294</v>
      </c>
      <c r="I435" t="s">
        <v>15</v>
      </c>
      <c r="J435">
        <f>_xlfn.XLOOKUP(Table1[[#This Row],[Product Name]],O:O,P:P)</f>
        <v>38.979999999999997</v>
      </c>
      <c r="K435">
        <f>Table1[[#This Row],[Unit Profit]]*Table1[[#This Row],[Units Sold]]</f>
        <v>38.979999999999997</v>
      </c>
      <c r="L435">
        <f>MONTH(Table1[[#This Row],[Date]])</f>
        <v>10</v>
      </c>
    </row>
    <row r="436" spans="1:12">
      <c r="A436">
        <v>10441</v>
      </c>
      <c r="B436" s="1">
        <v>45029</v>
      </c>
      <c r="C436" t="s">
        <v>16</v>
      </c>
      <c r="D436" t="s">
        <v>216</v>
      </c>
      <c r="E436">
        <v>5</v>
      </c>
      <c r="F436">
        <v>59.99</v>
      </c>
      <c r="G436">
        <f>Table1[[#This Row],[Unit Price]]*Table1[[#This Row],[Units Sold]]</f>
        <v>299.95</v>
      </c>
      <c r="H436" t="s">
        <v>294</v>
      </c>
      <c r="I436" t="s">
        <v>11</v>
      </c>
      <c r="J436">
        <f>_xlfn.XLOOKUP(Table1[[#This Row],[Product Name]],O:O,P:P)</f>
        <v>21.6</v>
      </c>
      <c r="K436">
        <f>Table1[[#This Row],[Unit Profit]]*Table1[[#This Row],[Units Sold]]</f>
        <v>108</v>
      </c>
      <c r="L436">
        <f>MONTH(Table1[[#This Row],[Date]])</f>
        <v>4</v>
      </c>
    </row>
    <row r="437" spans="1:12" hidden="1">
      <c r="A437">
        <v>10442</v>
      </c>
      <c r="B437" s="1">
        <v>45162</v>
      </c>
      <c r="C437" t="s">
        <v>19</v>
      </c>
      <c r="D437" t="s">
        <v>217</v>
      </c>
      <c r="E437">
        <v>1</v>
      </c>
      <c r="F437">
        <v>14.99</v>
      </c>
      <c r="G437">
        <f>Table1[[#This Row],[Unit Price]]*Table1[[#This Row],[Units Sold]]</f>
        <v>14.99</v>
      </c>
      <c r="H437" t="s">
        <v>18</v>
      </c>
      <c r="I437" t="s">
        <v>15</v>
      </c>
      <c r="J437">
        <f>_xlfn.XLOOKUP(Table1[[#This Row],[Product Name]],O:O,P:P)</f>
        <v>4.6500000000000004</v>
      </c>
      <c r="K437">
        <f>Table1[[#This Row],[Unit Profit]]*Table1[[#This Row],[Units Sold]]</f>
        <v>4.6500000000000004</v>
      </c>
      <c r="L437">
        <f>MONTH(Table1[[#This Row],[Date]])</f>
        <v>8</v>
      </c>
    </row>
    <row r="438" spans="1:12" hidden="1">
      <c r="A438">
        <v>10443</v>
      </c>
      <c r="B438" s="1">
        <v>45373</v>
      </c>
      <c r="C438" t="s">
        <v>21</v>
      </c>
      <c r="D438" t="s">
        <v>218</v>
      </c>
      <c r="E438">
        <v>4</v>
      </c>
      <c r="F438">
        <v>52</v>
      </c>
      <c r="G438">
        <f>Table1[[#This Row],[Unit Price]]*Table1[[#This Row],[Units Sold]]</f>
        <v>208</v>
      </c>
      <c r="H438" t="s">
        <v>18</v>
      </c>
      <c r="I438" t="s">
        <v>11</v>
      </c>
      <c r="J438">
        <f>_xlfn.XLOOKUP(Table1[[#This Row],[Product Name]],O:O,P:P)</f>
        <v>20.28</v>
      </c>
      <c r="K438">
        <f>Table1[[#This Row],[Unit Profit]]*Table1[[#This Row],[Units Sold]]</f>
        <v>81.12</v>
      </c>
      <c r="L438">
        <f>MONTH(Table1[[#This Row],[Date]])</f>
        <v>3</v>
      </c>
    </row>
    <row r="439" spans="1:12" hidden="1">
      <c r="A439">
        <v>10444</v>
      </c>
      <c r="B439" s="1">
        <v>45621</v>
      </c>
      <c r="C439" t="s">
        <v>23</v>
      </c>
      <c r="D439" t="s">
        <v>219</v>
      </c>
      <c r="E439">
        <v>1</v>
      </c>
      <c r="F439">
        <v>399.99</v>
      </c>
      <c r="G439">
        <f>Table1[[#This Row],[Unit Price]]*Table1[[#This Row],[Units Sold]]</f>
        <v>399.99</v>
      </c>
      <c r="H439" t="s">
        <v>18</v>
      </c>
      <c r="I439" t="s">
        <v>287</v>
      </c>
      <c r="J439">
        <f>_xlfn.XLOOKUP(Table1[[#This Row],[Product Name]],O:O,P:P)</f>
        <v>180</v>
      </c>
      <c r="K439">
        <f>Table1[[#This Row],[Unit Profit]]*Table1[[#This Row],[Units Sold]]</f>
        <v>180</v>
      </c>
      <c r="L439">
        <f>MONTH(Table1[[#This Row],[Date]])</f>
        <v>11</v>
      </c>
    </row>
    <row r="440" spans="1:12">
      <c r="A440">
        <v>10445</v>
      </c>
      <c r="B440" s="1">
        <v>45453</v>
      </c>
      <c r="C440" t="s">
        <v>9</v>
      </c>
      <c r="D440" t="s">
        <v>220</v>
      </c>
      <c r="E440">
        <v>5</v>
      </c>
      <c r="F440">
        <v>299.99</v>
      </c>
      <c r="G440">
        <f>Table1[[#This Row],[Unit Price]]*Table1[[#This Row],[Units Sold]]</f>
        <v>1499.95</v>
      </c>
      <c r="H440" t="s">
        <v>294</v>
      </c>
      <c r="I440" t="s">
        <v>15</v>
      </c>
      <c r="J440">
        <f>_xlfn.XLOOKUP(Table1[[#This Row],[Product Name]],O:O,P:P)</f>
        <v>117</v>
      </c>
      <c r="K440">
        <f>Table1[[#This Row],[Unit Profit]]*Table1[[#This Row],[Units Sold]]</f>
        <v>585</v>
      </c>
      <c r="L440">
        <f>MONTH(Table1[[#This Row],[Date]])</f>
        <v>6</v>
      </c>
    </row>
    <row r="441" spans="1:12" hidden="1">
      <c r="A441">
        <v>10447</v>
      </c>
      <c r="B441" s="1">
        <v>45127</v>
      </c>
      <c r="C441" t="s">
        <v>16</v>
      </c>
      <c r="D441" t="s">
        <v>222</v>
      </c>
      <c r="E441">
        <v>5</v>
      </c>
      <c r="F441">
        <v>98</v>
      </c>
      <c r="G441">
        <f>Table1[[#This Row],[Unit Price]]*Table1[[#This Row],[Units Sold]]</f>
        <v>490</v>
      </c>
      <c r="H441" t="s">
        <v>14</v>
      </c>
      <c r="I441" t="s">
        <v>11</v>
      </c>
      <c r="J441">
        <f>_xlfn.XLOOKUP(Table1[[#This Row],[Product Name]],O:O,P:P)</f>
        <v>35.28</v>
      </c>
      <c r="K441">
        <f>Table1[[#This Row],[Unit Profit]]*Table1[[#This Row],[Units Sold]]</f>
        <v>176.4</v>
      </c>
      <c r="L441">
        <f>MONTH(Table1[[#This Row],[Date]])</f>
        <v>7</v>
      </c>
    </row>
    <row r="442" spans="1:12">
      <c r="A442">
        <v>10448</v>
      </c>
      <c r="B442" s="1">
        <v>45533</v>
      </c>
      <c r="C442" t="s">
        <v>19</v>
      </c>
      <c r="D442" t="s">
        <v>223</v>
      </c>
      <c r="E442">
        <v>5</v>
      </c>
      <c r="F442">
        <v>16.989999999999998</v>
      </c>
      <c r="G442">
        <f>Table1[[#This Row],[Unit Price]]*Table1[[#This Row],[Units Sold]]</f>
        <v>84.949999999999989</v>
      </c>
      <c r="H442" t="s">
        <v>294</v>
      </c>
      <c r="I442" t="s">
        <v>11</v>
      </c>
      <c r="J442">
        <f>_xlfn.XLOOKUP(Table1[[#This Row],[Product Name]],O:O,P:P)</f>
        <v>2.04</v>
      </c>
      <c r="K442">
        <f>Table1[[#This Row],[Unit Profit]]*Table1[[#This Row],[Units Sold]]</f>
        <v>10.199999999999999</v>
      </c>
      <c r="L442">
        <f>MONTH(Table1[[#This Row],[Date]])</f>
        <v>8</v>
      </c>
    </row>
    <row r="443" spans="1:12" hidden="1">
      <c r="A443">
        <v>10449</v>
      </c>
      <c r="B443" s="1">
        <v>45088</v>
      </c>
      <c r="C443" t="s">
        <v>21</v>
      </c>
      <c r="D443" t="s">
        <v>224</v>
      </c>
      <c r="E443">
        <v>1</v>
      </c>
      <c r="F443">
        <v>79</v>
      </c>
      <c r="G443">
        <f>Table1[[#This Row],[Unit Price]]*Table1[[#This Row],[Units Sold]]</f>
        <v>79</v>
      </c>
      <c r="H443" t="s">
        <v>18</v>
      </c>
      <c r="I443" t="s">
        <v>15</v>
      </c>
      <c r="J443">
        <f>_xlfn.XLOOKUP(Table1[[#This Row],[Product Name]],O:O,P:P)</f>
        <v>22.12</v>
      </c>
      <c r="K443">
        <f>Table1[[#This Row],[Unit Profit]]*Table1[[#This Row],[Units Sold]]</f>
        <v>22.12</v>
      </c>
      <c r="L443">
        <f>MONTH(Table1[[#This Row],[Date]])</f>
        <v>6</v>
      </c>
    </row>
    <row r="444" spans="1:12" hidden="1">
      <c r="A444">
        <v>10450</v>
      </c>
      <c r="B444" s="1">
        <v>45248</v>
      </c>
      <c r="C444" t="s">
        <v>23</v>
      </c>
      <c r="D444" t="s">
        <v>225</v>
      </c>
      <c r="E444">
        <v>1</v>
      </c>
      <c r="F444">
        <v>129</v>
      </c>
      <c r="G444">
        <f>Table1[[#This Row],[Unit Price]]*Table1[[#This Row],[Units Sold]]</f>
        <v>129</v>
      </c>
      <c r="H444" t="s">
        <v>18</v>
      </c>
      <c r="I444" t="s">
        <v>287</v>
      </c>
      <c r="J444">
        <f>_xlfn.XLOOKUP(Table1[[#This Row],[Product Name]],O:O,P:P)</f>
        <v>37.409999999999997</v>
      </c>
      <c r="K444">
        <f>Table1[[#This Row],[Unit Profit]]*Table1[[#This Row],[Units Sold]]</f>
        <v>37.409999999999997</v>
      </c>
      <c r="L444">
        <f>MONTH(Table1[[#This Row],[Date]])</f>
        <v>11</v>
      </c>
    </row>
    <row r="445" spans="1:12" hidden="1">
      <c r="A445">
        <v>10451</v>
      </c>
      <c r="B445" s="1">
        <v>45113</v>
      </c>
      <c r="C445" t="s">
        <v>9</v>
      </c>
      <c r="D445" t="s">
        <v>226</v>
      </c>
      <c r="E445">
        <v>4</v>
      </c>
      <c r="F445">
        <v>749.99</v>
      </c>
      <c r="G445">
        <f>Table1[[#This Row],[Unit Price]]*Table1[[#This Row],[Units Sold]]</f>
        <v>2999.96</v>
      </c>
      <c r="H445" t="s">
        <v>18</v>
      </c>
      <c r="I445" t="s">
        <v>287</v>
      </c>
      <c r="J445">
        <f>_xlfn.XLOOKUP(Table1[[#This Row],[Product Name]],O:O,P:P)</f>
        <v>187.5</v>
      </c>
      <c r="K445">
        <f>Table1[[#This Row],[Unit Profit]]*Table1[[#This Row],[Units Sold]]</f>
        <v>750</v>
      </c>
      <c r="L445">
        <f>MONTH(Table1[[#This Row],[Date]])</f>
        <v>7</v>
      </c>
    </row>
    <row r="446" spans="1:12" hidden="1">
      <c r="A446">
        <v>10452</v>
      </c>
      <c r="B446" s="1">
        <v>44988</v>
      </c>
      <c r="C446" t="s">
        <v>12</v>
      </c>
      <c r="D446" t="s">
        <v>32</v>
      </c>
      <c r="E446">
        <v>1</v>
      </c>
      <c r="F446">
        <v>169.99</v>
      </c>
      <c r="G446">
        <f>Table1[[#This Row],[Unit Price]]*Table1[[#This Row],[Units Sold]]</f>
        <v>169.99</v>
      </c>
      <c r="H446" t="s">
        <v>18</v>
      </c>
      <c r="I446" t="s">
        <v>11</v>
      </c>
      <c r="J446">
        <f>_xlfn.XLOOKUP(Table1[[#This Row],[Product Name]],O:O,P:P)</f>
        <v>19</v>
      </c>
      <c r="K446">
        <f>Table1[[#This Row],[Unit Profit]]*Table1[[#This Row],[Units Sold]]</f>
        <v>19</v>
      </c>
      <c r="L446">
        <f>MONTH(Table1[[#This Row],[Date]])</f>
        <v>3</v>
      </c>
    </row>
    <row r="447" spans="1:12">
      <c r="A447">
        <v>10453</v>
      </c>
      <c r="B447" s="1">
        <v>45403</v>
      </c>
      <c r="C447" t="s">
        <v>16</v>
      </c>
      <c r="D447" t="s">
        <v>227</v>
      </c>
      <c r="E447">
        <v>4</v>
      </c>
      <c r="F447">
        <v>9.9</v>
      </c>
      <c r="G447">
        <f>Table1[[#This Row],[Unit Price]]*Table1[[#This Row],[Units Sold]]</f>
        <v>39.6</v>
      </c>
      <c r="H447" t="s">
        <v>294</v>
      </c>
      <c r="I447" t="s">
        <v>287</v>
      </c>
      <c r="J447">
        <f>_xlfn.XLOOKUP(Table1[[#This Row],[Product Name]],O:O,P:P)</f>
        <v>2.2799999999999998</v>
      </c>
      <c r="K447">
        <f>Table1[[#This Row],[Unit Profit]]*Table1[[#This Row],[Units Sold]]</f>
        <v>9.1199999999999992</v>
      </c>
      <c r="L447">
        <f>MONTH(Table1[[#This Row],[Date]])</f>
        <v>4</v>
      </c>
    </row>
    <row r="448" spans="1:12">
      <c r="A448">
        <v>10454</v>
      </c>
      <c r="B448" s="1">
        <v>44940</v>
      </c>
      <c r="C448" t="s">
        <v>19</v>
      </c>
      <c r="D448" t="s">
        <v>188</v>
      </c>
      <c r="E448">
        <v>1</v>
      </c>
      <c r="F448">
        <v>10.99</v>
      </c>
      <c r="G448">
        <f>Table1[[#This Row],[Unit Price]]*Table1[[#This Row],[Units Sold]]</f>
        <v>10.99</v>
      </c>
      <c r="H448" t="s">
        <v>294</v>
      </c>
      <c r="I448" t="s">
        <v>15</v>
      </c>
      <c r="J448">
        <f>_xlfn.XLOOKUP(Table1[[#This Row],[Product Name]],O:O,P:P)</f>
        <v>1.5</v>
      </c>
      <c r="K448">
        <f>Table1[[#This Row],[Unit Profit]]*Table1[[#This Row],[Units Sold]]</f>
        <v>1.5</v>
      </c>
      <c r="L448">
        <f>MONTH(Table1[[#This Row],[Date]])</f>
        <v>1</v>
      </c>
    </row>
    <row r="449" spans="1:12" hidden="1">
      <c r="A449">
        <v>10455</v>
      </c>
      <c r="B449" s="1">
        <v>45166</v>
      </c>
      <c r="C449" t="s">
        <v>21</v>
      </c>
      <c r="D449" t="s">
        <v>228</v>
      </c>
      <c r="E449">
        <v>3</v>
      </c>
      <c r="F449">
        <v>29</v>
      </c>
      <c r="G449">
        <f>Table1[[#This Row],[Unit Price]]*Table1[[#This Row],[Units Sold]]</f>
        <v>87</v>
      </c>
      <c r="H449" t="s">
        <v>14</v>
      </c>
      <c r="I449" t="s">
        <v>15</v>
      </c>
      <c r="J449">
        <f>_xlfn.XLOOKUP(Table1[[#This Row],[Product Name]],O:O,P:P)</f>
        <v>3.48</v>
      </c>
      <c r="K449">
        <f>Table1[[#This Row],[Unit Profit]]*Table1[[#This Row],[Units Sold]]</f>
        <v>10.44</v>
      </c>
      <c r="L449">
        <f>MONTH(Table1[[#This Row],[Date]])</f>
        <v>8</v>
      </c>
    </row>
    <row r="450" spans="1:12">
      <c r="A450">
        <v>10456</v>
      </c>
      <c r="B450" s="1">
        <v>45092</v>
      </c>
      <c r="C450" t="s">
        <v>23</v>
      </c>
      <c r="D450" t="s">
        <v>229</v>
      </c>
      <c r="E450">
        <v>2</v>
      </c>
      <c r="F450">
        <v>349.99</v>
      </c>
      <c r="G450">
        <f>Table1[[#This Row],[Unit Price]]*Table1[[#This Row],[Units Sold]]</f>
        <v>699.98</v>
      </c>
      <c r="H450" t="s">
        <v>294</v>
      </c>
      <c r="I450" t="s">
        <v>287</v>
      </c>
      <c r="J450">
        <f>_xlfn.XLOOKUP(Table1[[#This Row],[Product Name]],O:O,P:P)</f>
        <v>136.5</v>
      </c>
      <c r="K450">
        <f>Table1[[#This Row],[Unit Profit]]*Table1[[#This Row],[Units Sold]]</f>
        <v>273</v>
      </c>
      <c r="L450">
        <f>MONTH(Table1[[#This Row],[Date]])</f>
        <v>6</v>
      </c>
    </row>
    <row r="451" spans="1:12">
      <c r="A451">
        <v>10457</v>
      </c>
      <c r="B451" s="1">
        <v>45580</v>
      </c>
      <c r="C451" t="s">
        <v>9</v>
      </c>
      <c r="D451" t="s">
        <v>230</v>
      </c>
      <c r="E451">
        <v>3</v>
      </c>
      <c r="F451">
        <v>2399</v>
      </c>
      <c r="G451">
        <f>Table1[[#This Row],[Unit Price]]*Table1[[#This Row],[Units Sold]]</f>
        <v>7197</v>
      </c>
      <c r="H451" t="s">
        <v>294</v>
      </c>
      <c r="I451" t="s">
        <v>11</v>
      </c>
      <c r="J451">
        <f>_xlfn.XLOOKUP(Table1[[#This Row],[Product Name]],O:O,P:P)</f>
        <v>1127.53</v>
      </c>
      <c r="K451">
        <f>Table1[[#This Row],[Unit Profit]]*Table1[[#This Row],[Units Sold]]</f>
        <v>3382.59</v>
      </c>
      <c r="L451">
        <f>MONTH(Table1[[#This Row],[Date]])</f>
        <v>10</v>
      </c>
    </row>
    <row r="452" spans="1:12" hidden="1">
      <c r="A452">
        <v>10458</v>
      </c>
      <c r="B452" s="1">
        <v>45108</v>
      </c>
      <c r="C452" t="s">
        <v>12</v>
      </c>
      <c r="D452" t="s">
        <v>231</v>
      </c>
      <c r="E452">
        <v>5</v>
      </c>
      <c r="F452">
        <v>449.99</v>
      </c>
      <c r="G452">
        <f>Table1[[#This Row],[Unit Price]]*Table1[[#This Row],[Units Sold]]</f>
        <v>2249.9499999999998</v>
      </c>
      <c r="H452" t="s">
        <v>18</v>
      </c>
      <c r="I452" t="s">
        <v>15</v>
      </c>
      <c r="J452">
        <f>_xlfn.XLOOKUP(Table1[[#This Row],[Product Name]],O:O,P:P)</f>
        <v>135</v>
      </c>
      <c r="K452">
        <f>Table1[[#This Row],[Unit Profit]]*Table1[[#This Row],[Units Sold]]</f>
        <v>675</v>
      </c>
      <c r="L452">
        <f>MONTH(Table1[[#This Row],[Date]])</f>
        <v>7</v>
      </c>
    </row>
    <row r="453" spans="1:12" hidden="1">
      <c r="A453">
        <v>10459</v>
      </c>
      <c r="B453" s="1">
        <v>45471</v>
      </c>
      <c r="C453" t="s">
        <v>16</v>
      </c>
      <c r="D453" t="s">
        <v>232</v>
      </c>
      <c r="E453">
        <v>3</v>
      </c>
      <c r="F453">
        <v>49.99</v>
      </c>
      <c r="G453">
        <f>Table1[[#This Row],[Unit Price]]*Table1[[#This Row],[Units Sold]]</f>
        <v>149.97</v>
      </c>
      <c r="H453" t="s">
        <v>14</v>
      </c>
      <c r="I453" t="s">
        <v>15</v>
      </c>
      <c r="J453">
        <f>_xlfn.XLOOKUP(Table1[[#This Row],[Product Name]],O:O,P:P)</f>
        <v>16</v>
      </c>
      <c r="K453">
        <f>Table1[[#This Row],[Unit Profit]]*Table1[[#This Row],[Units Sold]]</f>
        <v>48</v>
      </c>
      <c r="L453">
        <f>MONTH(Table1[[#This Row],[Date]])</f>
        <v>6</v>
      </c>
    </row>
    <row r="454" spans="1:12">
      <c r="A454">
        <v>10460</v>
      </c>
      <c r="B454" s="1">
        <v>45042</v>
      </c>
      <c r="C454" t="s">
        <v>19</v>
      </c>
      <c r="D454" t="s">
        <v>233</v>
      </c>
      <c r="E454">
        <v>1</v>
      </c>
      <c r="F454">
        <v>12.99</v>
      </c>
      <c r="G454">
        <f>Table1[[#This Row],[Unit Price]]*Table1[[#This Row],[Units Sold]]</f>
        <v>12.99</v>
      </c>
      <c r="H454" t="s">
        <v>294</v>
      </c>
      <c r="I454" t="s">
        <v>15</v>
      </c>
      <c r="J454">
        <f>_xlfn.XLOOKUP(Table1[[#This Row],[Product Name]],O:O,P:P)</f>
        <v>5.46</v>
      </c>
      <c r="K454">
        <f>Table1[[#This Row],[Unit Profit]]*Table1[[#This Row],[Units Sold]]</f>
        <v>5.46</v>
      </c>
      <c r="L454">
        <f>MONTH(Table1[[#This Row],[Date]])</f>
        <v>4</v>
      </c>
    </row>
    <row r="455" spans="1:12">
      <c r="A455">
        <v>10461</v>
      </c>
      <c r="B455" s="1">
        <v>45258</v>
      </c>
      <c r="C455" t="s">
        <v>21</v>
      </c>
      <c r="D455" t="s">
        <v>234</v>
      </c>
      <c r="E455">
        <v>3</v>
      </c>
      <c r="F455">
        <v>27</v>
      </c>
      <c r="G455">
        <f>Table1[[#This Row],[Unit Price]]*Table1[[#This Row],[Units Sold]]</f>
        <v>81</v>
      </c>
      <c r="H455" t="s">
        <v>294</v>
      </c>
      <c r="I455" t="s">
        <v>11</v>
      </c>
      <c r="J455">
        <f>_xlfn.XLOOKUP(Table1[[#This Row],[Product Name]],O:O,P:P)</f>
        <v>5.67</v>
      </c>
      <c r="K455">
        <f>Table1[[#This Row],[Unit Profit]]*Table1[[#This Row],[Units Sold]]</f>
        <v>17.009999999999998</v>
      </c>
      <c r="L455">
        <f>MONTH(Table1[[#This Row],[Date]])</f>
        <v>11</v>
      </c>
    </row>
    <row r="456" spans="1:12" hidden="1">
      <c r="A456">
        <v>10462</v>
      </c>
      <c r="B456" s="1">
        <v>45173</v>
      </c>
      <c r="C456" t="s">
        <v>23</v>
      </c>
      <c r="D456" t="s">
        <v>37</v>
      </c>
      <c r="E456">
        <v>1</v>
      </c>
      <c r="F456">
        <v>599.99</v>
      </c>
      <c r="G456">
        <f>Table1[[#This Row],[Unit Price]]*Table1[[#This Row],[Units Sold]]</f>
        <v>599.99</v>
      </c>
      <c r="H456" t="s">
        <v>14</v>
      </c>
      <c r="I456" t="s">
        <v>15</v>
      </c>
      <c r="J456">
        <f>_xlfn.XLOOKUP(Table1[[#This Row],[Product Name]],O:O,P:P)</f>
        <v>210</v>
      </c>
      <c r="K456">
        <f>Table1[[#This Row],[Unit Profit]]*Table1[[#This Row],[Units Sold]]</f>
        <v>210</v>
      </c>
      <c r="L456">
        <f>MONTH(Table1[[#This Row],[Date]])</f>
        <v>9</v>
      </c>
    </row>
    <row r="457" spans="1:12">
      <c r="A457">
        <v>10463</v>
      </c>
      <c r="B457" s="1">
        <v>45397</v>
      </c>
      <c r="C457" t="s">
        <v>9</v>
      </c>
      <c r="D457" t="s">
        <v>235</v>
      </c>
      <c r="E457">
        <v>1</v>
      </c>
      <c r="F457">
        <v>49.99</v>
      </c>
      <c r="G457">
        <f>Table1[[#This Row],[Unit Price]]*Table1[[#This Row],[Units Sold]]</f>
        <v>49.99</v>
      </c>
      <c r="H457" t="s">
        <v>294</v>
      </c>
      <c r="I457" t="s">
        <v>287</v>
      </c>
      <c r="J457">
        <f>_xlfn.XLOOKUP(Table1[[#This Row],[Product Name]],O:O,P:P)</f>
        <v>6</v>
      </c>
      <c r="K457">
        <f>Table1[[#This Row],[Unit Profit]]*Table1[[#This Row],[Units Sold]]</f>
        <v>6</v>
      </c>
      <c r="L457">
        <f>MONTH(Table1[[#This Row],[Date]])</f>
        <v>4</v>
      </c>
    </row>
    <row r="458" spans="1:12" hidden="1">
      <c r="A458">
        <v>10464</v>
      </c>
      <c r="B458" s="1">
        <v>45132</v>
      </c>
      <c r="C458" t="s">
        <v>12</v>
      </c>
      <c r="D458" t="s">
        <v>236</v>
      </c>
      <c r="E458">
        <v>5</v>
      </c>
      <c r="F458">
        <v>229.99</v>
      </c>
      <c r="G458">
        <f>Table1[[#This Row],[Unit Price]]*Table1[[#This Row],[Units Sold]]</f>
        <v>1149.95</v>
      </c>
      <c r="H458" t="s">
        <v>18</v>
      </c>
      <c r="I458" t="s">
        <v>287</v>
      </c>
      <c r="J458">
        <f>_xlfn.XLOOKUP(Table1[[#This Row],[Product Name]],O:O,P:P)</f>
        <v>112.7</v>
      </c>
      <c r="K458">
        <f>Table1[[#This Row],[Unit Profit]]*Table1[[#This Row],[Units Sold]]</f>
        <v>563.5</v>
      </c>
      <c r="L458">
        <f>MONTH(Table1[[#This Row],[Date]])</f>
        <v>7</v>
      </c>
    </row>
    <row r="459" spans="1:12" hidden="1">
      <c r="A459">
        <v>10465</v>
      </c>
      <c r="B459" s="1">
        <v>45131</v>
      </c>
      <c r="C459" t="s">
        <v>16</v>
      </c>
      <c r="D459" t="s">
        <v>237</v>
      </c>
      <c r="E459">
        <v>1</v>
      </c>
      <c r="F459">
        <v>44.99</v>
      </c>
      <c r="G459">
        <f>Table1[[#This Row],[Unit Price]]*Table1[[#This Row],[Units Sold]]</f>
        <v>44.99</v>
      </c>
      <c r="H459" t="s">
        <v>18</v>
      </c>
      <c r="I459" t="s">
        <v>287</v>
      </c>
      <c r="J459">
        <f>_xlfn.XLOOKUP(Table1[[#This Row],[Product Name]],O:O,P:P)</f>
        <v>15.3</v>
      </c>
      <c r="K459">
        <f>Table1[[#This Row],[Unit Profit]]*Table1[[#This Row],[Units Sold]]</f>
        <v>15.3</v>
      </c>
      <c r="L459">
        <f>MONTH(Table1[[#This Row],[Date]])</f>
        <v>7</v>
      </c>
    </row>
    <row r="460" spans="1:12">
      <c r="A460">
        <v>10466</v>
      </c>
      <c r="B460" s="1">
        <v>45214</v>
      </c>
      <c r="C460" t="s">
        <v>19</v>
      </c>
      <c r="D460" t="s">
        <v>70</v>
      </c>
      <c r="E460">
        <v>2</v>
      </c>
      <c r="F460">
        <v>26.99</v>
      </c>
      <c r="G460">
        <f>Table1[[#This Row],[Unit Price]]*Table1[[#This Row],[Units Sold]]</f>
        <v>53.98</v>
      </c>
      <c r="H460" t="s">
        <v>294</v>
      </c>
      <c r="I460" t="s">
        <v>11</v>
      </c>
      <c r="J460">
        <f>_xlfn.XLOOKUP(Table1[[#This Row],[Product Name]],O:O,P:P)</f>
        <v>8.3699999999999992</v>
      </c>
      <c r="K460">
        <f>Table1[[#This Row],[Unit Profit]]*Table1[[#This Row],[Units Sold]]</f>
        <v>16.739999999999998</v>
      </c>
      <c r="L460">
        <f>MONTH(Table1[[#This Row],[Date]])</f>
        <v>10</v>
      </c>
    </row>
    <row r="461" spans="1:12" hidden="1">
      <c r="A461">
        <v>10467</v>
      </c>
      <c r="B461" s="1">
        <v>45023</v>
      </c>
      <c r="C461" t="s">
        <v>21</v>
      </c>
      <c r="D461" t="s">
        <v>238</v>
      </c>
      <c r="E461">
        <v>2</v>
      </c>
      <c r="F461">
        <v>6.7</v>
      </c>
      <c r="G461">
        <f>Table1[[#This Row],[Unit Price]]*Table1[[#This Row],[Units Sold]]</f>
        <v>13.4</v>
      </c>
      <c r="H461" t="s">
        <v>18</v>
      </c>
      <c r="I461" t="s">
        <v>287</v>
      </c>
      <c r="J461">
        <f>_xlfn.XLOOKUP(Table1[[#This Row],[Product Name]],O:O,P:P)</f>
        <v>0.87</v>
      </c>
      <c r="K461">
        <f>Table1[[#This Row],[Unit Profit]]*Table1[[#This Row],[Units Sold]]</f>
        <v>1.74</v>
      </c>
      <c r="L461">
        <f>MONTH(Table1[[#This Row],[Date]])</f>
        <v>4</v>
      </c>
    </row>
    <row r="462" spans="1:12" hidden="1">
      <c r="A462">
        <v>10468</v>
      </c>
      <c r="B462" s="1">
        <v>45610</v>
      </c>
      <c r="C462" t="s">
        <v>23</v>
      </c>
      <c r="D462" t="s">
        <v>239</v>
      </c>
      <c r="E462">
        <v>1</v>
      </c>
      <c r="F462">
        <v>149.94999999999999</v>
      </c>
      <c r="G462">
        <f>Table1[[#This Row],[Unit Price]]*Table1[[#This Row],[Units Sold]]</f>
        <v>149.94999999999999</v>
      </c>
      <c r="H462" t="s">
        <v>18</v>
      </c>
      <c r="I462" t="s">
        <v>11</v>
      </c>
      <c r="J462">
        <f>_xlfn.XLOOKUP(Table1[[#This Row],[Product Name]],O:O,P:P)</f>
        <v>73.48</v>
      </c>
      <c r="K462">
        <f>Table1[[#This Row],[Unit Profit]]*Table1[[#This Row],[Units Sold]]</f>
        <v>73.48</v>
      </c>
      <c r="L462">
        <f>MONTH(Table1[[#This Row],[Date]])</f>
        <v>11</v>
      </c>
    </row>
    <row r="463" spans="1:12">
      <c r="A463">
        <v>10469</v>
      </c>
      <c r="B463" s="1">
        <v>45340</v>
      </c>
      <c r="C463" t="s">
        <v>9</v>
      </c>
      <c r="D463" t="s">
        <v>240</v>
      </c>
      <c r="E463">
        <v>5</v>
      </c>
      <c r="F463">
        <v>169</v>
      </c>
      <c r="G463">
        <f>Table1[[#This Row],[Unit Price]]*Table1[[#This Row],[Units Sold]]</f>
        <v>845</v>
      </c>
      <c r="H463" t="s">
        <v>294</v>
      </c>
      <c r="I463" t="s">
        <v>287</v>
      </c>
      <c r="J463">
        <f>_xlfn.XLOOKUP(Table1[[#This Row],[Product Name]],O:O,P:P)</f>
        <v>67.599999999999994</v>
      </c>
      <c r="K463">
        <f>Table1[[#This Row],[Unit Profit]]*Table1[[#This Row],[Units Sold]]</f>
        <v>338</v>
      </c>
      <c r="L463">
        <f>MONTH(Table1[[#This Row],[Date]])</f>
        <v>2</v>
      </c>
    </row>
    <row r="464" spans="1:12" hidden="1">
      <c r="A464">
        <v>10470</v>
      </c>
      <c r="B464" s="1">
        <v>45239</v>
      </c>
      <c r="C464" t="s">
        <v>12</v>
      </c>
      <c r="D464" t="s">
        <v>241</v>
      </c>
      <c r="E464">
        <v>2</v>
      </c>
      <c r="F464">
        <v>599</v>
      </c>
      <c r="G464">
        <f>Table1[[#This Row],[Unit Price]]*Table1[[#This Row],[Units Sold]]</f>
        <v>1198</v>
      </c>
      <c r="H464" t="s">
        <v>18</v>
      </c>
      <c r="I464" t="s">
        <v>287</v>
      </c>
      <c r="J464">
        <f>_xlfn.XLOOKUP(Table1[[#This Row],[Product Name]],O:O,P:P)</f>
        <v>203.66</v>
      </c>
      <c r="K464">
        <f>Table1[[#This Row],[Unit Profit]]*Table1[[#This Row],[Units Sold]]</f>
        <v>407.32</v>
      </c>
      <c r="L464">
        <f>MONTH(Table1[[#This Row],[Date]])</f>
        <v>11</v>
      </c>
    </row>
    <row r="465" spans="1:12">
      <c r="A465">
        <v>10471</v>
      </c>
      <c r="B465" s="1">
        <v>45066</v>
      </c>
      <c r="C465" t="s">
        <v>16</v>
      </c>
      <c r="D465" t="s">
        <v>242</v>
      </c>
      <c r="E465">
        <v>3</v>
      </c>
      <c r="F465">
        <v>64.989999999999995</v>
      </c>
      <c r="G465">
        <f>Table1[[#This Row],[Unit Price]]*Table1[[#This Row],[Units Sold]]</f>
        <v>194.96999999999997</v>
      </c>
      <c r="H465" t="s">
        <v>294</v>
      </c>
      <c r="I465" t="s">
        <v>287</v>
      </c>
      <c r="J465">
        <f>_xlfn.XLOOKUP(Table1[[#This Row],[Product Name]],O:O,P:P)</f>
        <v>22.75</v>
      </c>
      <c r="K465">
        <f>Table1[[#This Row],[Unit Profit]]*Table1[[#This Row],[Units Sold]]</f>
        <v>68.25</v>
      </c>
      <c r="L465">
        <f>MONTH(Table1[[#This Row],[Date]])</f>
        <v>5</v>
      </c>
    </row>
    <row r="466" spans="1:12" hidden="1">
      <c r="A466">
        <v>10472</v>
      </c>
      <c r="B466" s="1">
        <v>45628</v>
      </c>
      <c r="C466" t="s">
        <v>19</v>
      </c>
      <c r="D466" t="s">
        <v>28</v>
      </c>
      <c r="E466">
        <v>5</v>
      </c>
      <c r="F466">
        <v>9.99</v>
      </c>
      <c r="G466">
        <f>Table1[[#This Row],[Unit Price]]*Table1[[#This Row],[Units Sold]]</f>
        <v>49.95</v>
      </c>
      <c r="H466" t="s">
        <v>14</v>
      </c>
      <c r="I466" t="s">
        <v>15</v>
      </c>
      <c r="J466">
        <f>_xlfn.XLOOKUP(Table1[[#This Row],[Product Name]],O:O,P:P)</f>
        <v>12.74</v>
      </c>
      <c r="K466">
        <f>Table1[[#This Row],[Unit Profit]]*Table1[[#This Row],[Units Sold]]</f>
        <v>63.7</v>
      </c>
      <c r="L466">
        <f>MONTH(Table1[[#This Row],[Date]])</f>
        <v>12</v>
      </c>
    </row>
    <row r="467" spans="1:12" hidden="1">
      <c r="A467">
        <v>10473</v>
      </c>
      <c r="B467" s="1">
        <v>45524</v>
      </c>
      <c r="C467" t="s">
        <v>21</v>
      </c>
      <c r="D467" t="s">
        <v>243</v>
      </c>
      <c r="E467">
        <v>4</v>
      </c>
      <c r="F467">
        <v>24</v>
      </c>
      <c r="G467">
        <f>Table1[[#This Row],[Unit Price]]*Table1[[#This Row],[Units Sold]]</f>
        <v>96</v>
      </c>
      <c r="H467" t="s">
        <v>14</v>
      </c>
      <c r="I467" t="s">
        <v>11</v>
      </c>
      <c r="J467">
        <f>_xlfn.XLOOKUP(Table1[[#This Row],[Product Name]],O:O,P:P)</f>
        <v>11.04</v>
      </c>
      <c r="K467">
        <f>Table1[[#This Row],[Unit Profit]]*Table1[[#This Row],[Units Sold]]</f>
        <v>44.16</v>
      </c>
      <c r="L467">
        <f>MONTH(Table1[[#This Row],[Date]])</f>
        <v>8</v>
      </c>
    </row>
    <row r="468" spans="1:12" hidden="1">
      <c r="A468">
        <v>10474</v>
      </c>
      <c r="B468" s="1">
        <v>45140</v>
      </c>
      <c r="C468" t="s">
        <v>23</v>
      </c>
      <c r="D468" t="s">
        <v>244</v>
      </c>
      <c r="E468">
        <v>4</v>
      </c>
      <c r="F468">
        <v>32.950000000000003</v>
      </c>
      <c r="G468">
        <f>Table1[[#This Row],[Unit Price]]*Table1[[#This Row],[Units Sold]]</f>
        <v>131.80000000000001</v>
      </c>
      <c r="H468" t="s">
        <v>14</v>
      </c>
      <c r="I468" t="s">
        <v>11</v>
      </c>
      <c r="J468">
        <f>_xlfn.XLOOKUP(Table1[[#This Row],[Product Name]],O:O,P:P)</f>
        <v>7.25</v>
      </c>
      <c r="K468">
        <f>Table1[[#This Row],[Unit Profit]]*Table1[[#This Row],[Units Sold]]</f>
        <v>29</v>
      </c>
      <c r="L468">
        <f>MONTH(Table1[[#This Row],[Date]])</f>
        <v>8</v>
      </c>
    </row>
    <row r="469" spans="1:12" hidden="1">
      <c r="A469">
        <v>10475</v>
      </c>
      <c r="B469" s="1">
        <v>45071</v>
      </c>
      <c r="C469" t="s">
        <v>9</v>
      </c>
      <c r="D469" t="s">
        <v>245</v>
      </c>
      <c r="E469">
        <v>1</v>
      </c>
      <c r="F469">
        <v>299</v>
      </c>
      <c r="G469">
        <f>Table1[[#This Row],[Unit Price]]*Table1[[#This Row],[Units Sold]]</f>
        <v>299</v>
      </c>
      <c r="H469" t="s">
        <v>18</v>
      </c>
      <c r="I469" t="s">
        <v>287</v>
      </c>
      <c r="J469">
        <f>_xlfn.XLOOKUP(Table1[[#This Row],[Product Name]],O:O,P:P)</f>
        <v>98.67</v>
      </c>
      <c r="K469">
        <f>Table1[[#This Row],[Unit Profit]]*Table1[[#This Row],[Units Sold]]</f>
        <v>98.67</v>
      </c>
      <c r="L469">
        <f>MONTH(Table1[[#This Row],[Date]])</f>
        <v>5</v>
      </c>
    </row>
    <row r="470" spans="1:12" hidden="1">
      <c r="A470">
        <v>10476</v>
      </c>
      <c r="B470" s="1">
        <v>45276</v>
      </c>
      <c r="C470" t="s">
        <v>12</v>
      </c>
      <c r="D470" t="s">
        <v>246</v>
      </c>
      <c r="E470">
        <v>3</v>
      </c>
      <c r="F470">
        <v>159.99</v>
      </c>
      <c r="G470">
        <f>Table1[[#This Row],[Unit Price]]*Table1[[#This Row],[Units Sold]]</f>
        <v>479.97</v>
      </c>
      <c r="H470" t="s">
        <v>18</v>
      </c>
      <c r="I470" t="s">
        <v>15</v>
      </c>
      <c r="J470">
        <f>_xlfn.XLOOKUP(Table1[[#This Row],[Product Name]],O:O,P:P)</f>
        <v>35.200000000000003</v>
      </c>
      <c r="K470">
        <f>Table1[[#This Row],[Unit Profit]]*Table1[[#This Row],[Units Sold]]</f>
        <v>105.60000000000001</v>
      </c>
      <c r="L470">
        <f>MONTH(Table1[[#This Row],[Date]])</f>
        <v>12</v>
      </c>
    </row>
    <row r="471" spans="1:12" hidden="1">
      <c r="A471">
        <v>10477</v>
      </c>
      <c r="B471" s="1">
        <v>45563</v>
      </c>
      <c r="C471" t="s">
        <v>16</v>
      </c>
      <c r="D471" t="s">
        <v>247</v>
      </c>
      <c r="E471">
        <v>4</v>
      </c>
      <c r="F471">
        <v>90</v>
      </c>
      <c r="G471">
        <f>Table1[[#This Row],[Unit Price]]*Table1[[#This Row],[Units Sold]]</f>
        <v>360</v>
      </c>
      <c r="H471" t="s">
        <v>18</v>
      </c>
      <c r="I471" t="s">
        <v>15</v>
      </c>
      <c r="J471">
        <f>_xlfn.XLOOKUP(Table1[[#This Row],[Product Name]],O:O,P:P)</f>
        <v>31.5</v>
      </c>
      <c r="K471">
        <f>Table1[[#This Row],[Unit Profit]]*Table1[[#This Row],[Units Sold]]</f>
        <v>126</v>
      </c>
      <c r="L471">
        <f>MONTH(Table1[[#This Row],[Date]])</f>
        <v>9</v>
      </c>
    </row>
    <row r="472" spans="1:12" hidden="1">
      <c r="A472">
        <v>10478</v>
      </c>
      <c r="B472" s="1">
        <v>45526</v>
      </c>
      <c r="C472" t="s">
        <v>19</v>
      </c>
      <c r="D472" t="s">
        <v>248</v>
      </c>
      <c r="E472">
        <v>1</v>
      </c>
      <c r="F472">
        <v>10.99</v>
      </c>
      <c r="G472">
        <f>Table1[[#This Row],[Unit Price]]*Table1[[#This Row],[Units Sold]]</f>
        <v>10.99</v>
      </c>
      <c r="H472" t="s">
        <v>14</v>
      </c>
      <c r="I472" t="s">
        <v>11</v>
      </c>
      <c r="J472">
        <f>_xlfn.XLOOKUP(Table1[[#This Row],[Product Name]],O:O,P:P)</f>
        <v>3.41</v>
      </c>
      <c r="K472">
        <f>Table1[[#This Row],[Unit Profit]]*Table1[[#This Row],[Units Sold]]</f>
        <v>3.41</v>
      </c>
      <c r="L472">
        <f>MONTH(Table1[[#This Row],[Date]])</f>
        <v>8</v>
      </c>
    </row>
    <row r="473" spans="1:12">
      <c r="A473">
        <v>10479</v>
      </c>
      <c r="B473" s="1">
        <v>45179</v>
      </c>
      <c r="C473" t="s">
        <v>21</v>
      </c>
      <c r="D473" t="s">
        <v>249</v>
      </c>
      <c r="E473">
        <v>2</v>
      </c>
      <c r="F473">
        <v>55</v>
      </c>
      <c r="G473">
        <f>Table1[[#This Row],[Unit Price]]*Table1[[#This Row],[Units Sold]]</f>
        <v>110</v>
      </c>
      <c r="H473" t="s">
        <v>294</v>
      </c>
      <c r="I473" t="s">
        <v>11</v>
      </c>
      <c r="J473">
        <f>_xlfn.XLOOKUP(Table1[[#This Row],[Product Name]],O:O,P:P)</f>
        <v>12.1</v>
      </c>
      <c r="K473">
        <f>Table1[[#This Row],[Unit Profit]]*Table1[[#This Row],[Units Sold]]</f>
        <v>24.2</v>
      </c>
      <c r="L473">
        <f>MONTH(Table1[[#This Row],[Date]])</f>
        <v>9</v>
      </c>
    </row>
    <row r="474" spans="1:12">
      <c r="A474">
        <v>10480</v>
      </c>
      <c r="B474" s="1">
        <v>45465</v>
      </c>
      <c r="C474" t="s">
        <v>23</v>
      </c>
      <c r="D474" t="s">
        <v>250</v>
      </c>
      <c r="E474">
        <v>5</v>
      </c>
      <c r="F474">
        <v>29.99</v>
      </c>
      <c r="G474">
        <f>Table1[[#This Row],[Unit Price]]*Table1[[#This Row],[Units Sold]]</f>
        <v>149.94999999999999</v>
      </c>
      <c r="H474" t="s">
        <v>294</v>
      </c>
      <c r="I474" t="s">
        <v>287</v>
      </c>
      <c r="J474">
        <f>_xlfn.XLOOKUP(Table1[[#This Row],[Product Name]],O:O,P:P)</f>
        <v>13.2</v>
      </c>
      <c r="K474">
        <f>Table1[[#This Row],[Unit Profit]]*Table1[[#This Row],[Units Sold]]</f>
        <v>66</v>
      </c>
      <c r="L474">
        <f>MONTH(Table1[[#This Row],[Date]])</f>
        <v>6</v>
      </c>
    </row>
    <row r="475" spans="1:12" hidden="1">
      <c r="A475">
        <v>10481</v>
      </c>
      <c r="B475" s="1">
        <v>45245</v>
      </c>
      <c r="C475" t="s">
        <v>9</v>
      </c>
      <c r="D475" t="s">
        <v>10</v>
      </c>
      <c r="E475">
        <v>3</v>
      </c>
      <c r="F475">
        <v>999.99</v>
      </c>
      <c r="G475">
        <f>Table1[[#This Row],[Unit Price]]*Table1[[#This Row],[Units Sold]]</f>
        <v>2999.9700000000003</v>
      </c>
      <c r="H475" t="s">
        <v>18</v>
      </c>
      <c r="I475" t="s">
        <v>11</v>
      </c>
      <c r="J475">
        <f>_xlfn.XLOOKUP(Table1[[#This Row],[Product Name]],O:O,P:P)</f>
        <v>280</v>
      </c>
      <c r="K475">
        <f>Table1[[#This Row],[Unit Profit]]*Table1[[#This Row],[Units Sold]]</f>
        <v>840</v>
      </c>
      <c r="L475">
        <f>MONTH(Table1[[#This Row],[Date]])</f>
        <v>11</v>
      </c>
    </row>
    <row r="476" spans="1:12" hidden="1">
      <c r="A476">
        <v>10482</v>
      </c>
      <c r="B476" s="1">
        <v>45332</v>
      </c>
      <c r="C476" t="s">
        <v>12</v>
      </c>
      <c r="D476" t="s">
        <v>13</v>
      </c>
      <c r="E476">
        <v>4</v>
      </c>
      <c r="F476">
        <v>499.99</v>
      </c>
      <c r="G476">
        <f>Table1[[#This Row],[Unit Price]]*Table1[[#This Row],[Units Sold]]</f>
        <v>1999.96</v>
      </c>
      <c r="H476" t="s">
        <v>18</v>
      </c>
      <c r="I476" t="s">
        <v>287</v>
      </c>
      <c r="J476">
        <f>_xlfn.XLOOKUP(Table1[[#This Row],[Product Name]],O:O,P:P)</f>
        <v>160</v>
      </c>
      <c r="K476">
        <f>Table1[[#This Row],[Unit Profit]]*Table1[[#This Row],[Units Sold]]</f>
        <v>640</v>
      </c>
      <c r="L476">
        <f>MONTH(Table1[[#This Row],[Date]])</f>
        <v>2</v>
      </c>
    </row>
    <row r="477" spans="1:12">
      <c r="A477">
        <v>10483</v>
      </c>
      <c r="B477" s="1">
        <v>45601</v>
      </c>
      <c r="C477" t="s">
        <v>16</v>
      </c>
      <c r="D477" t="s">
        <v>17</v>
      </c>
      <c r="E477">
        <v>5</v>
      </c>
      <c r="F477">
        <v>69.989999999999995</v>
      </c>
      <c r="G477">
        <f>Table1[[#This Row],[Unit Price]]*Table1[[#This Row],[Units Sold]]</f>
        <v>349.95</v>
      </c>
      <c r="H477" t="s">
        <v>294</v>
      </c>
      <c r="I477" t="s">
        <v>287</v>
      </c>
      <c r="J477">
        <f>_xlfn.XLOOKUP(Table1[[#This Row],[Product Name]],O:O,P:P)</f>
        <v>18.899999999999999</v>
      </c>
      <c r="K477">
        <f>Table1[[#This Row],[Unit Profit]]*Table1[[#This Row],[Units Sold]]</f>
        <v>94.5</v>
      </c>
      <c r="L477">
        <f>MONTH(Table1[[#This Row],[Date]])</f>
        <v>11</v>
      </c>
    </row>
    <row r="478" spans="1:12">
      <c r="A478">
        <v>10484</v>
      </c>
      <c r="B478" s="1">
        <v>45103</v>
      </c>
      <c r="C478" t="s">
        <v>19</v>
      </c>
      <c r="D478" t="s">
        <v>20</v>
      </c>
      <c r="E478">
        <v>5</v>
      </c>
      <c r="F478">
        <v>15.99</v>
      </c>
      <c r="G478">
        <f>Table1[[#This Row],[Unit Price]]*Table1[[#This Row],[Units Sold]]</f>
        <v>79.95</v>
      </c>
      <c r="H478" t="s">
        <v>294</v>
      </c>
      <c r="I478" t="s">
        <v>11</v>
      </c>
      <c r="J478">
        <f>_xlfn.XLOOKUP(Table1[[#This Row],[Product Name]],O:O,P:P)</f>
        <v>8</v>
      </c>
      <c r="K478">
        <f>Table1[[#This Row],[Unit Profit]]*Table1[[#This Row],[Units Sold]]</f>
        <v>40</v>
      </c>
      <c r="L478">
        <f>MONTH(Table1[[#This Row],[Date]])</f>
        <v>6</v>
      </c>
    </row>
    <row r="479" spans="1:12" hidden="1">
      <c r="A479">
        <v>10485</v>
      </c>
      <c r="B479" s="1">
        <v>44931</v>
      </c>
      <c r="C479" t="s">
        <v>21</v>
      </c>
      <c r="D479" t="s">
        <v>22</v>
      </c>
      <c r="E479">
        <v>1</v>
      </c>
      <c r="F479">
        <v>89.99</v>
      </c>
      <c r="G479">
        <f>Table1[[#This Row],[Unit Price]]*Table1[[#This Row],[Units Sold]]</f>
        <v>89.99</v>
      </c>
      <c r="H479" t="s">
        <v>18</v>
      </c>
      <c r="I479" t="s">
        <v>15</v>
      </c>
      <c r="J479">
        <f>_xlfn.XLOOKUP(Table1[[#This Row],[Product Name]],O:O,P:P)</f>
        <v>38.700000000000003</v>
      </c>
      <c r="K479">
        <f>Table1[[#This Row],[Unit Profit]]*Table1[[#This Row],[Units Sold]]</f>
        <v>38.700000000000003</v>
      </c>
      <c r="L479">
        <f>MONTH(Table1[[#This Row],[Date]])</f>
        <v>1</v>
      </c>
    </row>
    <row r="480" spans="1:12" hidden="1">
      <c r="A480">
        <v>10486</v>
      </c>
      <c r="B480" s="1">
        <v>45405</v>
      </c>
      <c r="C480" t="s">
        <v>23</v>
      </c>
      <c r="D480" t="s">
        <v>24</v>
      </c>
      <c r="E480">
        <v>1</v>
      </c>
      <c r="F480">
        <v>29.99</v>
      </c>
      <c r="G480">
        <f>Table1[[#This Row],[Unit Price]]*Table1[[#This Row],[Units Sold]]</f>
        <v>29.99</v>
      </c>
      <c r="H480" t="s">
        <v>14</v>
      </c>
      <c r="I480" t="s">
        <v>11</v>
      </c>
      <c r="J480">
        <f>_xlfn.XLOOKUP(Table1[[#This Row],[Product Name]],O:O,P:P)</f>
        <v>7.8</v>
      </c>
      <c r="K480">
        <f>Table1[[#This Row],[Unit Profit]]*Table1[[#This Row],[Units Sold]]</f>
        <v>7.8</v>
      </c>
      <c r="L480">
        <f>MONTH(Table1[[#This Row],[Date]])</f>
        <v>4</v>
      </c>
    </row>
    <row r="481" spans="1:12" hidden="1">
      <c r="A481">
        <v>10487</v>
      </c>
      <c r="B481" s="1">
        <v>45522</v>
      </c>
      <c r="C481" t="s">
        <v>9</v>
      </c>
      <c r="D481" t="s">
        <v>25</v>
      </c>
      <c r="E481">
        <v>1</v>
      </c>
      <c r="F481">
        <v>2499.9899999999998</v>
      </c>
      <c r="G481">
        <f>Table1[[#This Row],[Unit Price]]*Table1[[#This Row],[Units Sold]]</f>
        <v>2499.9899999999998</v>
      </c>
      <c r="H481" t="s">
        <v>14</v>
      </c>
      <c r="I481" t="s">
        <v>15</v>
      </c>
      <c r="J481">
        <f>_xlfn.XLOOKUP(Table1[[#This Row],[Product Name]],O:O,P:P)</f>
        <v>1225</v>
      </c>
      <c r="K481">
        <f>Table1[[#This Row],[Unit Profit]]*Table1[[#This Row],[Units Sold]]</f>
        <v>1225</v>
      </c>
      <c r="L481">
        <f>MONTH(Table1[[#This Row],[Date]])</f>
        <v>8</v>
      </c>
    </row>
    <row r="482" spans="1:12" hidden="1">
      <c r="A482">
        <v>10488</v>
      </c>
      <c r="B482" s="1">
        <v>45616</v>
      </c>
      <c r="C482" t="s">
        <v>12</v>
      </c>
      <c r="D482" t="s">
        <v>26</v>
      </c>
      <c r="E482">
        <v>5</v>
      </c>
      <c r="F482">
        <v>599.99</v>
      </c>
      <c r="G482">
        <f>Table1[[#This Row],[Unit Price]]*Table1[[#This Row],[Units Sold]]</f>
        <v>2999.95</v>
      </c>
      <c r="H482" t="s">
        <v>18</v>
      </c>
      <c r="I482" t="s">
        <v>15</v>
      </c>
      <c r="J482">
        <f>_xlfn.XLOOKUP(Table1[[#This Row],[Product Name]],O:O,P:P)</f>
        <v>180</v>
      </c>
      <c r="K482">
        <f>Table1[[#This Row],[Unit Profit]]*Table1[[#This Row],[Units Sold]]</f>
        <v>900</v>
      </c>
      <c r="L482">
        <f>MONTH(Table1[[#This Row],[Date]])</f>
        <v>11</v>
      </c>
    </row>
    <row r="483" spans="1:12" hidden="1">
      <c r="A483">
        <v>10489</v>
      </c>
      <c r="B483" s="1">
        <v>45354</v>
      </c>
      <c r="C483" t="s">
        <v>16</v>
      </c>
      <c r="D483" t="s">
        <v>27</v>
      </c>
      <c r="E483">
        <v>4</v>
      </c>
      <c r="F483">
        <v>89.99</v>
      </c>
      <c r="G483">
        <f>Table1[[#This Row],[Unit Price]]*Table1[[#This Row],[Units Sold]]</f>
        <v>359.96</v>
      </c>
      <c r="H483" t="s">
        <v>14</v>
      </c>
      <c r="I483" t="s">
        <v>287</v>
      </c>
      <c r="J483">
        <f>_xlfn.XLOOKUP(Table1[[#This Row],[Product Name]],O:O,P:P)</f>
        <v>45</v>
      </c>
      <c r="K483">
        <f>Table1[[#This Row],[Unit Profit]]*Table1[[#This Row],[Units Sold]]</f>
        <v>180</v>
      </c>
      <c r="L483">
        <f>MONTH(Table1[[#This Row],[Date]])</f>
        <v>3</v>
      </c>
    </row>
    <row r="484" spans="1:12" hidden="1">
      <c r="A484">
        <v>10490</v>
      </c>
      <c r="B484" s="1">
        <v>45611</v>
      </c>
      <c r="C484" t="s">
        <v>19</v>
      </c>
      <c r="D484" t="s">
        <v>28</v>
      </c>
      <c r="E484">
        <v>4</v>
      </c>
      <c r="F484">
        <v>25.99</v>
      </c>
      <c r="G484">
        <f>Table1[[#This Row],[Unit Price]]*Table1[[#This Row],[Units Sold]]</f>
        <v>103.96</v>
      </c>
      <c r="H484" t="s">
        <v>14</v>
      </c>
      <c r="I484" t="s">
        <v>15</v>
      </c>
      <c r="J484">
        <f>_xlfn.XLOOKUP(Table1[[#This Row],[Product Name]],O:O,P:P)</f>
        <v>12.74</v>
      </c>
      <c r="K484">
        <f>Table1[[#This Row],[Unit Profit]]*Table1[[#This Row],[Units Sold]]</f>
        <v>50.96</v>
      </c>
      <c r="L484">
        <f>MONTH(Table1[[#This Row],[Date]])</f>
        <v>11</v>
      </c>
    </row>
    <row r="485" spans="1:12" hidden="1">
      <c r="A485">
        <v>10491</v>
      </c>
      <c r="B485" s="1">
        <v>45370</v>
      </c>
      <c r="C485" t="s">
        <v>21</v>
      </c>
      <c r="D485" t="s">
        <v>29</v>
      </c>
      <c r="E485">
        <v>1</v>
      </c>
      <c r="F485">
        <v>129.99</v>
      </c>
      <c r="G485">
        <f>Table1[[#This Row],[Unit Price]]*Table1[[#This Row],[Units Sold]]</f>
        <v>129.99</v>
      </c>
      <c r="H485" t="s">
        <v>14</v>
      </c>
      <c r="I485" t="s">
        <v>11</v>
      </c>
      <c r="J485">
        <f>_xlfn.XLOOKUP(Table1[[#This Row],[Product Name]],O:O,P:P)</f>
        <v>26</v>
      </c>
      <c r="K485">
        <f>Table1[[#This Row],[Unit Profit]]*Table1[[#This Row],[Units Sold]]</f>
        <v>26</v>
      </c>
      <c r="L485">
        <f>MONTH(Table1[[#This Row],[Date]])</f>
        <v>3</v>
      </c>
    </row>
    <row r="486" spans="1:12" hidden="1">
      <c r="A486">
        <v>10492</v>
      </c>
      <c r="B486" s="1">
        <v>45073</v>
      </c>
      <c r="C486" t="s">
        <v>23</v>
      </c>
      <c r="D486" t="s">
        <v>30</v>
      </c>
      <c r="E486">
        <v>2</v>
      </c>
      <c r="F486">
        <v>199.99</v>
      </c>
      <c r="G486">
        <f>Table1[[#This Row],[Unit Price]]*Table1[[#This Row],[Units Sold]]</f>
        <v>399.98</v>
      </c>
      <c r="H486" t="s">
        <v>14</v>
      </c>
      <c r="I486" t="s">
        <v>287</v>
      </c>
      <c r="J486">
        <f>_xlfn.XLOOKUP(Table1[[#This Row],[Product Name]],O:O,P:P)</f>
        <v>66</v>
      </c>
      <c r="K486">
        <f>Table1[[#This Row],[Unit Profit]]*Table1[[#This Row],[Units Sold]]</f>
        <v>132</v>
      </c>
      <c r="L486">
        <f>MONTH(Table1[[#This Row],[Date]])</f>
        <v>5</v>
      </c>
    </row>
    <row r="487" spans="1:12" hidden="1">
      <c r="A487">
        <v>10493</v>
      </c>
      <c r="B487" s="1">
        <v>44998</v>
      </c>
      <c r="C487" t="s">
        <v>9</v>
      </c>
      <c r="D487" t="s">
        <v>31</v>
      </c>
      <c r="E487">
        <v>2</v>
      </c>
      <c r="F487">
        <v>749.99</v>
      </c>
      <c r="G487">
        <f>Table1[[#This Row],[Unit Price]]*Table1[[#This Row],[Units Sold]]</f>
        <v>1499.98</v>
      </c>
      <c r="H487" t="s">
        <v>14</v>
      </c>
      <c r="I487" t="s">
        <v>287</v>
      </c>
      <c r="J487">
        <f>_xlfn.XLOOKUP(Table1[[#This Row],[Product Name]],O:O,P:P)</f>
        <v>240</v>
      </c>
      <c r="K487">
        <f>Table1[[#This Row],[Unit Profit]]*Table1[[#This Row],[Units Sold]]</f>
        <v>480</v>
      </c>
      <c r="L487">
        <f>MONTH(Table1[[#This Row],[Date]])</f>
        <v>3</v>
      </c>
    </row>
    <row r="488" spans="1:12" hidden="1">
      <c r="A488">
        <v>10494</v>
      </c>
      <c r="B488" s="1">
        <v>45454</v>
      </c>
      <c r="C488" t="s">
        <v>12</v>
      </c>
      <c r="D488" t="s">
        <v>32</v>
      </c>
      <c r="E488">
        <v>2</v>
      </c>
      <c r="F488">
        <v>189.99</v>
      </c>
      <c r="G488">
        <f>Table1[[#This Row],[Unit Price]]*Table1[[#This Row],[Units Sold]]</f>
        <v>379.98</v>
      </c>
      <c r="H488" t="s">
        <v>14</v>
      </c>
      <c r="I488" t="s">
        <v>287</v>
      </c>
      <c r="J488">
        <f>_xlfn.XLOOKUP(Table1[[#This Row],[Product Name]],O:O,P:P)</f>
        <v>19</v>
      </c>
      <c r="K488">
        <f>Table1[[#This Row],[Unit Profit]]*Table1[[#This Row],[Units Sold]]</f>
        <v>38</v>
      </c>
      <c r="L488">
        <f>MONTH(Table1[[#This Row],[Date]])</f>
        <v>6</v>
      </c>
    </row>
    <row r="489" spans="1:12" hidden="1">
      <c r="A489">
        <v>10495</v>
      </c>
      <c r="B489" s="1">
        <v>45291</v>
      </c>
      <c r="C489" t="s">
        <v>16</v>
      </c>
      <c r="D489" t="s">
        <v>33</v>
      </c>
      <c r="E489">
        <v>1</v>
      </c>
      <c r="F489">
        <v>249.99</v>
      </c>
      <c r="G489">
        <f>Table1[[#This Row],[Unit Price]]*Table1[[#This Row],[Units Sold]]</f>
        <v>249.99</v>
      </c>
      <c r="H489" t="s">
        <v>14</v>
      </c>
      <c r="I489" t="s">
        <v>287</v>
      </c>
      <c r="J489">
        <f>_xlfn.XLOOKUP(Table1[[#This Row],[Product Name]],O:O,P:P)</f>
        <v>47.5</v>
      </c>
      <c r="K489">
        <f>Table1[[#This Row],[Unit Profit]]*Table1[[#This Row],[Units Sold]]</f>
        <v>47.5</v>
      </c>
      <c r="L489">
        <f>MONTH(Table1[[#This Row],[Date]])</f>
        <v>12</v>
      </c>
    </row>
    <row r="490" spans="1:12" hidden="1">
      <c r="A490">
        <v>10496</v>
      </c>
      <c r="B490" s="1">
        <v>45479</v>
      </c>
      <c r="C490" t="s">
        <v>19</v>
      </c>
      <c r="D490" t="s">
        <v>34</v>
      </c>
      <c r="E490">
        <v>3</v>
      </c>
      <c r="F490">
        <v>35.99</v>
      </c>
      <c r="G490">
        <f>Table1[[#This Row],[Unit Price]]*Table1[[#This Row],[Units Sold]]</f>
        <v>107.97</v>
      </c>
      <c r="H490" t="s">
        <v>18</v>
      </c>
      <c r="I490" t="s">
        <v>287</v>
      </c>
      <c r="J490">
        <f>_xlfn.XLOOKUP(Table1[[#This Row],[Product Name]],O:O,P:P)</f>
        <v>14.4</v>
      </c>
      <c r="K490">
        <f>Table1[[#This Row],[Unit Profit]]*Table1[[#This Row],[Units Sold]]</f>
        <v>43.2</v>
      </c>
      <c r="L490">
        <f>MONTH(Table1[[#This Row],[Date]])</f>
        <v>7</v>
      </c>
    </row>
    <row r="491" spans="1:12" hidden="1">
      <c r="A491">
        <v>10497</v>
      </c>
      <c r="B491" s="1">
        <v>45007</v>
      </c>
      <c r="C491" t="s">
        <v>21</v>
      </c>
      <c r="D491" t="s">
        <v>35</v>
      </c>
      <c r="E491">
        <v>1</v>
      </c>
      <c r="F491">
        <v>399.99</v>
      </c>
      <c r="G491">
        <f>Table1[[#This Row],[Unit Price]]*Table1[[#This Row],[Units Sold]]</f>
        <v>399.99</v>
      </c>
      <c r="H491" t="s">
        <v>14</v>
      </c>
      <c r="I491" t="s">
        <v>15</v>
      </c>
      <c r="J491">
        <f>_xlfn.XLOOKUP(Table1[[#This Row],[Product Name]],O:O,P:P)</f>
        <v>52</v>
      </c>
      <c r="K491">
        <f>Table1[[#This Row],[Unit Profit]]*Table1[[#This Row],[Units Sold]]</f>
        <v>52</v>
      </c>
      <c r="L491">
        <f>MONTH(Table1[[#This Row],[Date]])</f>
        <v>3</v>
      </c>
    </row>
    <row r="492" spans="1:12" hidden="1">
      <c r="A492">
        <v>10498</v>
      </c>
      <c r="B492" s="1">
        <v>45214</v>
      </c>
      <c r="C492" t="s">
        <v>23</v>
      </c>
      <c r="D492" t="s">
        <v>36</v>
      </c>
      <c r="E492">
        <v>1</v>
      </c>
      <c r="F492">
        <v>119.99</v>
      </c>
      <c r="G492">
        <f>Table1[[#This Row],[Unit Price]]*Table1[[#This Row],[Units Sold]]</f>
        <v>119.99</v>
      </c>
      <c r="H492" t="s">
        <v>14</v>
      </c>
      <c r="I492" t="s">
        <v>287</v>
      </c>
      <c r="J492">
        <f>_xlfn.XLOOKUP(Table1[[#This Row],[Product Name]],O:O,P:P)</f>
        <v>40.799999999999997</v>
      </c>
      <c r="K492">
        <f>Table1[[#This Row],[Unit Profit]]*Table1[[#This Row],[Units Sold]]</f>
        <v>40.799999999999997</v>
      </c>
      <c r="L492">
        <f>MONTH(Table1[[#This Row],[Date]])</f>
        <v>10</v>
      </c>
    </row>
    <row r="493" spans="1:12">
      <c r="A493">
        <v>10499</v>
      </c>
      <c r="B493" s="1">
        <v>45366</v>
      </c>
      <c r="C493" t="s">
        <v>9</v>
      </c>
      <c r="D493" t="s">
        <v>37</v>
      </c>
      <c r="E493">
        <v>5</v>
      </c>
      <c r="F493">
        <v>499.99</v>
      </c>
      <c r="G493">
        <f>Table1[[#This Row],[Unit Price]]*Table1[[#This Row],[Units Sold]]</f>
        <v>2499.9499999999998</v>
      </c>
      <c r="H493" t="s">
        <v>294</v>
      </c>
      <c r="I493" t="s">
        <v>287</v>
      </c>
      <c r="J493">
        <f>_xlfn.XLOOKUP(Table1[[#This Row],[Product Name]],O:O,P:P)</f>
        <v>210</v>
      </c>
      <c r="K493">
        <f>Table1[[#This Row],[Unit Profit]]*Table1[[#This Row],[Units Sold]]</f>
        <v>1050</v>
      </c>
      <c r="L493">
        <f>MONTH(Table1[[#This Row],[Date]])</f>
        <v>3</v>
      </c>
    </row>
    <row r="494" spans="1:12">
      <c r="A494">
        <v>10500</v>
      </c>
      <c r="B494" s="1">
        <v>44979</v>
      </c>
      <c r="C494" t="s">
        <v>12</v>
      </c>
      <c r="D494" t="s">
        <v>38</v>
      </c>
      <c r="E494">
        <v>3</v>
      </c>
      <c r="F494">
        <v>99.99</v>
      </c>
      <c r="G494">
        <f>Table1[[#This Row],[Unit Price]]*Table1[[#This Row],[Units Sold]]</f>
        <v>299.96999999999997</v>
      </c>
      <c r="H494" t="s">
        <v>294</v>
      </c>
      <c r="I494" t="s">
        <v>11</v>
      </c>
      <c r="J494">
        <f>_xlfn.XLOOKUP(Table1[[#This Row],[Product Name]],O:O,P:P)</f>
        <v>24</v>
      </c>
      <c r="K494">
        <f>Table1[[#This Row],[Unit Profit]]*Table1[[#This Row],[Units Sold]]</f>
        <v>72</v>
      </c>
      <c r="L494">
        <f>MONTH(Table1[[#This Row],[Date]])</f>
        <v>2</v>
      </c>
    </row>
    <row r="495" spans="1:12" hidden="1">
      <c r="A495">
        <v>10501</v>
      </c>
      <c r="B495" s="1">
        <v>45519</v>
      </c>
      <c r="C495" t="s">
        <v>16</v>
      </c>
      <c r="D495" t="s">
        <v>39</v>
      </c>
      <c r="E495">
        <v>2</v>
      </c>
      <c r="F495">
        <v>59.99</v>
      </c>
      <c r="G495">
        <f>Table1[[#This Row],[Unit Price]]*Table1[[#This Row],[Units Sold]]</f>
        <v>119.98</v>
      </c>
      <c r="H495" t="s">
        <v>18</v>
      </c>
      <c r="I495" t="s">
        <v>15</v>
      </c>
      <c r="J495">
        <f>_xlfn.XLOOKUP(Table1[[#This Row],[Product Name]],O:O,P:P)</f>
        <v>25.2</v>
      </c>
      <c r="K495">
        <f>Table1[[#This Row],[Unit Profit]]*Table1[[#This Row],[Units Sold]]</f>
        <v>50.4</v>
      </c>
      <c r="L495">
        <f>MONTH(Table1[[#This Row],[Date]])</f>
        <v>8</v>
      </c>
    </row>
    <row r="496" spans="1:12">
      <c r="A496">
        <v>10502</v>
      </c>
      <c r="B496" s="1">
        <v>45589</v>
      </c>
      <c r="C496" t="s">
        <v>19</v>
      </c>
      <c r="D496" t="s">
        <v>40</v>
      </c>
      <c r="E496">
        <v>1</v>
      </c>
      <c r="F496">
        <v>22.99</v>
      </c>
      <c r="G496">
        <f>Table1[[#This Row],[Unit Price]]*Table1[[#This Row],[Units Sold]]</f>
        <v>22.99</v>
      </c>
      <c r="H496" t="s">
        <v>294</v>
      </c>
      <c r="I496" t="s">
        <v>11</v>
      </c>
      <c r="J496">
        <f>_xlfn.XLOOKUP(Table1[[#This Row],[Product Name]],O:O,P:P)</f>
        <v>10.81</v>
      </c>
      <c r="K496">
        <f>Table1[[#This Row],[Unit Profit]]*Table1[[#This Row],[Units Sold]]</f>
        <v>10.81</v>
      </c>
      <c r="L496">
        <f>MONTH(Table1[[#This Row],[Date]])</f>
        <v>10</v>
      </c>
    </row>
    <row r="497" spans="1:12" hidden="1">
      <c r="A497">
        <v>10503</v>
      </c>
      <c r="B497" s="1">
        <v>45176</v>
      </c>
      <c r="C497" t="s">
        <v>21</v>
      </c>
      <c r="D497" t="s">
        <v>41</v>
      </c>
      <c r="E497">
        <v>1</v>
      </c>
      <c r="F497">
        <v>49.99</v>
      </c>
      <c r="G497">
        <f>Table1[[#This Row],[Unit Price]]*Table1[[#This Row],[Units Sold]]</f>
        <v>49.99</v>
      </c>
      <c r="H497" t="s">
        <v>14</v>
      </c>
      <c r="I497" t="s">
        <v>11</v>
      </c>
      <c r="J497">
        <f>_xlfn.XLOOKUP(Table1[[#This Row],[Product Name]],O:O,P:P)</f>
        <v>24</v>
      </c>
      <c r="K497">
        <f>Table1[[#This Row],[Unit Profit]]*Table1[[#This Row],[Units Sold]]</f>
        <v>24</v>
      </c>
      <c r="L497">
        <f>MONTH(Table1[[#This Row],[Date]])</f>
        <v>9</v>
      </c>
    </row>
    <row r="498" spans="1:12" hidden="1">
      <c r="A498">
        <v>10504</v>
      </c>
      <c r="B498" s="1">
        <v>45100</v>
      </c>
      <c r="C498" t="s">
        <v>23</v>
      </c>
      <c r="D498" t="s">
        <v>42</v>
      </c>
      <c r="E498">
        <v>2</v>
      </c>
      <c r="F498">
        <v>29.99</v>
      </c>
      <c r="G498">
        <f>Table1[[#This Row],[Unit Price]]*Table1[[#This Row],[Units Sold]]</f>
        <v>59.98</v>
      </c>
      <c r="H498" t="s">
        <v>14</v>
      </c>
      <c r="I498" t="s">
        <v>11</v>
      </c>
      <c r="J498">
        <f>_xlfn.XLOOKUP(Table1[[#This Row],[Product Name]],O:O,P:P)</f>
        <v>14.4</v>
      </c>
      <c r="K498">
        <f>Table1[[#This Row],[Unit Profit]]*Table1[[#This Row],[Units Sold]]</f>
        <v>28.8</v>
      </c>
      <c r="L498">
        <f>MONTH(Table1[[#This Row],[Date]])</f>
        <v>6</v>
      </c>
    </row>
    <row r="499" spans="1:12" hidden="1">
      <c r="A499">
        <v>10505</v>
      </c>
      <c r="B499" s="1">
        <v>45142</v>
      </c>
      <c r="C499" t="s">
        <v>9</v>
      </c>
      <c r="D499" t="s">
        <v>43</v>
      </c>
      <c r="E499">
        <v>4</v>
      </c>
      <c r="F499">
        <v>299.99</v>
      </c>
      <c r="G499">
        <f>Table1[[#This Row],[Unit Price]]*Table1[[#This Row],[Units Sold]]</f>
        <v>1199.96</v>
      </c>
      <c r="H499" t="s">
        <v>14</v>
      </c>
      <c r="I499" t="s">
        <v>287</v>
      </c>
      <c r="J499">
        <f>_xlfn.XLOOKUP(Table1[[#This Row],[Product Name]],O:O,P:P)</f>
        <v>150</v>
      </c>
      <c r="K499">
        <f>Table1[[#This Row],[Unit Profit]]*Table1[[#This Row],[Units Sold]]</f>
        <v>600</v>
      </c>
      <c r="L499">
        <f>MONTH(Table1[[#This Row],[Date]])</f>
        <v>8</v>
      </c>
    </row>
    <row r="500" spans="1:12">
      <c r="A500">
        <v>10506</v>
      </c>
      <c r="B500" s="1">
        <v>44943</v>
      </c>
      <c r="C500" t="s">
        <v>12</v>
      </c>
      <c r="D500" t="s">
        <v>44</v>
      </c>
      <c r="E500">
        <v>3</v>
      </c>
      <c r="F500">
        <v>179.99</v>
      </c>
      <c r="G500">
        <f>Table1[[#This Row],[Unit Price]]*Table1[[#This Row],[Units Sold]]</f>
        <v>539.97</v>
      </c>
      <c r="H500" t="s">
        <v>294</v>
      </c>
      <c r="I500" t="s">
        <v>15</v>
      </c>
      <c r="J500">
        <f>_xlfn.XLOOKUP(Table1[[#This Row],[Product Name]],O:O,P:P)</f>
        <v>55.8</v>
      </c>
      <c r="K500">
        <f>Table1[[#This Row],[Unit Profit]]*Table1[[#This Row],[Units Sold]]</f>
        <v>167.39999999999998</v>
      </c>
      <c r="L500">
        <f>MONTH(Table1[[#This Row],[Date]])</f>
        <v>1</v>
      </c>
    </row>
    <row r="501" spans="1:12">
      <c r="A501">
        <v>10507</v>
      </c>
      <c r="B501" s="1">
        <v>45593</v>
      </c>
      <c r="C501" t="s">
        <v>16</v>
      </c>
      <c r="D501" t="s">
        <v>45</v>
      </c>
      <c r="E501">
        <v>3</v>
      </c>
      <c r="F501">
        <v>179.99</v>
      </c>
      <c r="G501">
        <f>Table1[[#This Row],[Unit Price]]*Table1[[#This Row],[Units Sold]]</f>
        <v>539.97</v>
      </c>
      <c r="H501" t="s">
        <v>294</v>
      </c>
      <c r="I501" t="s">
        <v>15</v>
      </c>
      <c r="J501">
        <f>_xlfn.XLOOKUP(Table1[[#This Row],[Product Name]],O:O,P:P)</f>
        <v>37.799999999999997</v>
      </c>
      <c r="K501">
        <f>Table1[[#This Row],[Unit Profit]]*Table1[[#This Row],[Units Sold]]</f>
        <v>113.39999999999999</v>
      </c>
      <c r="L501">
        <f>MONTH(Table1[[#This Row],[Date]])</f>
        <v>10</v>
      </c>
    </row>
    <row r="502" spans="1:12" hidden="1">
      <c r="A502">
        <v>10508</v>
      </c>
      <c r="B502" s="1">
        <v>45111</v>
      </c>
      <c r="C502" t="s">
        <v>19</v>
      </c>
      <c r="D502" t="s">
        <v>46</v>
      </c>
      <c r="E502">
        <v>5</v>
      </c>
      <c r="F502">
        <v>12.99</v>
      </c>
      <c r="G502">
        <f>Table1[[#This Row],[Unit Price]]*Table1[[#This Row],[Units Sold]]</f>
        <v>64.95</v>
      </c>
      <c r="H502" t="s">
        <v>14</v>
      </c>
      <c r="I502" t="s">
        <v>11</v>
      </c>
      <c r="J502">
        <f>_xlfn.XLOOKUP(Table1[[#This Row],[Product Name]],O:O,P:P)</f>
        <v>1.56</v>
      </c>
      <c r="K502">
        <f>Table1[[#This Row],[Unit Profit]]*Table1[[#This Row],[Units Sold]]</f>
        <v>7.8000000000000007</v>
      </c>
      <c r="L502">
        <f>MONTH(Table1[[#This Row],[Date]])</f>
        <v>7</v>
      </c>
    </row>
    <row r="503" spans="1:12">
      <c r="A503">
        <v>10509</v>
      </c>
      <c r="B503" s="1">
        <v>45620</v>
      </c>
      <c r="C503" t="s">
        <v>21</v>
      </c>
      <c r="D503" t="s">
        <v>47</v>
      </c>
      <c r="E503">
        <v>1</v>
      </c>
      <c r="F503">
        <v>29.99</v>
      </c>
      <c r="G503">
        <f>Table1[[#This Row],[Unit Price]]*Table1[[#This Row],[Units Sold]]</f>
        <v>29.99</v>
      </c>
      <c r="H503" t="s">
        <v>294</v>
      </c>
      <c r="I503" t="s">
        <v>11</v>
      </c>
      <c r="J503">
        <f>_xlfn.XLOOKUP(Table1[[#This Row],[Product Name]],O:O,P:P)</f>
        <v>10.199999999999999</v>
      </c>
      <c r="K503">
        <f>Table1[[#This Row],[Unit Profit]]*Table1[[#This Row],[Units Sold]]</f>
        <v>10.199999999999999</v>
      </c>
      <c r="L503">
        <f>MONTH(Table1[[#This Row],[Date]])</f>
        <v>11</v>
      </c>
    </row>
    <row r="504" spans="1:12">
      <c r="A504">
        <v>10510</v>
      </c>
      <c r="B504" s="1">
        <v>45261</v>
      </c>
      <c r="C504" t="s">
        <v>23</v>
      </c>
      <c r="D504" t="s">
        <v>48</v>
      </c>
      <c r="E504">
        <v>2</v>
      </c>
      <c r="F504">
        <v>129.99</v>
      </c>
      <c r="G504">
        <f>Table1[[#This Row],[Unit Price]]*Table1[[#This Row],[Units Sold]]</f>
        <v>259.98</v>
      </c>
      <c r="H504" t="s">
        <v>294</v>
      </c>
      <c r="I504" t="s">
        <v>11</v>
      </c>
      <c r="J504">
        <f>_xlfn.XLOOKUP(Table1[[#This Row],[Product Name]],O:O,P:P)</f>
        <v>20.8</v>
      </c>
      <c r="K504">
        <f>Table1[[#This Row],[Unit Profit]]*Table1[[#This Row],[Units Sold]]</f>
        <v>41.6</v>
      </c>
      <c r="L504">
        <f>MONTH(Table1[[#This Row],[Date]])</f>
        <v>12</v>
      </c>
    </row>
    <row r="505" spans="1:12">
      <c r="A505">
        <v>10511</v>
      </c>
      <c r="B505" s="1">
        <v>45369</v>
      </c>
      <c r="C505" t="s">
        <v>9</v>
      </c>
      <c r="D505" t="s">
        <v>49</v>
      </c>
      <c r="E505">
        <v>4</v>
      </c>
      <c r="F505">
        <v>349.99</v>
      </c>
      <c r="G505">
        <f>Table1[[#This Row],[Unit Price]]*Table1[[#This Row],[Units Sold]]</f>
        <v>1399.96</v>
      </c>
      <c r="H505" t="s">
        <v>294</v>
      </c>
      <c r="I505" t="s">
        <v>287</v>
      </c>
      <c r="J505">
        <f>_xlfn.XLOOKUP(Table1[[#This Row],[Product Name]],O:O,P:P)</f>
        <v>164.5</v>
      </c>
      <c r="K505">
        <f>Table1[[#This Row],[Unit Profit]]*Table1[[#This Row],[Units Sold]]</f>
        <v>658</v>
      </c>
      <c r="L505">
        <f>MONTH(Table1[[#This Row],[Date]])</f>
        <v>3</v>
      </c>
    </row>
    <row r="506" spans="1:12">
      <c r="A506">
        <v>10512</v>
      </c>
      <c r="B506" s="1">
        <v>45054</v>
      </c>
      <c r="C506" t="s">
        <v>12</v>
      </c>
      <c r="D506" t="s">
        <v>50</v>
      </c>
      <c r="E506">
        <v>1</v>
      </c>
      <c r="F506">
        <v>89.99</v>
      </c>
      <c r="G506">
        <f>Table1[[#This Row],[Unit Price]]*Table1[[#This Row],[Units Sold]]</f>
        <v>89.99</v>
      </c>
      <c r="H506" t="s">
        <v>294</v>
      </c>
      <c r="I506" t="s">
        <v>15</v>
      </c>
      <c r="J506">
        <f>_xlfn.XLOOKUP(Table1[[#This Row],[Product Name]],O:O,P:P)</f>
        <v>45</v>
      </c>
      <c r="K506">
        <f>Table1[[#This Row],[Unit Profit]]*Table1[[#This Row],[Units Sold]]</f>
        <v>45</v>
      </c>
      <c r="L506">
        <f>MONTH(Table1[[#This Row],[Date]])</f>
        <v>5</v>
      </c>
    </row>
    <row r="507" spans="1:12">
      <c r="A507">
        <v>10513</v>
      </c>
      <c r="B507" s="1">
        <v>44939</v>
      </c>
      <c r="C507" t="s">
        <v>16</v>
      </c>
      <c r="D507" t="s">
        <v>51</v>
      </c>
      <c r="E507">
        <v>3</v>
      </c>
      <c r="F507">
        <v>29.99</v>
      </c>
      <c r="G507">
        <f>Table1[[#This Row],[Unit Price]]*Table1[[#This Row],[Units Sold]]</f>
        <v>89.97</v>
      </c>
      <c r="H507" t="s">
        <v>294</v>
      </c>
      <c r="I507" t="s">
        <v>15</v>
      </c>
      <c r="J507">
        <f>_xlfn.XLOOKUP(Table1[[#This Row],[Product Name]],O:O,P:P)</f>
        <v>7.8</v>
      </c>
      <c r="K507">
        <f>Table1[[#This Row],[Unit Profit]]*Table1[[#This Row],[Units Sold]]</f>
        <v>23.4</v>
      </c>
      <c r="L507">
        <f>MONTH(Table1[[#This Row],[Date]])</f>
        <v>1</v>
      </c>
    </row>
    <row r="508" spans="1:12" hidden="1">
      <c r="A508">
        <v>10514</v>
      </c>
      <c r="B508" s="1">
        <v>45607</v>
      </c>
      <c r="C508" t="s">
        <v>19</v>
      </c>
      <c r="D508" t="s">
        <v>52</v>
      </c>
      <c r="E508">
        <v>3</v>
      </c>
      <c r="F508">
        <v>19.989999999999998</v>
      </c>
      <c r="G508">
        <f>Table1[[#This Row],[Unit Price]]*Table1[[#This Row],[Units Sold]]</f>
        <v>59.97</v>
      </c>
      <c r="H508" t="s">
        <v>18</v>
      </c>
      <c r="I508" t="s">
        <v>15</v>
      </c>
      <c r="J508">
        <f>_xlfn.XLOOKUP(Table1[[#This Row],[Product Name]],O:O,P:P)</f>
        <v>2.8</v>
      </c>
      <c r="K508">
        <f>Table1[[#This Row],[Unit Profit]]*Table1[[#This Row],[Units Sold]]</f>
        <v>8.3999999999999986</v>
      </c>
      <c r="L508">
        <f>MONTH(Table1[[#This Row],[Date]])</f>
        <v>11</v>
      </c>
    </row>
    <row r="509" spans="1:12">
      <c r="A509">
        <v>10515</v>
      </c>
      <c r="B509" s="1">
        <v>44961</v>
      </c>
      <c r="C509" t="s">
        <v>21</v>
      </c>
      <c r="D509" t="s">
        <v>53</v>
      </c>
      <c r="E509">
        <v>4</v>
      </c>
      <c r="F509">
        <v>39.99</v>
      </c>
      <c r="G509">
        <f>Table1[[#This Row],[Unit Price]]*Table1[[#This Row],[Units Sold]]</f>
        <v>159.96</v>
      </c>
      <c r="H509" t="s">
        <v>294</v>
      </c>
      <c r="I509" t="s">
        <v>287</v>
      </c>
      <c r="J509">
        <f>_xlfn.XLOOKUP(Table1[[#This Row],[Product Name]],O:O,P:P)</f>
        <v>9.1999999999999993</v>
      </c>
      <c r="K509">
        <f>Table1[[#This Row],[Unit Profit]]*Table1[[#This Row],[Units Sold]]</f>
        <v>36.799999999999997</v>
      </c>
      <c r="L509">
        <f>MONTH(Table1[[#This Row],[Date]])</f>
        <v>2</v>
      </c>
    </row>
    <row r="510" spans="1:12" hidden="1">
      <c r="A510">
        <v>10516</v>
      </c>
      <c r="B510" s="1">
        <v>45516</v>
      </c>
      <c r="C510" t="s">
        <v>23</v>
      </c>
      <c r="D510" t="s">
        <v>54</v>
      </c>
      <c r="E510">
        <v>1</v>
      </c>
      <c r="F510">
        <v>1895</v>
      </c>
      <c r="G510">
        <f>Table1[[#This Row],[Unit Price]]*Table1[[#This Row],[Units Sold]]</f>
        <v>1895</v>
      </c>
      <c r="H510" t="s">
        <v>14</v>
      </c>
      <c r="I510" t="s">
        <v>15</v>
      </c>
      <c r="J510">
        <f>_xlfn.XLOOKUP(Table1[[#This Row],[Product Name]],O:O,P:P)</f>
        <v>227.4</v>
      </c>
      <c r="K510">
        <f>Table1[[#This Row],[Unit Profit]]*Table1[[#This Row],[Units Sold]]</f>
        <v>227.4</v>
      </c>
      <c r="L510">
        <f>MONTH(Table1[[#This Row],[Date]])</f>
        <v>8</v>
      </c>
    </row>
    <row r="511" spans="1:12">
      <c r="A511">
        <v>10517</v>
      </c>
      <c r="B511" s="1">
        <v>45315</v>
      </c>
      <c r="C511" t="s">
        <v>9</v>
      </c>
      <c r="D511" t="s">
        <v>55</v>
      </c>
      <c r="E511">
        <v>5</v>
      </c>
      <c r="F511">
        <v>399.99</v>
      </c>
      <c r="G511">
        <f>Table1[[#This Row],[Unit Price]]*Table1[[#This Row],[Units Sold]]</f>
        <v>1999.95</v>
      </c>
      <c r="H511" t="s">
        <v>294</v>
      </c>
      <c r="I511" t="s">
        <v>287</v>
      </c>
      <c r="J511">
        <f>_xlfn.XLOOKUP(Table1[[#This Row],[Product Name]],O:O,P:P)</f>
        <v>96</v>
      </c>
      <c r="K511">
        <f>Table1[[#This Row],[Unit Profit]]*Table1[[#This Row],[Units Sold]]</f>
        <v>480</v>
      </c>
      <c r="L511">
        <f>MONTH(Table1[[#This Row],[Date]])</f>
        <v>1</v>
      </c>
    </row>
    <row r="512" spans="1:12" hidden="1">
      <c r="A512">
        <v>10518</v>
      </c>
      <c r="B512" s="1">
        <v>45207</v>
      </c>
      <c r="C512" t="s">
        <v>12</v>
      </c>
      <c r="D512" t="s">
        <v>56</v>
      </c>
      <c r="E512">
        <v>3</v>
      </c>
      <c r="F512">
        <v>799.99</v>
      </c>
      <c r="G512">
        <f>Table1[[#This Row],[Unit Price]]*Table1[[#This Row],[Units Sold]]</f>
        <v>2399.9700000000003</v>
      </c>
      <c r="H512" t="s">
        <v>14</v>
      </c>
      <c r="I512" t="s">
        <v>11</v>
      </c>
      <c r="J512">
        <f>_xlfn.XLOOKUP(Table1[[#This Row],[Product Name]],O:O,P:P)</f>
        <v>208</v>
      </c>
      <c r="K512">
        <f>Table1[[#This Row],[Unit Profit]]*Table1[[#This Row],[Units Sold]]</f>
        <v>624</v>
      </c>
      <c r="L512">
        <f>MONTH(Table1[[#This Row],[Date]])</f>
        <v>10</v>
      </c>
    </row>
    <row r="513" spans="1:12" hidden="1">
      <c r="A513">
        <v>10519</v>
      </c>
      <c r="B513" s="1">
        <v>45377</v>
      </c>
      <c r="C513" t="s">
        <v>16</v>
      </c>
      <c r="D513" t="s">
        <v>57</v>
      </c>
      <c r="E513">
        <v>3</v>
      </c>
      <c r="F513">
        <v>59.99</v>
      </c>
      <c r="G513">
        <f>Table1[[#This Row],[Unit Price]]*Table1[[#This Row],[Units Sold]]</f>
        <v>179.97</v>
      </c>
      <c r="H513" t="s">
        <v>14</v>
      </c>
      <c r="I513" t="s">
        <v>15</v>
      </c>
      <c r="J513">
        <f>_xlfn.XLOOKUP(Table1[[#This Row],[Product Name]],O:O,P:P)</f>
        <v>21</v>
      </c>
      <c r="K513">
        <f>Table1[[#This Row],[Unit Profit]]*Table1[[#This Row],[Units Sold]]</f>
        <v>63</v>
      </c>
      <c r="L513">
        <f>MONTH(Table1[[#This Row],[Date]])</f>
        <v>3</v>
      </c>
    </row>
    <row r="514" spans="1:12" hidden="1">
      <c r="A514">
        <v>10520</v>
      </c>
      <c r="B514" s="1">
        <v>45245</v>
      </c>
      <c r="C514" t="s">
        <v>19</v>
      </c>
      <c r="D514" t="s">
        <v>58</v>
      </c>
      <c r="E514">
        <v>4</v>
      </c>
      <c r="F514">
        <v>24.99</v>
      </c>
      <c r="G514">
        <f>Table1[[#This Row],[Unit Price]]*Table1[[#This Row],[Units Sold]]</f>
        <v>99.96</v>
      </c>
      <c r="H514" t="s">
        <v>18</v>
      </c>
      <c r="I514" t="s">
        <v>15</v>
      </c>
      <c r="J514">
        <f>_xlfn.XLOOKUP(Table1[[#This Row],[Product Name]],O:O,P:P)</f>
        <v>2.5</v>
      </c>
      <c r="K514">
        <f>Table1[[#This Row],[Unit Profit]]*Table1[[#This Row],[Units Sold]]</f>
        <v>10</v>
      </c>
      <c r="L514">
        <f>MONTH(Table1[[#This Row],[Date]])</f>
        <v>11</v>
      </c>
    </row>
    <row r="515" spans="1:12" hidden="1">
      <c r="A515">
        <v>10521</v>
      </c>
      <c r="B515" s="1">
        <v>45019</v>
      </c>
      <c r="C515" t="s">
        <v>21</v>
      </c>
      <c r="D515" t="s">
        <v>59</v>
      </c>
      <c r="E515">
        <v>1</v>
      </c>
      <c r="F515">
        <v>105</v>
      </c>
      <c r="G515">
        <f>Table1[[#This Row],[Unit Price]]*Table1[[#This Row],[Units Sold]]</f>
        <v>105</v>
      </c>
      <c r="H515" t="s">
        <v>18</v>
      </c>
      <c r="I515" t="s">
        <v>11</v>
      </c>
      <c r="J515">
        <f>_xlfn.XLOOKUP(Table1[[#This Row],[Product Name]],O:O,P:P)</f>
        <v>21</v>
      </c>
      <c r="K515">
        <f>Table1[[#This Row],[Unit Profit]]*Table1[[#This Row],[Units Sold]]</f>
        <v>21</v>
      </c>
      <c r="L515">
        <f>MONTH(Table1[[#This Row],[Date]])</f>
        <v>4</v>
      </c>
    </row>
    <row r="516" spans="1:12" hidden="1">
      <c r="A516">
        <v>10522</v>
      </c>
      <c r="B516" s="1">
        <v>45108</v>
      </c>
      <c r="C516" t="s">
        <v>23</v>
      </c>
      <c r="D516" t="s">
        <v>60</v>
      </c>
      <c r="E516">
        <v>1</v>
      </c>
      <c r="F516">
        <v>129.99</v>
      </c>
      <c r="G516">
        <f>Table1[[#This Row],[Unit Price]]*Table1[[#This Row],[Units Sold]]</f>
        <v>129.99</v>
      </c>
      <c r="H516" t="s">
        <v>14</v>
      </c>
      <c r="I516" t="s">
        <v>11</v>
      </c>
      <c r="J516">
        <f>_xlfn.XLOOKUP(Table1[[#This Row],[Product Name]],O:O,P:P)</f>
        <v>16.899999999999999</v>
      </c>
      <c r="K516">
        <f>Table1[[#This Row],[Unit Profit]]*Table1[[#This Row],[Units Sold]]</f>
        <v>16.899999999999999</v>
      </c>
      <c r="L516">
        <f>MONTH(Table1[[#This Row],[Date]])</f>
        <v>7</v>
      </c>
    </row>
    <row r="517" spans="1:12" hidden="1">
      <c r="A517">
        <v>10523</v>
      </c>
      <c r="B517" s="1">
        <v>45178</v>
      </c>
      <c r="C517" t="s">
        <v>9</v>
      </c>
      <c r="D517" t="s">
        <v>61</v>
      </c>
      <c r="E517">
        <v>4</v>
      </c>
      <c r="F517">
        <v>399.99</v>
      </c>
      <c r="G517">
        <f>Table1[[#This Row],[Unit Price]]*Table1[[#This Row],[Units Sold]]</f>
        <v>1599.96</v>
      </c>
      <c r="H517" t="s">
        <v>14</v>
      </c>
      <c r="I517" t="s">
        <v>11</v>
      </c>
      <c r="J517">
        <f>_xlfn.XLOOKUP(Table1[[#This Row],[Product Name]],O:O,P:P)</f>
        <v>176</v>
      </c>
      <c r="K517">
        <f>Table1[[#This Row],[Unit Profit]]*Table1[[#This Row],[Units Sold]]</f>
        <v>704</v>
      </c>
      <c r="L517">
        <f>MONTH(Table1[[#This Row],[Date]])</f>
        <v>9</v>
      </c>
    </row>
    <row r="518" spans="1:12" hidden="1">
      <c r="A518">
        <v>10524</v>
      </c>
      <c r="B518" s="1">
        <v>45470</v>
      </c>
      <c r="C518" t="s">
        <v>12</v>
      </c>
      <c r="D518" t="s">
        <v>62</v>
      </c>
      <c r="E518">
        <v>2</v>
      </c>
      <c r="F518">
        <v>199.99</v>
      </c>
      <c r="G518">
        <f>Table1[[#This Row],[Unit Price]]*Table1[[#This Row],[Units Sold]]</f>
        <v>399.98</v>
      </c>
      <c r="H518" t="s">
        <v>18</v>
      </c>
      <c r="I518" t="s">
        <v>287</v>
      </c>
      <c r="J518">
        <f>_xlfn.XLOOKUP(Table1[[#This Row],[Product Name]],O:O,P:P)</f>
        <v>46</v>
      </c>
      <c r="K518">
        <f>Table1[[#This Row],[Unit Profit]]*Table1[[#This Row],[Units Sold]]</f>
        <v>92</v>
      </c>
      <c r="L518">
        <f>MONTH(Table1[[#This Row],[Date]])</f>
        <v>6</v>
      </c>
    </row>
    <row r="519" spans="1:12" hidden="1">
      <c r="A519">
        <v>10525</v>
      </c>
      <c r="B519" s="1">
        <v>44938</v>
      </c>
      <c r="C519" t="s">
        <v>16</v>
      </c>
      <c r="D519" t="s">
        <v>63</v>
      </c>
      <c r="E519">
        <v>3</v>
      </c>
      <c r="F519">
        <v>139.99</v>
      </c>
      <c r="G519">
        <f>Table1[[#This Row],[Unit Price]]*Table1[[#This Row],[Units Sold]]</f>
        <v>419.97</v>
      </c>
      <c r="H519" t="s">
        <v>18</v>
      </c>
      <c r="I519" t="s">
        <v>287</v>
      </c>
      <c r="J519">
        <f>_xlfn.XLOOKUP(Table1[[#This Row],[Product Name]],O:O,P:P)</f>
        <v>56</v>
      </c>
      <c r="K519">
        <f>Table1[[#This Row],[Unit Profit]]*Table1[[#This Row],[Units Sold]]</f>
        <v>168</v>
      </c>
      <c r="L519">
        <f>MONTH(Table1[[#This Row],[Date]])</f>
        <v>1</v>
      </c>
    </row>
    <row r="520" spans="1:12" hidden="1">
      <c r="A520">
        <v>10526</v>
      </c>
      <c r="B520" s="1">
        <v>45236</v>
      </c>
      <c r="C520" t="s">
        <v>19</v>
      </c>
      <c r="D520" t="s">
        <v>64</v>
      </c>
      <c r="E520">
        <v>5</v>
      </c>
      <c r="F520">
        <v>32.5</v>
      </c>
      <c r="G520">
        <f>Table1[[#This Row],[Unit Price]]*Table1[[#This Row],[Units Sold]]</f>
        <v>162.5</v>
      </c>
      <c r="H520" t="s">
        <v>18</v>
      </c>
      <c r="I520" t="s">
        <v>11</v>
      </c>
      <c r="J520">
        <f>_xlfn.XLOOKUP(Table1[[#This Row],[Product Name]],O:O,P:P)</f>
        <v>15.28</v>
      </c>
      <c r="K520">
        <f>Table1[[#This Row],[Unit Profit]]*Table1[[#This Row],[Units Sold]]</f>
        <v>76.399999999999991</v>
      </c>
      <c r="L520">
        <f>MONTH(Table1[[#This Row],[Date]])</f>
        <v>11</v>
      </c>
    </row>
    <row r="521" spans="1:12" hidden="1">
      <c r="A521">
        <v>10527</v>
      </c>
      <c r="B521" s="1">
        <v>44948</v>
      </c>
      <c r="C521" t="s">
        <v>21</v>
      </c>
      <c r="D521" t="s">
        <v>65</v>
      </c>
      <c r="E521">
        <v>3</v>
      </c>
      <c r="F521">
        <v>52</v>
      </c>
      <c r="G521">
        <f>Table1[[#This Row],[Unit Price]]*Table1[[#This Row],[Units Sold]]</f>
        <v>156</v>
      </c>
      <c r="H521" t="s">
        <v>18</v>
      </c>
      <c r="I521" t="s">
        <v>15</v>
      </c>
      <c r="J521">
        <f>_xlfn.XLOOKUP(Table1[[#This Row],[Product Name]],O:O,P:P)</f>
        <v>5.72</v>
      </c>
      <c r="K521">
        <f>Table1[[#This Row],[Unit Profit]]*Table1[[#This Row],[Units Sold]]</f>
        <v>17.16</v>
      </c>
      <c r="L521">
        <f>MONTH(Table1[[#This Row],[Date]])</f>
        <v>1</v>
      </c>
    </row>
    <row r="522" spans="1:12" hidden="1">
      <c r="A522">
        <v>10528</v>
      </c>
      <c r="B522" s="1">
        <v>45023</v>
      </c>
      <c r="C522" t="s">
        <v>23</v>
      </c>
      <c r="D522" t="s">
        <v>66</v>
      </c>
      <c r="E522">
        <v>1</v>
      </c>
      <c r="F522">
        <v>39.99</v>
      </c>
      <c r="G522">
        <f>Table1[[#This Row],[Unit Price]]*Table1[[#This Row],[Units Sold]]</f>
        <v>39.99</v>
      </c>
      <c r="H522" t="s">
        <v>14</v>
      </c>
      <c r="I522" t="s">
        <v>11</v>
      </c>
      <c r="J522">
        <f>_xlfn.XLOOKUP(Table1[[#This Row],[Product Name]],O:O,P:P)</f>
        <v>12</v>
      </c>
      <c r="K522">
        <f>Table1[[#This Row],[Unit Profit]]*Table1[[#This Row],[Units Sold]]</f>
        <v>12</v>
      </c>
      <c r="L522">
        <f>MONTH(Table1[[#This Row],[Date]])</f>
        <v>4</v>
      </c>
    </row>
    <row r="523" spans="1:12" hidden="1">
      <c r="A523">
        <v>10529</v>
      </c>
      <c r="B523" s="1">
        <v>45384</v>
      </c>
      <c r="C523" t="s">
        <v>9</v>
      </c>
      <c r="D523" t="s">
        <v>67</v>
      </c>
      <c r="E523">
        <v>4</v>
      </c>
      <c r="F523">
        <v>129.99</v>
      </c>
      <c r="G523">
        <f>Table1[[#This Row],[Unit Price]]*Table1[[#This Row],[Units Sold]]</f>
        <v>519.96</v>
      </c>
      <c r="H523" t="s">
        <v>18</v>
      </c>
      <c r="I523" t="s">
        <v>287</v>
      </c>
      <c r="J523">
        <f>_xlfn.XLOOKUP(Table1[[#This Row],[Product Name]],O:O,P:P)</f>
        <v>52</v>
      </c>
      <c r="K523">
        <f>Table1[[#This Row],[Unit Profit]]*Table1[[#This Row],[Units Sold]]</f>
        <v>208</v>
      </c>
      <c r="L523">
        <f>MONTH(Table1[[#This Row],[Date]])</f>
        <v>4</v>
      </c>
    </row>
    <row r="524" spans="1:12" hidden="1">
      <c r="A524">
        <v>10530</v>
      </c>
      <c r="B524" s="1">
        <v>45318</v>
      </c>
      <c r="C524" t="s">
        <v>12</v>
      </c>
      <c r="D524" t="s">
        <v>68</v>
      </c>
      <c r="E524">
        <v>5</v>
      </c>
      <c r="F524">
        <v>299.99</v>
      </c>
      <c r="G524">
        <f>Table1[[#This Row],[Unit Price]]*Table1[[#This Row],[Units Sold]]</f>
        <v>1499.95</v>
      </c>
      <c r="H524" t="s">
        <v>18</v>
      </c>
      <c r="I524" t="s">
        <v>11</v>
      </c>
      <c r="J524">
        <f>_xlfn.XLOOKUP(Table1[[#This Row],[Product Name]],O:O,P:P)</f>
        <v>81</v>
      </c>
      <c r="K524">
        <f>Table1[[#This Row],[Unit Profit]]*Table1[[#This Row],[Units Sold]]</f>
        <v>405</v>
      </c>
      <c r="L524">
        <f>MONTH(Table1[[#This Row],[Date]])</f>
        <v>1</v>
      </c>
    </row>
    <row r="525" spans="1:12">
      <c r="A525">
        <v>10531</v>
      </c>
      <c r="B525" s="1">
        <v>45186</v>
      </c>
      <c r="C525" t="s">
        <v>16</v>
      </c>
      <c r="D525" t="s">
        <v>69</v>
      </c>
      <c r="E525">
        <v>3</v>
      </c>
      <c r="F525">
        <v>154.99</v>
      </c>
      <c r="G525">
        <f>Table1[[#This Row],[Unit Price]]*Table1[[#This Row],[Units Sold]]</f>
        <v>464.97</v>
      </c>
      <c r="H525" t="s">
        <v>294</v>
      </c>
      <c r="I525" t="s">
        <v>15</v>
      </c>
      <c r="J525">
        <f>_xlfn.XLOOKUP(Table1[[#This Row],[Product Name]],O:O,P:P)</f>
        <v>44.95</v>
      </c>
      <c r="K525">
        <f>Table1[[#This Row],[Unit Profit]]*Table1[[#This Row],[Units Sold]]</f>
        <v>134.85000000000002</v>
      </c>
      <c r="L525">
        <f>MONTH(Table1[[#This Row],[Date]])</f>
        <v>9</v>
      </c>
    </row>
    <row r="526" spans="1:12" hidden="1">
      <c r="A526">
        <v>10532</v>
      </c>
      <c r="B526" s="1">
        <v>45418</v>
      </c>
      <c r="C526" t="s">
        <v>19</v>
      </c>
      <c r="D526" t="s">
        <v>70</v>
      </c>
      <c r="E526">
        <v>3</v>
      </c>
      <c r="F526">
        <v>26.99</v>
      </c>
      <c r="G526">
        <f>Table1[[#This Row],[Unit Price]]*Table1[[#This Row],[Units Sold]]</f>
        <v>80.97</v>
      </c>
      <c r="H526" t="s">
        <v>18</v>
      </c>
      <c r="I526" t="s">
        <v>287</v>
      </c>
      <c r="J526">
        <f>_xlfn.XLOOKUP(Table1[[#This Row],[Product Name]],O:O,P:P)</f>
        <v>8.3699999999999992</v>
      </c>
      <c r="K526">
        <f>Table1[[#This Row],[Unit Profit]]*Table1[[#This Row],[Units Sold]]</f>
        <v>25.11</v>
      </c>
      <c r="L526">
        <f>MONTH(Table1[[#This Row],[Date]])</f>
        <v>5</v>
      </c>
    </row>
    <row r="527" spans="1:12" hidden="1">
      <c r="A527">
        <v>10533</v>
      </c>
      <c r="B527" s="1">
        <v>45249</v>
      </c>
      <c r="C527" t="s">
        <v>21</v>
      </c>
      <c r="D527" t="s">
        <v>71</v>
      </c>
      <c r="E527">
        <v>1</v>
      </c>
      <c r="F527">
        <v>49</v>
      </c>
      <c r="G527">
        <f>Table1[[#This Row],[Unit Price]]*Table1[[#This Row],[Units Sold]]</f>
        <v>49</v>
      </c>
      <c r="H527" t="s">
        <v>18</v>
      </c>
      <c r="I527" t="s">
        <v>11</v>
      </c>
      <c r="J527">
        <f>_xlfn.XLOOKUP(Table1[[#This Row],[Product Name]],O:O,P:P)</f>
        <v>8.33</v>
      </c>
      <c r="K527">
        <f>Table1[[#This Row],[Unit Profit]]*Table1[[#This Row],[Units Sold]]</f>
        <v>8.33</v>
      </c>
      <c r="L527">
        <f>MONTH(Table1[[#This Row],[Date]])</f>
        <v>11</v>
      </c>
    </row>
    <row r="528" spans="1:12" hidden="1">
      <c r="A528">
        <v>10534</v>
      </c>
      <c r="B528" s="1">
        <v>45170</v>
      </c>
      <c r="C528" t="s">
        <v>23</v>
      </c>
      <c r="D528" t="s">
        <v>72</v>
      </c>
      <c r="E528">
        <v>4</v>
      </c>
      <c r="F528">
        <v>49.99</v>
      </c>
      <c r="G528">
        <f>Table1[[#This Row],[Unit Price]]*Table1[[#This Row],[Units Sold]]</f>
        <v>199.96</v>
      </c>
      <c r="H528" t="s">
        <v>18</v>
      </c>
      <c r="I528" t="s">
        <v>287</v>
      </c>
      <c r="J528">
        <f>_xlfn.XLOOKUP(Table1[[#This Row],[Product Name]],O:O,P:P)</f>
        <v>19.5</v>
      </c>
      <c r="K528">
        <f>Table1[[#This Row],[Unit Profit]]*Table1[[#This Row],[Units Sold]]</f>
        <v>78</v>
      </c>
      <c r="L528">
        <f>MONTH(Table1[[#This Row],[Date]])</f>
        <v>9</v>
      </c>
    </row>
    <row r="529" spans="1:12">
      <c r="A529">
        <v>10535</v>
      </c>
      <c r="B529" s="1">
        <v>45445</v>
      </c>
      <c r="C529" t="s">
        <v>9</v>
      </c>
      <c r="D529" t="s">
        <v>73</v>
      </c>
      <c r="E529">
        <v>1</v>
      </c>
      <c r="F529">
        <v>59.99</v>
      </c>
      <c r="G529">
        <f>Table1[[#This Row],[Unit Price]]*Table1[[#This Row],[Units Sold]]</f>
        <v>59.99</v>
      </c>
      <c r="H529" t="s">
        <v>294</v>
      </c>
      <c r="I529" t="s">
        <v>11</v>
      </c>
      <c r="J529">
        <f>_xlfn.XLOOKUP(Table1[[#This Row],[Product Name]],O:O,P:P)</f>
        <v>13.8</v>
      </c>
      <c r="K529">
        <f>Table1[[#This Row],[Unit Profit]]*Table1[[#This Row],[Units Sold]]</f>
        <v>13.8</v>
      </c>
      <c r="L529">
        <f>MONTH(Table1[[#This Row],[Date]])</f>
        <v>6</v>
      </c>
    </row>
    <row r="530" spans="1:12" hidden="1">
      <c r="A530">
        <v>10536</v>
      </c>
      <c r="B530" s="1">
        <v>45606</v>
      </c>
      <c r="C530" t="s">
        <v>12</v>
      </c>
      <c r="D530" t="s">
        <v>74</v>
      </c>
      <c r="E530">
        <v>2</v>
      </c>
      <c r="F530">
        <v>499.99</v>
      </c>
      <c r="G530">
        <f>Table1[[#This Row],[Unit Price]]*Table1[[#This Row],[Units Sold]]</f>
        <v>999.98</v>
      </c>
      <c r="H530" t="s">
        <v>18</v>
      </c>
      <c r="I530" t="s">
        <v>11</v>
      </c>
      <c r="J530">
        <f>_xlfn.XLOOKUP(Table1[[#This Row],[Product Name]],O:O,P:P)</f>
        <v>100</v>
      </c>
      <c r="K530">
        <f>Table1[[#This Row],[Unit Profit]]*Table1[[#This Row],[Units Sold]]</f>
        <v>200</v>
      </c>
      <c r="L530">
        <f>MONTH(Table1[[#This Row],[Date]])</f>
        <v>11</v>
      </c>
    </row>
    <row r="531" spans="1:12" hidden="1">
      <c r="A531">
        <v>10537</v>
      </c>
      <c r="B531" s="1">
        <v>45591</v>
      </c>
      <c r="C531" t="s">
        <v>16</v>
      </c>
      <c r="D531" t="s">
        <v>75</v>
      </c>
      <c r="E531">
        <v>4</v>
      </c>
      <c r="F531">
        <v>29.99</v>
      </c>
      <c r="G531">
        <f>Table1[[#This Row],[Unit Price]]*Table1[[#This Row],[Units Sold]]</f>
        <v>119.96</v>
      </c>
      <c r="H531" t="s">
        <v>18</v>
      </c>
      <c r="I531" t="s">
        <v>11</v>
      </c>
      <c r="J531">
        <f>_xlfn.XLOOKUP(Table1[[#This Row],[Product Name]],O:O,P:P)</f>
        <v>8.4</v>
      </c>
      <c r="K531">
        <f>Table1[[#This Row],[Unit Profit]]*Table1[[#This Row],[Units Sold]]</f>
        <v>33.6</v>
      </c>
      <c r="L531">
        <f>MONTH(Table1[[#This Row],[Date]])</f>
        <v>10</v>
      </c>
    </row>
    <row r="532" spans="1:12">
      <c r="A532">
        <v>10538</v>
      </c>
      <c r="B532" s="1">
        <v>45561</v>
      </c>
      <c r="C532" t="s">
        <v>19</v>
      </c>
      <c r="D532" t="s">
        <v>76</v>
      </c>
      <c r="E532">
        <v>2</v>
      </c>
      <c r="F532">
        <v>28</v>
      </c>
      <c r="G532">
        <f>Table1[[#This Row],[Unit Price]]*Table1[[#This Row],[Units Sold]]</f>
        <v>56</v>
      </c>
      <c r="H532" t="s">
        <v>294</v>
      </c>
      <c r="I532" t="s">
        <v>11</v>
      </c>
      <c r="J532">
        <f>_xlfn.XLOOKUP(Table1[[#This Row],[Product Name]],O:O,P:P)</f>
        <v>8.1199999999999992</v>
      </c>
      <c r="K532">
        <f>Table1[[#This Row],[Unit Profit]]*Table1[[#This Row],[Units Sold]]</f>
        <v>16.239999999999998</v>
      </c>
      <c r="L532">
        <f>MONTH(Table1[[#This Row],[Date]])</f>
        <v>9</v>
      </c>
    </row>
    <row r="533" spans="1:12" hidden="1">
      <c r="A533">
        <v>10539</v>
      </c>
      <c r="B533" s="1">
        <v>45225</v>
      </c>
      <c r="C533" t="s">
        <v>21</v>
      </c>
      <c r="D533" t="s">
        <v>77</v>
      </c>
      <c r="E533">
        <v>5</v>
      </c>
      <c r="F533">
        <v>23</v>
      </c>
      <c r="G533">
        <f>Table1[[#This Row],[Unit Price]]*Table1[[#This Row],[Units Sold]]</f>
        <v>115</v>
      </c>
      <c r="H533" t="s">
        <v>14</v>
      </c>
      <c r="I533" t="s">
        <v>287</v>
      </c>
      <c r="J533">
        <f>_xlfn.XLOOKUP(Table1[[#This Row],[Product Name]],O:O,P:P)</f>
        <v>3.68</v>
      </c>
      <c r="K533">
        <f>Table1[[#This Row],[Unit Profit]]*Table1[[#This Row],[Units Sold]]</f>
        <v>18.400000000000002</v>
      </c>
      <c r="L533">
        <f>MONTH(Table1[[#This Row],[Date]])</f>
        <v>10</v>
      </c>
    </row>
    <row r="534" spans="1:12" hidden="1">
      <c r="A534">
        <v>10540</v>
      </c>
      <c r="B534" s="1">
        <v>45566</v>
      </c>
      <c r="C534" t="s">
        <v>23</v>
      </c>
      <c r="D534" t="s">
        <v>78</v>
      </c>
      <c r="E534">
        <v>2</v>
      </c>
      <c r="F534">
        <v>349</v>
      </c>
      <c r="G534">
        <f>Table1[[#This Row],[Unit Price]]*Table1[[#This Row],[Units Sold]]</f>
        <v>698</v>
      </c>
      <c r="H534" t="s">
        <v>14</v>
      </c>
      <c r="I534" t="s">
        <v>287</v>
      </c>
      <c r="J534">
        <f>_xlfn.XLOOKUP(Table1[[#This Row],[Product Name]],O:O,P:P)</f>
        <v>87.25</v>
      </c>
      <c r="K534">
        <f>Table1[[#This Row],[Unit Profit]]*Table1[[#This Row],[Units Sold]]</f>
        <v>174.5</v>
      </c>
      <c r="L534">
        <f>MONTH(Table1[[#This Row],[Date]])</f>
        <v>10</v>
      </c>
    </row>
    <row r="535" spans="1:12">
      <c r="A535">
        <v>10542</v>
      </c>
      <c r="B535" s="1">
        <v>45628</v>
      </c>
      <c r="C535" t="s">
        <v>12</v>
      </c>
      <c r="D535" t="s">
        <v>80</v>
      </c>
      <c r="E535">
        <v>2</v>
      </c>
      <c r="F535">
        <v>199.99</v>
      </c>
      <c r="G535">
        <f>Table1[[#This Row],[Unit Price]]*Table1[[#This Row],[Units Sold]]</f>
        <v>399.98</v>
      </c>
      <c r="H535" t="s">
        <v>294</v>
      </c>
      <c r="I535" t="s">
        <v>287</v>
      </c>
      <c r="J535">
        <f>_xlfn.XLOOKUP(Table1[[#This Row],[Product Name]],O:O,P:P)</f>
        <v>68</v>
      </c>
      <c r="K535">
        <f>Table1[[#This Row],[Unit Profit]]*Table1[[#This Row],[Units Sold]]</f>
        <v>136</v>
      </c>
      <c r="L535">
        <f>MONTH(Table1[[#This Row],[Date]])</f>
        <v>12</v>
      </c>
    </row>
    <row r="536" spans="1:12">
      <c r="A536">
        <v>10543</v>
      </c>
      <c r="B536" s="1">
        <v>45220</v>
      </c>
      <c r="C536" t="s">
        <v>16</v>
      </c>
      <c r="D536" t="s">
        <v>81</v>
      </c>
      <c r="E536">
        <v>3</v>
      </c>
      <c r="F536">
        <v>9.99</v>
      </c>
      <c r="G536">
        <f>Table1[[#This Row],[Unit Price]]*Table1[[#This Row],[Units Sold]]</f>
        <v>29.97</v>
      </c>
      <c r="H536" t="s">
        <v>294</v>
      </c>
      <c r="I536" t="s">
        <v>11</v>
      </c>
      <c r="J536">
        <f>_xlfn.XLOOKUP(Table1[[#This Row],[Product Name]],O:O,P:P)</f>
        <v>3.6</v>
      </c>
      <c r="K536">
        <f>Table1[[#This Row],[Unit Profit]]*Table1[[#This Row],[Units Sold]]</f>
        <v>10.8</v>
      </c>
      <c r="L536">
        <f>MONTH(Table1[[#This Row],[Date]])</f>
        <v>10</v>
      </c>
    </row>
    <row r="537" spans="1:12">
      <c r="A537">
        <v>10544</v>
      </c>
      <c r="B537" s="1">
        <v>45638</v>
      </c>
      <c r="C537" t="s">
        <v>19</v>
      </c>
      <c r="D537" t="s">
        <v>82</v>
      </c>
      <c r="E537">
        <v>4</v>
      </c>
      <c r="F537">
        <v>18.989999999999998</v>
      </c>
      <c r="G537">
        <f>Table1[[#This Row],[Unit Price]]*Table1[[#This Row],[Units Sold]]</f>
        <v>75.959999999999994</v>
      </c>
      <c r="H537" t="s">
        <v>294</v>
      </c>
      <c r="I537" t="s">
        <v>287</v>
      </c>
      <c r="J537">
        <f>_xlfn.XLOOKUP(Table1[[#This Row],[Product Name]],O:O,P:P)</f>
        <v>6.84</v>
      </c>
      <c r="K537">
        <f>Table1[[#This Row],[Unit Profit]]*Table1[[#This Row],[Units Sold]]</f>
        <v>27.36</v>
      </c>
      <c r="L537">
        <f>MONTH(Table1[[#This Row],[Date]])</f>
        <v>12</v>
      </c>
    </row>
    <row r="538" spans="1:12">
      <c r="A538">
        <v>10545</v>
      </c>
      <c r="B538" s="1">
        <v>45132</v>
      </c>
      <c r="C538" t="s">
        <v>21</v>
      </c>
      <c r="D538" t="s">
        <v>83</v>
      </c>
      <c r="E538">
        <v>3</v>
      </c>
      <c r="F538">
        <v>102</v>
      </c>
      <c r="G538">
        <f>Table1[[#This Row],[Unit Price]]*Table1[[#This Row],[Units Sold]]</f>
        <v>306</v>
      </c>
      <c r="H538" t="s">
        <v>294</v>
      </c>
      <c r="I538" t="s">
        <v>287</v>
      </c>
      <c r="J538">
        <f>_xlfn.XLOOKUP(Table1[[#This Row],[Product Name]],O:O,P:P)</f>
        <v>51</v>
      </c>
      <c r="K538">
        <f>Table1[[#This Row],[Unit Profit]]*Table1[[#This Row],[Units Sold]]</f>
        <v>153</v>
      </c>
      <c r="L538">
        <f>MONTH(Table1[[#This Row],[Date]])</f>
        <v>7</v>
      </c>
    </row>
    <row r="539" spans="1:12">
      <c r="A539">
        <v>10546</v>
      </c>
      <c r="B539" s="1">
        <v>45576</v>
      </c>
      <c r="C539" t="s">
        <v>23</v>
      </c>
      <c r="D539" t="s">
        <v>84</v>
      </c>
      <c r="E539">
        <v>2</v>
      </c>
      <c r="F539">
        <v>299.99</v>
      </c>
      <c r="G539">
        <f>Table1[[#This Row],[Unit Price]]*Table1[[#This Row],[Units Sold]]</f>
        <v>599.98</v>
      </c>
      <c r="H539" t="s">
        <v>294</v>
      </c>
      <c r="I539" t="s">
        <v>15</v>
      </c>
      <c r="J539">
        <f>_xlfn.XLOOKUP(Table1[[#This Row],[Product Name]],O:O,P:P)</f>
        <v>57</v>
      </c>
      <c r="K539">
        <f>Table1[[#This Row],[Unit Profit]]*Table1[[#This Row],[Units Sold]]</f>
        <v>114</v>
      </c>
      <c r="L539">
        <f>MONTH(Table1[[#This Row],[Date]])</f>
        <v>10</v>
      </c>
    </row>
    <row r="540" spans="1:12" hidden="1">
      <c r="A540">
        <v>10547</v>
      </c>
      <c r="B540" s="1">
        <v>45289</v>
      </c>
      <c r="C540" t="s">
        <v>9</v>
      </c>
      <c r="D540" t="s">
        <v>85</v>
      </c>
      <c r="E540">
        <v>2</v>
      </c>
      <c r="F540">
        <v>1199.99</v>
      </c>
      <c r="G540">
        <f>Table1[[#This Row],[Unit Price]]*Table1[[#This Row],[Units Sold]]</f>
        <v>2399.98</v>
      </c>
      <c r="H540" t="s">
        <v>18</v>
      </c>
      <c r="I540" t="s">
        <v>15</v>
      </c>
      <c r="J540">
        <f>_xlfn.XLOOKUP(Table1[[#This Row],[Product Name]],O:O,P:P)</f>
        <v>528</v>
      </c>
      <c r="K540">
        <f>Table1[[#This Row],[Unit Profit]]*Table1[[#This Row],[Units Sold]]</f>
        <v>1056</v>
      </c>
      <c r="L540">
        <f>MONTH(Table1[[#This Row],[Date]])</f>
        <v>12</v>
      </c>
    </row>
    <row r="541" spans="1:12" hidden="1">
      <c r="A541">
        <v>10548</v>
      </c>
      <c r="B541" s="1">
        <v>44987</v>
      </c>
      <c r="C541" t="s">
        <v>12</v>
      </c>
      <c r="D541" t="s">
        <v>86</v>
      </c>
      <c r="E541">
        <v>5</v>
      </c>
      <c r="F541">
        <v>219.99</v>
      </c>
      <c r="G541">
        <f>Table1[[#This Row],[Unit Price]]*Table1[[#This Row],[Units Sold]]</f>
        <v>1099.95</v>
      </c>
      <c r="H541" t="s">
        <v>14</v>
      </c>
      <c r="I541" t="s">
        <v>15</v>
      </c>
      <c r="J541">
        <f>_xlfn.XLOOKUP(Table1[[#This Row],[Product Name]],O:O,P:P)</f>
        <v>39.6</v>
      </c>
      <c r="K541">
        <f>Table1[[#This Row],[Unit Profit]]*Table1[[#This Row],[Units Sold]]</f>
        <v>198</v>
      </c>
      <c r="L541">
        <f>MONTH(Table1[[#This Row],[Date]])</f>
        <v>3</v>
      </c>
    </row>
    <row r="542" spans="1:12" hidden="1">
      <c r="A542">
        <v>10549</v>
      </c>
      <c r="B542" s="1">
        <v>45383</v>
      </c>
      <c r="C542" t="s">
        <v>16</v>
      </c>
      <c r="D542" t="s">
        <v>87</v>
      </c>
      <c r="E542">
        <v>1</v>
      </c>
      <c r="F542">
        <v>59.99</v>
      </c>
      <c r="G542">
        <f>Table1[[#This Row],[Unit Price]]*Table1[[#This Row],[Units Sold]]</f>
        <v>59.99</v>
      </c>
      <c r="H542" t="s">
        <v>14</v>
      </c>
      <c r="I542" t="s">
        <v>287</v>
      </c>
      <c r="J542">
        <f>_xlfn.XLOOKUP(Table1[[#This Row],[Product Name]],O:O,P:P)</f>
        <v>6</v>
      </c>
      <c r="K542">
        <f>Table1[[#This Row],[Unit Profit]]*Table1[[#This Row],[Units Sold]]</f>
        <v>6</v>
      </c>
      <c r="L542">
        <f>MONTH(Table1[[#This Row],[Date]])</f>
        <v>4</v>
      </c>
    </row>
    <row r="543" spans="1:12" hidden="1">
      <c r="A543">
        <v>10550</v>
      </c>
      <c r="B543" s="1">
        <v>45440</v>
      </c>
      <c r="C543" t="s">
        <v>19</v>
      </c>
      <c r="D543" t="s">
        <v>88</v>
      </c>
      <c r="E543">
        <v>5</v>
      </c>
      <c r="F543">
        <v>10.99</v>
      </c>
      <c r="G543">
        <f>Table1[[#This Row],[Unit Price]]*Table1[[#This Row],[Units Sold]]</f>
        <v>54.95</v>
      </c>
      <c r="H543" t="s">
        <v>18</v>
      </c>
      <c r="I543" t="s">
        <v>15</v>
      </c>
      <c r="J543">
        <f>_xlfn.XLOOKUP(Table1[[#This Row],[Product Name]],O:O,P:P)</f>
        <v>1.21</v>
      </c>
      <c r="K543">
        <f>Table1[[#This Row],[Unit Profit]]*Table1[[#This Row],[Units Sold]]</f>
        <v>6.05</v>
      </c>
      <c r="L543">
        <f>MONTH(Table1[[#This Row],[Date]])</f>
        <v>5</v>
      </c>
    </row>
    <row r="544" spans="1:12">
      <c r="A544">
        <v>10551</v>
      </c>
      <c r="B544" s="1">
        <v>45539</v>
      </c>
      <c r="C544" t="s">
        <v>21</v>
      </c>
      <c r="D544" t="s">
        <v>89</v>
      </c>
      <c r="E544">
        <v>1</v>
      </c>
      <c r="F544">
        <v>78</v>
      </c>
      <c r="G544">
        <f>Table1[[#This Row],[Unit Price]]*Table1[[#This Row],[Units Sold]]</f>
        <v>78</v>
      </c>
      <c r="H544" t="s">
        <v>294</v>
      </c>
      <c r="I544" t="s">
        <v>15</v>
      </c>
      <c r="J544">
        <f>_xlfn.XLOOKUP(Table1[[#This Row],[Product Name]],O:O,P:P)</f>
        <v>19.5</v>
      </c>
      <c r="K544">
        <f>Table1[[#This Row],[Unit Profit]]*Table1[[#This Row],[Units Sold]]</f>
        <v>19.5</v>
      </c>
      <c r="L544">
        <f>MONTH(Table1[[#This Row],[Date]])</f>
        <v>9</v>
      </c>
    </row>
    <row r="545" spans="1:12">
      <c r="A545">
        <v>10552</v>
      </c>
      <c r="B545" s="1">
        <v>45417</v>
      </c>
      <c r="C545" t="s">
        <v>23</v>
      </c>
      <c r="D545" t="s">
        <v>90</v>
      </c>
      <c r="E545">
        <v>1</v>
      </c>
      <c r="F545">
        <v>129.99</v>
      </c>
      <c r="G545">
        <f>Table1[[#This Row],[Unit Price]]*Table1[[#This Row],[Units Sold]]</f>
        <v>129.99</v>
      </c>
      <c r="H545" t="s">
        <v>294</v>
      </c>
      <c r="I545" t="s">
        <v>11</v>
      </c>
      <c r="J545">
        <f>_xlfn.XLOOKUP(Table1[[#This Row],[Product Name]],O:O,P:P)</f>
        <v>20.8</v>
      </c>
      <c r="K545">
        <f>Table1[[#This Row],[Unit Profit]]*Table1[[#This Row],[Units Sold]]</f>
        <v>20.8</v>
      </c>
      <c r="L545">
        <f>MONTH(Table1[[#This Row],[Date]])</f>
        <v>5</v>
      </c>
    </row>
    <row r="546" spans="1:12" hidden="1">
      <c r="A546">
        <v>10553</v>
      </c>
      <c r="B546" s="1">
        <v>45128</v>
      </c>
      <c r="C546" t="s">
        <v>9</v>
      </c>
      <c r="D546" t="s">
        <v>91</v>
      </c>
      <c r="E546">
        <v>1</v>
      </c>
      <c r="F546">
        <v>1599.99</v>
      </c>
      <c r="G546">
        <f>Table1[[#This Row],[Unit Price]]*Table1[[#This Row],[Units Sold]]</f>
        <v>1599.99</v>
      </c>
      <c r="H546" t="s">
        <v>14</v>
      </c>
      <c r="I546" t="s">
        <v>287</v>
      </c>
      <c r="J546">
        <f>_xlfn.XLOOKUP(Table1[[#This Row],[Product Name]],O:O,P:P)</f>
        <v>656</v>
      </c>
      <c r="K546">
        <f>Table1[[#This Row],[Unit Profit]]*Table1[[#This Row],[Units Sold]]</f>
        <v>656</v>
      </c>
      <c r="L546">
        <f>MONTH(Table1[[#This Row],[Date]])</f>
        <v>7</v>
      </c>
    </row>
    <row r="547" spans="1:12" hidden="1">
      <c r="A547">
        <v>10554</v>
      </c>
      <c r="B547" s="1">
        <v>45497</v>
      </c>
      <c r="C547" t="s">
        <v>12</v>
      </c>
      <c r="D547" t="s">
        <v>92</v>
      </c>
      <c r="E547">
        <v>1</v>
      </c>
      <c r="F547">
        <v>899.99</v>
      </c>
      <c r="G547">
        <f>Table1[[#This Row],[Unit Price]]*Table1[[#This Row],[Units Sold]]</f>
        <v>899.99</v>
      </c>
      <c r="H547" t="s">
        <v>18</v>
      </c>
      <c r="I547" t="s">
        <v>287</v>
      </c>
      <c r="J547">
        <f>_xlfn.XLOOKUP(Table1[[#This Row],[Product Name]],O:O,P:P)</f>
        <v>207</v>
      </c>
      <c r="K547">
        <f>Table1[[#This Row],[Unit Profit]]*Table1[[#This Row],[Units Sold]]</f>
        <v>207</v>
      </c>
      <c r="L547">
        <f>MONTH(Table1[[#This Row],[Date]])</f>
        <v>7</v>
      </c>
    </row>
    <row r="548" spans="1:12">
      <c r="A548">
        <v>10555</v>
      </c>
      <c r="B548" s="1">
        <v>45136</v>
      </c>
      <c r="C548" t="s">
        <v>16</v>
      </c>
      <c r="D548" t="s">
        <v>93</v>
      </c>
      <c r="E548">
        <v>3</v>
      </c>
      <c r="F548">
        <v>49.99</v>
      </c>
      <c r="G548">
        <f>Table1[[#This Row],[Unit Price]]*Table1[[#This Row],[Units Sold]]</f>
        <v>149.97</v>
      </c>
      <c r="H548" t="s">
        <v>294</v>
      </c>
      <c r="I548" t="s">
        <v>15</v>
      </c>
      <c r="J548">
        <f>_xlfn.XLOOKUP(Table1[[#This Row],[Product Name]],O:O,P:P)</f>
        <v>19.5</v>
      </c>
      <c r="K548">
        <f>Table1[[#This Row],[Unit Profit]]*Table1[[#This Row],[Units Sold]]</f>
        <v>58.5</v>
      </c>
      <c r="L548">
        <f>MONTH(Table1[[#This Row],[Date]])</f>
        <v>7</v>
      </c>
    </row>
    <row r="549" spans="1:12" hidden="1">
      <c r="A549">
        <v>10556</v>
      </c>
      <c r="B549" s="1">
        <v>45398</v>
      </c>
      <c r="C549" t="s">
        <v>19</v>
      </c>
      <c r="D549" t="s">
        <v>94</v>
      </c>
      <c r="E549">
        <v>3</v>
      </c>
      <c r="F549">
        <v>14.99</v>
      </c>
      <c r="G549">
        <f>Table1[[#This Row],[Unit Price]]*Table1[[#This Row],[Units Sold]]</f>
        <v>44.97</v>
      </c>
      <c r="H549" t="s">
        <v>18</v>
      </c>
      <c r="I549" t="s">
        <v>287</v>
      </c>
      <c r="J549">
        <f>_xlfn.XLOOKUP(Table1[[#This Row],[Product Name]],O:O,P:P)</f>
        <v>3.6</v>
      </c>
      <c r="K549">
        <f>Table1[[#This Row],[Unit Profit]]*Table1[[#This Row],[Units Sold]]</f>
        <v>10.8</v>
      </c>
      <c r="L549">
        <f>MONTH(Table1[[#This Row],[Date]])</f>
        <v>4</v>
      </c>
    </row>
    <row r="550" spans="1:12">
      <c r="A550">
        <v>10557</v>
      </c>
      <c r="B550" s="1">
        <v>45470</v>
      </c>
      <c r="C550" t="s">
        <v>21</v>
      </c>
      <c r="D550" t="s">
        <v>95</v>
      </c>
      <c r="E550">
        <v>5</v>
      </c>
      <c r="F550">
        <v>16</v>
      </c>
      <c r="G550">
        <f>Table1[[#This Row],[Unit Price]]*Table1[[#This Row],[Units Sold]]</f>
        <v>80</v>
      </c>
      <c r="H550" t="s">
        <v>294</v>
      </c>
      <c r="I550" t="s">
        <v>11</v>
      </c>
      <c r="J550">
        <f>_xlfn.XLOOKUP(Table1[[#This Row],[Product Name]],O:O,P:P)</f>
        <v>2.72</v>
      </c>
      <c r="K550">
        <f>Table1[[#This Row],[Unit Profit]]*Table1[[#This Row],[Units Sold]]</f>
        <v>13.600000000000001</v>
      </c>
      <c r="L550">
        <f>MONTH(Table1[[#This Row],[Date]])</f>
        <v>6</v>
      </c>
    </row>
    <row r="551" spans="1:12" hidden="1">
      <c r="A551">
        <v>10558</v>
      </c>
      <c r="B551" s="1">
        <v>44930</v>
      </c>
      <c r="C551" t="s">
        <v>23</v>
      </c>
      <c r="D551" t="s">
        <v>96</v>
      </c>
      <c r="E551">
        <v>5</v>
      </c>
      <c r="F551">
        <v>69.989999999999995</v>
      </c>
      <c r="G551">
        <f>Table1[[#This Row],[Unit Price]]*Table1[[#This Row],[Units Sold]]</f>
        <v>349.95</v>
      </c>
      <c r="H551" t="s">
        <v>14</v>
      </c>
      <c r="I551" t="s">
        <v>11</v>
      </c>
      <c r="J551">
        <f>_xlfn.XLOOKUP(Table1[[#This Row],[Product Name]],O:O,P:P)</f>
        <v>34.299999999999997</v>
      </c>
      <c r="K551">
        <f>Table1[[#This Row],[Unit Profit]]*Table1[[#This Row],[Units Sold]]</f>
        <v>171.5</v>
      </c>
      <c r="L551">
        <f>MONTH(Table1[[#This Row],[Date]])</f>
        <v>1</v>
      </c>
    </row>
    <row r="552" spans="1:12">
      <c r="A552">
        <v>10559</v>
      </c>
      <c r="B552" s="1">
        <v>45498</v>
      </c>
      <c r="C552" t="s">
        <v>9</v>
      </c>
      <c r="D552" t="s">
        <v>97</v>
      </c>
      <c r="E552">
        <v>5</v>
      </c>
      <c r="F552">
        <v>249.99</v>
      </c>
      <c r="G552">
        <f>Table1[[#This Row],[Unit Price]]*Table1[[#This Row],[Units Sold]]</f>
        <v>1249.95</v>
      </c>
      <c r="H552" t="s">
        <v>294</v>
      </c>
      <c r="I552" t="s">
        <v>15</v>
      </c>
      <c r="J552">
        <f>_xlfn.XLOOKUP(Table1[[#This Row],[Product Name]],O:O,P:P)</f>
        <v>55</v>
      </c>
      <c r="K552">
        <f>Table1[[#This Row],[Unit Profit]]*Table1[[#This Row],[Units Sold]]</f>
        <v>275</v>
      </c>
      <c r="L552">
        <f>MONTH(Table1[[#This Row],[Date]])</f>
        <v>7</v>
      </c>
    </row>
    <row r="553" spans="1:12" hidden="1">
      <c r="A553">
        <v>10560</v>
      </c>
      <c r="B553" s="1">
        <v>44988</v>
      </c>
      <c r="C553" t="s">
        <v>12</v>
      </c>
      <c r="D553" t="s">
        <v>98</v>
      </c>
      <c r="E553">
        <v>4</v>
      </c>
      <c r="F553">
        <v>499.99</v>
      </c>
      <c r="G553">
        <f>Table1[[#This Row],[Unit Price]]*Table1[[#This Row],[Units Sold]]</f>
        <v>1999.96</v>
      </c>
      <c r="H553" t="s">
        <v>14</v>
      </c>
      <c r="I553" t="s">
        <v>15</v>
      </c>
      <c r="J553">
        <f>_xlfn.XLOOKUP(Table1[[#This Row],[Product Name]],O:O,P:P)</f>
        <v>190</v>
      </c>
      <c r="K553">
        <f>Table1[[#This Row],[Unit Profit]]*Table1[[#This Row],[Units Sold]]</f>
        <v>760</v>
      </c>
      <c r="L553">
        <f>MONTH(Table1[[#This Row],[Date]])</f>
        <v>3</v>
      </c>
    </row>
    <row r="554" spans="1:12">
      <c r="A554">
        <v>10561</v>
      </c>
      <c r="B554" s="1">
        <v>45333</v>
      </c>
      <c r="C554" t="s">
        <v>16</v>
      </c>
      <c r="D554" t="s">
        <v>99</v>
      </c>
      <c r="E554">
        <v>1</v>
      </c>
      <c r="F554">
        <v>89.99</v>
      </c>
      <c r="G554">
        <f>Table1[[#This Row],[Unit Price]]*Table1[[#This Row],[Units Sold]]</f>
        <v>89.99</v>
      </c>
      <c r="H554" t="s">
        <v>294</v>
      </c>
      <c r="I554" t="s">
        <v>11</v>
      </c>
      <c r="J554">
        <f>_xlfn.XLOOKUP(Table1[[#This Row],[Product Name]],O:O,P:P)</f>
        <v>11.7</v>
      </c>
      <c r="K554">
        <f>Table1[[#This Row],[Unit Profit]]*Table1[[#This Row],[Units Sold]]</f>
        <v>11.7</v>
      </c>
      <c r="L554">
        <f>MONTH(Table1[[#This Row],[Date]])</f>
        <v>2</v>
      </c>
    </row>
    <row r="555" spans="1:12" hidden="1">
      <c r="A555">
        <v>10562</v>
      </c>
      <c r="B555" s="1">
        <v>45100</v>
      </c>
      <c r="C555" t="s">
        <v>19</v>
      </c>
      <c r="D555" t="s">
        <v>100</v>
      </c>
      <c r="E555">
        <v>5</v>
      </c>
      <c r="F555">
        <v>12.99</v>
      </c>
      <c r="G555">
        <f>Table1[[#This Row],[Unit Price]]*Table1[[#This Row],[Units Sold]]</f>
        <v>64.95</v>
      </c>
      <c r="H555" t="s">
        <v>18</v>
      </c>
      <c r="I555" t="s">
        <v>11</v>
      </c>
      <c r="J555">
        <f>_xlfn.XLOOKUP(Table1[[#This Row],[Product Name]],O:O,P:P)</f>
        <v>1.3</v>
      </c>
      <c r="K555">
        <f>Table1[[#This Row],[Unit Profit]]*Table1[[#This Row],[Units Sold]]</f>
        <v>6.5</v>
      </c>
      <c r="L555">
        <f>MONTH(Table1[[#This Row],[Date]])</f>
        <v>6</v>
      </c>
    </row>
    <row r="556" spans="1:12" hidden="1">
      <c r="A556">
        <v>10563</v>
      </c>
      <c r="B556" s="1">
        <v>45397</v>
      </c>
      <c r="C556" t="s">
        <v>21</v>
      </c>
      <c r="D556" t="s">
        <v>101</v>
      </c>
      <c r="E556">
        <v>3</v>
      </c>
      <c r="F556">
        <v>100</v>
      </c>
      <c r="G556">
        <f>Table1[[#This Row],[Unit Price]]*Table1[[#This Row],[Units Sold]]</f>
        <v>300</v>
      </c>
      <c r="H556" t="s">
        <v>18</v>
      </c>
      <c r="I556" t="s">
        <v>11</v>
      </c>
      <c r="J556">
        <f>_xlfn.XLOOKUP(Table1[[#This Row],[Product Name]],O:O,P:P)</f>
        <v>45</v>
      </c>
      <c r="K556">
        <f>Table1[[#This Row],[Unit Profit]]*Table1[[#This Row],[Units Sold]]</f>
        <v>135</v>
      </c>
      <c r="L556">
        <f>MONTH(Table1[[#This Row],[Date]])</f>
        <v>4</v>
      </c>
    </row>
    <row r="557" spans="1:12" hidden="1">
      <c r="A557">
        <v>10564</v>
      </c>
      <c r="B557" s="1">
        <v>44981</v>
      </c>
      <c r="C557" t="s">
        <v>23</v>
      </c>
      <c r="D557" t="s">
        <v>102</v>
      </c>
      <c r="E557">
        <v>2</v>
      </c>
      <c r="F557">
        <v>24.99</v>
      </c>
      <c r="G557">
        <f>Table1[[#This Row],[Unit Price]]*Table1[[#This Row],[Units Sold]]</f>
        <v>49.98</v>
      </c>
      <c r="H557" t="s">
        <v>18</v>
      </c>
      <c r="I557" t="s">
        <v>15</v>
      </c>
      <c r="J557">
        <f>_xlfn.XLOOKUP(Table1[[#This Row],[Product Name]],O:O,P:P)</f>
        <v>11.75</v>
      </c>
      <c r="K557">
        <f>Table1[[#This Row],[Unit Profit]]*Table1[[#This Row],[Units Sold]]</f>
        <v>23.5</v>
      </c>
      <c r="L557">
        <f>MONTH(Table1[[#This Row],[Date]])</f>
        <v>2</v>
      </c>
    </row>
    <row r="558" spans="1:12" hidden="1">
      <c r="A558">
        <v>10565</v>
      </c>
      <c r="B558" s="1">
        <v>45393</v>
      </c>
      <c r="C558" t="s">
        <v>9</v>
      </c>
      <c r="D558" t="s">
        <v>103</v>
      </c>
      <c r="E558">
        <v>2</v>
      </c>
      <c r="F558">
        <v>99.99</v>
      </c>
      <c r="G558">
        <f>Table1[[#This Row],[Unit Price]]*Table1[[#This Row],[Units Sold]]</f>
        <v>199.98</v>
      </c>
      <c r="H558" t="s">
        <v>18</v>
      </c>
      <c r="I558" t="s">
        <v>15</v>
      </c>
      <c r="J558">
        <f>_xlfn.XLOOKUP(Table1[[#This Row],[Product Name]],O:O,P:P)</f>
        <v>30</v>
      </c>
      <c r="K558">
        <f>Table1[[#This Row],[Unit Profit]]*Table1[[#This Row],[Units Sold]]</f>
        <v>60</v>
      </c>
      <c r="L558">
        <f>MONTH(Table1[[#This Row],[Date]])</f>
        <v>4</v>
      </c>
    </row>
    <row r="559" spans="1:12" hidden="1">
      <c r="A559">
        <v>10566</v>
      </c>
      <c r="B559" s="1">
        <v>45280</v>
      </c>
      <c r="C559" t="s">
        <v>12</v>
      </c>
      <c r="D559" t="s">
        <v>104</v>
      </c>
      <c r="E559">
        <v>1</v>
      </c>
      <c r="F559">
        <v>1299.99</v>
      </c>
      <c r="G559">
        <f>Table1[[#This Row],[Unit Price]]*Table1[[#This Row],[Units Sold]]</f>
        <v>1299.99</v>
      </c>
      <c r="H559" t="s">
        <v>14</v>
      </c>
      <c r="I559" t="s">
        <v>15</v>
      </c>
      <c r="J559">
        <f>_xlfn.XLOOKUP(Table1[[#This Row],[Product Name]],O:O,P:P)</f>
        <v>260</v>
      </c>
      <c r="K559">
        <f>Table1[[#This Row],[Unit Profit]]*Table1[[#This Row],[Units Sold]]</f>
        <v>260</v>
      </c>
      <c r="L559">
        <f>MONTH(Table1[[#This Row],[Date]])</f>
        <v>12</v>
      </c>
    </row>
    <row r="560" spans="1:12" hidden="1">
      <c r="A560">
        <v>10567</v>
      </c>
      <c r="B560" s="1">
        <v>45047</v>
      </c>
      <c r="C560" t="s">
        <v>16</v>
      </c>
      <c r="D560" t="s">
        <v>105</v>
      </c>
      <c r="E560">
        <v>3</v>
      </c>
      <c r="F560">
        <v>79.989999999999995</v>
      </c>
      <c r="G560">
        <f>Table1[[#This Row],[Unit Price]]*Table1[[#This Row],[Units Sold]]</f>
        <v>239.96999999999997</v>
      </c>
      <c r="H560" t="s">
        <v>18</v>
      </c>
      <c r="I560" t="s">
        <v>287</v>
      </c>
      <c r="J560">
        <f>_xlfn.XLOOKUP(Table1[[#This Row],[Product Name]],O:O,P:P)</f>
        <v>12.8</v>
      </c>
      <c r="K560">
        <f>Table1[[#This Row],[Unit Profit]]*Table1[[#This Row],[Units Sold]]</f>
        <v>38.400000000000006</v>
      </c>
      <c r="L560">
        <f>MONTH(Table1[[#This Row],[Date]])</f>
        <v>5</v>
      </c>
    </row>
    <row r="561" spans="1:12" hidden="1">
      <c r="A561">
        <v>10568</v>
      </c>
      <c r="B561" s="1">
        <v>45465</v>
      </c>
      <c r="C561" t="s">
        <v>19</v>
      </c>
      <c r="D561" t="s">
        <v>106</v>
      </c>
      <c r="E561">
        <v>5</v>
      </c>
      <c r="F561">
        <v>13.99</v>
      </c>
      <c r="G561">
        <f>Table1[[#This Row],[Unit Price]]*Table1[[#This Row],[Units Sold]]</f>
        <v>69.95</v>
      </c>
      <c r="H561" t="s">
        <v>14</v>
      </c>
      <c r="I561" t="s">
        <v>11</v>
      </c>
      <c r="J561">
        <f>_xlfn.XLOOKUP(Table1[[#This Row],[Product Name]],O:O,P:P)</f>
        <v>4.34</v>
      </c>
      <c r="K561">
        <f>Table1[[#This Row],[Unit Profit]]*Table1[[#This Row],[Units Sold]]</f>
        <v>21.7</v>
      </c>
      <c r="L561">
        <f>MONTH(Table1[[#This Row],[Date]])</f>
        <v>6</v>
      </c>
    </row>
    <row r="562" spans="1:12" hidden="1">
      <c r="A562">
        <v>10569</v>
      </c>
      <c r="B562" s="1">
        <v>44953</v>
      </c>
      <c r="C562" t="s">
        <v>21</v>
      </c>
      <c r="D562" t="s">
        <v>107</v>
      </c>
      <c r="E562">
        <v>2</v>
      </c>
      <c r="F562">
        <v>105</v>
      </c>
      <c r="G562">
        <f>Table1[[#This Row],[Unit Price]]*Table1[[#This Row],[Units Sold]]</f>
        <v>210</v>
      </c>
      <c r="H562" t="s">
        <v>14</v>
      </c>
      <c r="I562" t="s">
        <v>11</v>
      </c>
      <c r="J562">
        <f>_xlfn.XLOOKUP(Table1[[#This Row],[Product Name]],O:O,P:P)</f>
        <v>39.9</v>
      </c>
      <c r="K562">
        <f>Table1[[#This Row],[Unit Profit]]*Table1[[#This Row],[Units Sold]]</f>
        <v>79.8</v>
      </c>
      <c r="L562">
        <f>MONTH(Table1[[#This Row],[Date]])</f>
        <v>1</v>
      </c>
    </row>
    <row r="563" spans="1:12" hidden="1">
      <c r="A563">
        <v>10570</v>
      </c>
      <c r="B563" s="1">
        <v>45089</v>
      </c>
      <c r="C563" t="s">
        <v>23</v>
      </c>
      <c r="D563" t="s">
        <v>108</v>
      </c>
      <c r="E563">
        <v>3</v>
      </c>
      <c r="F563">
        <v>129.99</v>
      </c>
      <c r="G563">
        <f>Table1[[#This Row],[Unit Price]]*Table1[[#This Row],[Units Sold]]</f>
        <v>389.97</v>
      </c>
      <c r="H563" t="s">
        <v>14</v>
      </c>
      <c r="I563" t="s">
        <v>287</v>
      </c>
      <c r="J563">
        <f>_xlfn.XLOOKUP(Table1[[#This Row],[Product Name]],O:O,P:P)</f>
        <v>35.1</v>
      </c>
      <c r="K563">
        <f>Table1[[#This Row],[Unit Profit]]*Table1[[#This Row],[Units Sold]]</f>
        <v>105.30000000000001</v>
      </c>
      <c r="L563">
        <f>MONTH(Table1[[#This Row],[Date]])</f>
        <v>6</v>
      </c>
    </row>
    <row r="564" spans="1:12">
      <c r="A564">
        <v>10571</v>
      </c>
      <c r="B564" s="1">
        <v>45642</v>
      </c>
      <c r="C564" t="s">
        <v>9</v>
      </c>
      <c r="D564" t="s">
        <v>109</v>
      </c>
      <c r="E564">
        <v>4</v>
      </c>
      <c r="F564">
        <v>99.99</v>
      </c>
      <c r="G564">
        <f>Table1[[#This Row],[Unit Price]]*Table1[[#This Row],[Units Sold]]</f>
        <v>399.96</v>
      </c>
      <c r="H564" t="s">
        <v>294</v>
      </c>
      <c r="I564" t="s">
        <v>15</v>
      </c>
      <c r="J564">
        <f>_xlfn.XLOOKUP(Table1[[#This Row],[Product Name]],O:O,P:P)</f>
        <v>34</v>
      </c>
      <c r="K564">
        <f>Table1[[#This Row],[Unit Profit]]*Table1[[#This Row],[Units Sold]]</f>
        <v>136</v>
      </c>
      <c r="L564">
        <f>MONTH(Table1[[#This Row],[Date]])</f>
        <v>12</v>
      </c>
    </row>
    <row r="565" spans="1:12" hidden="1">
      <c r="A565">
        <v>10572</v>
      </c>
      <c r="B565" s="1">
        <v>45198</v>
      </c>
      <c r="C565" t="s">
        <v>12</v>
      </c>
      <c r="D565" t="s">
        <v>110</v>
      </c>
      <c r="E565">
        <v>5</v>
      </c>
      <c r="F565">
        <v>179.99</v>
      </c>
      <c r="G565">
        <f>Table1[[#This Row],[Unit Price]]*Table1[[#This Row],[Units Sold]]</f>
        <v>899.95</v>
      </c>
      <c r="H565" t="s">
        <v>18</v>
      </c>
      <c r="I565" t="s">
        <v>15</v>
      </c>
      <c r="J565">
        <f>_xlfn.XLOOKUP(Table1[[#This Row],[Product Name]],O:O,P:P)</f>
        <v>72</v>
      </c>
      <c r="K565">
        <f>Table1[[#This Row],[Unit Profit]]*Table1[[#This Row],[Units Sold]]</f>
        <v>360</v>
      </c>
      <c r="L565">
        <f>MONTH(Table1[[#This Row],[Date]])</f>
        <v>9</v>
      </c>
    </row>
    <row r="566" spans="1:12" hidden="1">
      <c r="A566">
        <v>10573</v>
      </c>
      <c r="B566" s="1">
        <v>45245</v>
      </c>
      <c r="C566" t="s">
        <v>16</v>
      </c>
      <c r="D566" t="s">
        <v>111</v>
      </c>
      <c r="E566">
        <v>5</v>
      </c>
      <c r="F566">
        <v>79.989999999999995</v>
      </c>
      <c r="G566">
        <f>Table1[[#This Row],[Unit Price]]*Table1[[#This Row],[Units Sold]]</f>
        <v>399.95</v>
      </c>
      <c r="H566" t="s">
        <v>18</v>
      </c>
      <c r="I566" t="s">
        <v>287</v>
      </c>
      <c r="J566">
        <f>_xlfn.XLOOKUP(Table1[[#This Row],[Product Name]],O:O,P:P)</f>
        <v>9.6</v>
      </c>
      <c r="K566">
        <f>Table1[[#This Row],[Unit Profit]]*Table1[[#This Row],[Units Sold]]</f>
        <v>48</v>
      </c>
      <c r="L566">
        <f>MONTH(Table1[[#This Row],[Date]])</f>
        <v>11</v>
      </c>
    </row>
    <row r="567" spans="1:12" hidden="1">
      <c r="A567">
        <v>10574</v>
      </c>
      <c r="B567" s="1">
        <v>45110</v>
      </c>
      <c r="C567" t="s">
        <v>19</v>
      </c>
      <c r="D567" t="s">
        <v>112</v>
      </c>
      <c r="E567">
        <v>5</v>
      </c>
      <c r="F567">
        <v>14.99</v>
      </c>
      <c r="G567">
        <f>Table1[[#This Row],[Unit Price]]*Table1[[#This Row],[Units Sold]]</f>
        <v>74.95</v>
      </c>
      <c r="H567" t="s">
        <v>14</v>
      </c>
      <c r="I567" t="s">
        <v>15</v>
      </c>
      <c r="J567">
        <f>_xlfn.XLOOKUP(Table1[[#This Row],[Product Name]],O:O,P:P)</f>
        <v>1.8</v>
      </c>
      <c r="K567">
        <f>Table1[[#This Row],[Unit Profit]]*Table1[[#This Row],[Units Sold]]</f>
        <v>9</v>
      </c>
      <c r="L567">
        <f>MONTH(Table1[[#This Row],[Date]])</f>
        <v>7</v>
      </c>
    </row>
    <row r="568" spans="1:12" hidden="1">
      <c r="A568">
        <v>10575</v>
      </c>
      <c r="B568" s="1">
        <v>45398</v>
      </c>
      <c r="C568" t="s">
        <v>21</v>
      </c>
      <c r="D568" t="s">
        <v>113</v>
      </c>
      <c r="E568">
        <v>1</v>
      </c>
      <c r="F568">
        <v>68</v>
      </c>
      <c r="G568">
        <f>Table1[[#This Row],[Unit Price]]*Table1[[#This Row],[Units Sold]]</f>
        <v>68</v>
      </c>
      <c r="H568" t="s">
        <v>18</v>
      </c>
      <c r="I568" t="s">
        <v>15</v>
      </c>
      <c r="J568">
        <f>_xlfn.XLOOKUP(Table1[[#This Row],[Product Name]],O:O,P:P)</f>
        <v>10.88</v>
      </c>
      <c r="K568">
        <f>Table1[[#This Row],[Unit Profit]]*Table1[[#This Row],[Units Sold]]</f>
        <v>10.88</v>
      </c>
      <c r="L568">
        <f>MONTH(Table1[[#This Row],[Date]])</f>
        <v>4</v>
      </c>
    </row>
    <row r="569" spans="1:12">
      <c r="A569">
        <v>10576</v>
      </c>
      <c r="B569" s="1">
        <v>45114</v>
      </c>
      <c r="C569" t="s">
        <v>23</v>
      </c>
      <c r="D569" t="s">
        <v>114</v>
      </c>
      <c r="E569">
        <v>4</v>
      </c>
      <c r="F569">
        <v>999.99</v>
      </c>
      <c r="G569">
        <f>Table1[[#This Row],[Unit Price]]*Table1[[#This Row],[Units Sold]]</f>
        <v>3999.96</v>
      </c>
      <c r="H569" t="s">
        <v>294</v>
      </c>
      <c r="I569" t="s">
        <v>15</v>
      </c>
      <c r="J569">
        <f>_xlfn.XLOOKUP(Table1[[#This Row],[Product Name]],O:O,P:P)</f>
        <v>100</v>
      </c>
      <c r="K569">
        <f>Table1[[#This Row],[Unit Profit]]*Table1[[#This Row],[Units Sold]]</f>
        <v>400</v>
      </c>
      <c r="L569">
        <f>MONTH(Table1[[#This Row],[Date]])</f>
        <v>7</v>
      </c>
    </row>
    <row r="570" spans="1:12" hidden="1">
      <c r="A570">
        <v>10577</v>
      </c>
      <c r="B570" s="1">
        <v>45244</v>
      </c>
      <c r="C570" t="s">
        <v>9</v>
      </c>
      <c r="D570" t="s">
        <v>115</v>
      </c>
      <c r="E570">
        <v>2</v>
      </c>
      <c r="F570">
        <v>299.99</v>
      </c>
      <c r="G570">
        <f>Table1[[#This Row],[Unit Price]]*Table1[[#This Row],[Units Sold]]</f>
        <v>599.98</v>
      </c>
      <c r="H570" t="s">
        <v>18</v>
      </c>
      <c r="I570" t="s">
        <v>11</v>
      </c>
      <c r="J570">
        <f>_xlfn.XLOOKUP(Table1[[#This Row],[Product Name]],O:O,P:P)</f>
        <v>81</v>
      </c>
      <c r="K570">
        <f>Table1[[#This Row],[Unit Profit]]*Table1[[#This Row],[Units Sold]]</f>
        <v>162</v>
      </c>
      <c r="L570">
        <f>MONTH(Table1[[#This Row],[Date]])</f>
        <v>11</v>
      </c>
    </row>
    <row r="571" spans="1:12" hidden="1">
      <c r="A571">
        <v>10578</v>
      </c>
      <c r="B571" s="1">
        <v>44988</v>
      </c>
      <c r="C571" t="s">
        <v>12</v>
      </c>
      <c r="D571" t="s">
        <v>116</v>
      </c>
      <c r="E571">
        <v>3</v>
      </c>
      <c r="F571">
        <v>349.99</v>
      </c>
      <c r="G571">
        <f>Table1[[#This Row],[Unit Price]]*Table1[[#This Row],[Units Sold]]</f>
        <v>1049.97</v>
      </c>
      <c r="H571" t="s">
        <v>14</v>
      </c>
      <c r="I571" t="s">
        <v>15</v>
      </c>
      <c r="J571">
        <f>_xlfn.XLOOKUP(Table1[[#This Row],[Product Name]],O:O,P:P)</f>
        <v>115.5</v>
      </c>
      <c r="K571">
        <f>Table1[[#This Row],[Unit Profit]]*Table1[[#This Row],[Units Sold]]</f>
        <v>346.5</v>
      </c>
      <c r="L571">
        <f>MONTH(Table1[[#This Row],[Date]])</f>
        <v>3</v>
      </c>
    </row>
    <row r="572" spans="1:12" hidden="1">
      <c r="A572">
        <v>10579</v>
      </c>
      <c r="B572" s="1">
        <v>45175</v>
      </c>
      <c r="C572" t="s">
        <v>16</v>
      </c>
      <c r="D572" t="s">
        <v>117</v>
      </c>
      <c r="E572">
        <v>3</v>
      </c>
      <c r="F572">
        <v>19.989999999999998</v>
      </c>
      <c r="G572">
        <f>Table1[[#This Row],[Unit Price]]*Table1[[#This Row],[Units Sold]]</f>
        <v>59.97</v>
      </c>
      <c r="H572" t="s">
        <v>14</v>
      </c>
      <c r="I572" t="s">
        <v>11</v>
      </c>
      <c r="J572">
        <f>_xlfn.XLOOKUP(Table1[[#This Row],[Product Name]],O:O,P:P)</f>
        <v>3.4</v>
      </c>
      <c r="K572">
        <f>Table1[[#This Row],[Unit Profit]]*Table1[[#This Row],[Units Sold]]</f>
        <v>10.199999999999999</v>
      </c>
      <c r="L572">
        <f>MONTH(Table1[[#This Row],[Date]])</f>
        <v>9</v>
      </c>
    </row>
    <row r="573" spans="1:12">
      <c r="A573">
        <v>10581</v>
      </c>
      <c r="B573" s="1">
        <v>45212</v>
      </c>
      <c r="C573" t="s">
        <v>21</v>
      </c>
      <c r="D573" t="s">
        <v>119</v>
      </c>
      <c r="E573">
        <v>5</v>
      </c>
      <c r="F573">
        <v>82</v>
      </c>
      <c r="G573">
        <f>Table1[[#This Row],[Unit Price]]*Table1[[#This Row],[Units Sold]]</f>
        <v>410</v>
      </c>
      <c r="H573" t="s">
        <v>294</v>
      </c>
      <c r="I573" t="s">
        <v>287</v>
      </c>
      <c r="J573">
        <f>_xlfn.XLOOKUP(Table1[[#This Row],[Product Name]],O:O,P:P)</f>
        <v>22.96</v>
      </c>
      <c r="K573">
        <f>Table1[[#This Row],[Unit Profit]]*Table1[[#This Row],[Units Sold]]</f>
        <v>114.80000000000001</v>
      </c>
      <c r="L573">
        <f>MONTH(Table1[[#This Row],[Date]])</f>
        <v>10</v>
      </c>
    </row>
    <row r="574" spans="1:12" hidden="1">
      <c r="A574">
        <v>10582</v>
      </c>
      <c r="B574" s="1">
        <v>45325</v>
      </c>
      <c r="C574" t="s">
        <v>23</v>
      </c>
      <c r="D574" t="s">
        <v>120</v>
      </c>
      <c r="E574">
        <v>4</v>
      </c>
      <c r="F574">
        <v>109.99</v>
      </c>
      <c r="G574">
        <f>Table1[[#This Row],[Unit Price]]*Table1[[#This Row],[Units Sold]]</f>
        <v>439.96</v>
      </c>
      <c r="H574" t="s">
        <v>18</v>
      </c>
      <c r="I574" t="s">
        <v>15</v>
      </c>
      <c r="J574">
        <f>_xlfn.XLOOKUP(Table1[[#This Row],[Product Name]],O:O,P:P)</f>
        <v>28.6</v>
      </c>
      <c r="K574">
        <f>Table1[[#This Row],[Unit Profit]]*Table1[[#This Row],[Units Sold]]</f>
        <v>114.4</v>
      </c>
      <c r="L574">
        <f>MONTH(Table1[[#This Row],[Date]])</f>
        <v>2</v>
      </c>
    </row>
    <row r="575" spans="1:12">
      <c r="A575">
        <v>10583</v>
      </c>
      <c r="B575" s="1">
        <v>45161</v>
      </c>
      <c r="C575" t="s">
        <v>9</v>
      </c>
      <c r="D575" t="s">
        <v>121</v>
      </c>
      <c r="E575">
        <v>3</v>
      </c>
      <c r="F575">
        <v>3899.99</v>
      </c>
      <c r="G575">
        <f>Table1[[#This Row],[Unit Price]]*Table1[[#This Row],[Units Sold]]</f>
        <v>11699.97</v>
      </c>
      <c r="H575" t="s">
        <v>294</v>
      </c>
      <c r="I575" t="s">
        <v>11</v>
      </c>
      <c r="J575">
        <f>_xlfn.XLOOKUP(Table1[[#This Row],[Product Name]],O:O,P:P)</f>
        <v>400</v>
      </c>
      <c r="K575">
        <f>Table1[[#This Row],[Unit Profit]]*Table1[[#This Row],[Units Sold]]</f>
        <v>1200</v>
      </c>
      <c r="L575">
        <f>MONTH(Table1[[#This Row],[Date]])</f>
        <v>8</v>
      </c>
    </row>
    <row r="576" spans="1:12" hidden="1">
      <c r="A576">
        <v>10584</v>
      </c>
      <c r="B576" s="1">
        <v>45047</v>
      </c>
      <c r="C576" t="s">
        <v>12</v>
      </c>
      <c r="D576" t="s">
        <v>122</v>
      </c>
      <c r="E576">
        <v>3</v>
      </c>
      <c r="F576">
        <v>349.99</v>
      </c>
      <c r="G576">
        <f>Table1[[#This Row],[Unit Price]]*Table1[[#This Row],[Units Sold]]</f>
        <v>1049.97</v>
      </c>
      <c r="H576" t="s">
        <v>18</v>
      </c>
      <c r="I576" t="s">
        <v>15</v>
      </c>
      <c r="J576">
        <f>_xlfn.XLOOKUP(Table1[[#This Row],[Product Name]],O:O,P:P)</f>
        <v>161</v>
      </c>
      <c r="K576">
        <f>Table1[[#This Row],[Unit Profit]]*Table1[[#This Row],[Units Sold]]</f>
        <v>483</v>
      </c>
      <c r="L576">
        <f>MONTH(Table1[[#This Row],[Date]])</f>
        <v>5</v>
      </c>
    </row>
    <row r="577" spans="1:12" hidden="1">
      <c r="A577">
        <v>10585</v>
      </c>
      <c r="B577" s="1">
        <v>45004</v>
      </c>
      <c r="C577" t="s">
        <v>16</v>
      </c>
      <c r="D577" t="s">
        <v>123</v>
      </c>
      <c r="E577">
        <v>3</v>
      </c>
      <c r="F577">
        <v>39.99</v>
      </c>
      <c r="G577">
        <f>Table1[[#This Row],[Unit Price]]*Table1[[#This Row],[Units Sold]]</f>
        <v>119.97</v>
      </c>
      <c r="H577" t="s">
        <v>18</v>
      </c>
      <c r="I577" t="s">
        <v>287</v>
      </c>
      <c r="J577">
        <f>_xlfn.XLOOKUP(Table1[[#This Row],[Product Name]],O:O,P:P)</f>
        <v>8</v>
      </c>
      <c r="K577">
        <f>Table1[[#This Row],[Unit Profit]]*Table1[[#This Row],[Units Sold]]</f>
        <v>24</v>
      </c>
      <c r="L577">
        <f>MONTH(Table1[[#This Row],[Date]])</f>
        <v>3</v>
      </c>
    </row>
    <row r="578" spans="1:12" hidden="1">
      <c r="A578">
        <v>10586</v>
      </c>
      <c r="B578" s="1">
        <v>45140</v>
      </c>
      <c r="C578" t="s">
        <v>19</v>
      </c>
      <c r="D578" t="s">
        <v>124</v>
      </c>
      <c r="E578">
        <v>4</v>
      </c>
      <c r="F578">
        <v>10.99</v>
      </c>
      <c r="G578">
        <f>Table1[[#This Row],[Unit Price]]*Table1[[#This Row],[Units Sold]]</f>
        <v>43.96</v>
      </c>
      <c r="H578" t="s">
        <v>18</v>
      </c>
      <c r="I578" t="s">
        <v>11</v>
      </c>
      <c r="J578">
        <f>_xlfn.XLOOKUP(Table1[[#This Row],[Product Name]],O:O,P:P)</f>
        <v>3.85</v>
      </c>
      <c r="K578">
        <f>Table1[[#This Row],[Unit Profit]]*Table1[[#This Row],[Units Sold]]</f>
        <v>15.4</v>
      </c>
      <c r="L578">
        <f>MONTH(Table1[[#This Row],[Date]])</f>
        <v>8</v>
      </c>
    </row>
    <row r="579" spans="1:12" hidden="1">
      <c r="A579">
        <v>10587</v>
      </c>
      <c r="B579" s="1">
        <v>45090</v>
      </c>
      <c r="C579" t="s">
        <v>21</v>
      </c>
      <c r="D579" t="s">
        <v>125</v>
      </c>
      <c r="E579">
        <v>2</v>
      </c>
      <c r="F579">
        <v>6.5</v>
      </c>
      <c r="G579">
        <f>Table1[[#This Row],[Unit Price]]*Table1[[#This Row],[Units Sold]]</f>
        <v>13</v>
      </c>
      <c r="H579" t="s">
        <v>18</v>
      </c>
      <c r="I579" t="s">
        <v>15</v>
      </c>
      <c r="J579">
        <f>_xlfn.XLOOKUP(Table1[[#This Row],[Product Name]],O:O,P:P)</f>
        <v>2.73</v>
      </c>
      <c r="K579">
        <f>Table1[[#This Row],[Unit Profit]]*Table1[[#This Row],[Units Sold]]</f>
        <v>5.46</v>
      </c>
      <c r="L579">
        <f>MONTH(Table1[[#This Row],[Date]])</f>
        <v>6</v>
      </c>
    </row>
    <row r="580" spans="1:12" hidden="1">
      <c r="A580">
        <v>10588</v>
      </c>
      <c r="B580" s="1">
        <v>45591</v>
      </c>
      <c r="C580" t="s">
        <v>23</v>
      </c>
      <c r="D580" t="s">
        <v>126</v>
      </c>
      <c r="E580">
        <v>2</v>
      </c>
      <c r="F580">
        <v>399.99</v>
      </c>
      <c r="G580">
        <f>Table1[[#This Row],[Unit Price]]*Table1[[#This Row],[Units Sold]]</f>
        <v>799.98</v>
      </c>
      <c r="H580" t="s">
        <v>18</v>
      </c>
      <c r="I580" t="s">
        <v>15</v>
      </c>
      <c r="J580">
        <f>_xlfn.XLOOKUP(Table1[[#This Row],[Product Name]],O:O,P:P)</f>
        <v>80</v>
      </c>
      <c r="K580">
        <f>Table1[[#This Row],[Unit Profit]]*Table1[[#This Row],[Units Sold]]</f>
        <v>160</v>
      </c>
      <c r="L580">
        <f>MONTH(Table1[[#This Row],[Date]])</f>
        <v>10</v>
      </c>
    </row>
    <row r="581" spans="1:12" hidden="1">
      <c r="A581">
        <v>10589</v>
      </c>
      <c r="B581" s="1">
        <v>45109</v>
      </c>
      <c r="C581" t="s">
        <v>9</v>
      </c>
      <c r="D581" t="s">
        <v>127</v>
      </c>
      <c r="E581">
        <v>5</v>
      </c>
      <c r="F581">
        <v>229.99</v>
      </c>
      <c r="G581">
        <f>Table1[[#This Row],[Unit Price]]*Table1[[#This Row],[Units Sold]]</f>
        <v>1149.95</v>
      </c>
      <c r="H581" t="s">
        <v>18</v>
      </c>
      <c r="I581" t="s">
        <v>15</v>
      </c>
      <c r="J581">
        <f>_xlfn.XLOOKUP(Table1[[#This Row],[Product Name]],O:O,P:P)</f>
        <v>115</v>
      </c>
      <c r="K581">
        <f>Table1[[#This Row],[Unit Profit]]*Table1[[#This Row],[Units Sold]]</f>
        <v>575</v>
      </c>
      <c r="L581">
        <f>MONTH(Table1[[#This Row],[Date]])</f>
        <v>7</v>
      </c>
    </row>
    <row r="582" spans="1:12">
      <c r="A582">
        <v>10590</v>
      </c>
      <c r="B582" s="1">
        <v>45491</v>
      </c>
      <c r="C582" t="s">
        <v>12</v>
      </c>
      <c r="D582" t="s">
        <v>128</v>
      </c>
      <c r="E582">
        <v>5</v>
      </c>
      <c r="F582">
        <v>159.99</v>
      </c>
      <c r="G582">
        <f>Table1[[#This Row],[Unit Price]]*Table1[[#This Row],[Units Sold]]</f>
        <v>799.95</v>
      </c>
      <c r="H582" t="s">
        <v>294</v>
      </c>
      <c r="I582" t="s">
        <v>15</v>
      </c>
      <c r="J582">
        <f>_xlfn.XLOOKUP(Table1[[#This Row],[Product Name]],O:O,P:P)</f>
        <v>46.4</v>
      </c>
      <c r="K582">
        <f>Table1[[#This Row],[Unit Profit]]*Table1[[#This Row],[Units Sold]]</f>
        <v>232</v>
      </c>
      <c r="L582">
        <f>MONTH(Table1[[#This Row],[Date]])</f>
        <v>7</v>
      </c>
    </row>
    <row r="583" spans="1:12" hidden="1">
      <c r="A583">
        <v>10591</v>
      </c>
      <c r="B583" s="1">
        <v>45546</v>
      </c>
      <c r="C583" t="s">
        <v>16</v>
      </c>
      <c r="D583" t="s">
        <v>129</v>
      </c>
      <c r="E583">
        <v>1</v>
      </c>
      <c r="F583">
        <v>14.99</v>
      </c>
      <c r="G583">
        <f>Table1[[#This Row],[Unit Price]]*Table1[[#This Row],[Units Sold]]</f>
        <v>14.99</v>
      </c>
      <c r="H583" t="s">
        <v>18</v>
      </c>
      <c r="I583" t="s">
        <v>15</v>
      </c>
      <c r="J583">
        <f>_xlfn.XLOOKUP(Table1[[#This Row],[Product Name]],O:O,P:P)</f>
        <v>4.95</v>
      </c>
      <c r="K583">
        <f>Table1[[#This Row],[Unit Profit]]*Table1[[#This Row],[Units Sold]]</f>
        <v>4.95</v>
      </c>
      <c r="L583">
        <f>MONTH(Table1[[#This Row],[Date]])</f>
        <v>9</v>
      </c>
    </row>
    <row r="584" spans="1:12" hidden="1">
      <c r="A584">
        <v>10592</v>
      </c>
      <c r="B584" s="1">
        <v>45108</v>
      </c>
      <c r="C584" t="s">
        <v>19</v>
      </c>
      <c r="D584" t="s">
        <v>130</v>
      </c>
      <c r="E584">
        <v>4</v>
      </c>
      <c r="F584">
        <v>18.989999999999998</v>
      </c>
      <c r="G584">
        <f>Table1[[#This Row],[Unit Price]]*Table1[[#This Row],[Units Sold]]</f>
        <v>75.959999999999994</v>
      </c>
      <c r="H584" t="s">
        <v>18</v>
      </c>
      <c r="I584" t="s">
        <v>15</v>
      </c>
      <c r="J584">
        <f>_xlfn.XLOOKUP(Table1[[#This Row],[Product Name]],O:O,P:P)</f>
        <v>5.51</v>
      </c>
      <c r="K584">
        <f>Table1[[#This Row],[Unit Profit]]*Table1[[#This Row],[Units Sold]]</f>
        <v>22.04</v>
      </c>
      <c r="L584">
        <f>MONTH(Table1[[#This Row],[Date]])</f>
        <v>7</v>
      </c>
    </row>
    <row r="585" spans="1:12" hidden="1">
      <c r="A585">
        <v>10593</v>
      </c>
      <c r="B585" s="1">
        <v>45339</v>
      </c>
      <c r="C585" t="s">
        <v>21</v>
      </c>
      <c r="D585" t="s">
        <v>131</v>
      </c>
      <c r="E585">
        <v>3</v>
      </c>
      <c r="F585">
        <v>15</v>
      </c>
      <c r="G585">
        <f>Table1[[#This Row],[Unit Price]]*Table1[[#This Row],[Units Sold]]</f>
        <v>45</v>
      </c>
      <c r="H585" t="s">
        <v>18</v>
      </c>
      <c r="I585" t="s">
        <v>11</v>
      </c>
      <c r="J585">
        <f>_xlfn.XLOOKUP(Table1[[#This Row],[Product Name]],O:O,P:P)</f>
        <v>4.6500000000000004</v>
      </c>
      <c r="K585">
        <f>Table1[[#This Row],[Unit Profit]]*Table1[[#This Row],[Units Sold]]</f>
        <v>13.950000000000001</v>
      </c>
      <c r="L585">
        <f>MONTH(Table1[[#This Row],[Date]])</f>
        <v>2</v>
      </c>
    </row>
    <row r="586" spans="1:12" hidden="1">
      <c r="A586">
        <v>10594</v>
      </c>
      <c r="B586" s="1">
        <v>45101</v>
      </c>
      <c r="C586" t="s">
        <v>23</v>
      </c>
      <c r="D586" t="s">
        <v>132</v>
      </c>
      <c r="E586">
        <v>3</v>
      </c>
      <c r="F586">
        <v>229.95</v>
      </c>
      <c r="G586">
        <f>Table1[[#This Row],[Unit Price]]*Table1[[#This Row],[Units Sold]]</f>
        <v>689.84999999999991</v>
      </c>
      <c r="H586" t="s">
        <v>18</v>
      </c>
      <c r="I586" t="s">
        <v>15</v>
      </c>
      <c r="J586">
        <f>_xlfn.XLOOKUP(Table1[[#This Row],[Product Name]],O:O,P:P)</f>
        <v>62.09</v>
      </c>
      <c r="K586">
        <f>Table1[[#This Row],[Unit Profit]]*Table1[[#This Row],[Units Sold]]</f>
        <v>186.27</v>
      </c>
      <c r="L586">
        <f>MONTH(Table1[[#This Row],[Date]])</f>
        <v>6</v>
      </c>
    </row>
    <row r="587" spans="1:12" hidden="1">
      <c r="A587">
        <v>10595</v>
      </c>
      <c r="B587" s="1">
        <v>44974</v>
      </c>
      <c r="C587" t="s">
        <v>9</v>
      </c>
      <c r="D587" t="s">
        <v>133</v>
      </c>
      <c r="E587">
        <v>1</v>
      </c>
      <c r="F587">
        <v>249.99</v>
      </c>
      <c r="G587">
        <f>Table1[[#This Row],[Unit Price]]*Table1[[#This Row],[Units Sold]]</f>
        <v>249.99</v>
      </c>
      <c r="H587" t="s">
        <v>14</v>
      </c>
      <c r="I587" t="s">
        <v>11</v>
      </c>
      <c r="J587">
        <f>_xlfn.XLOOKUP(Table1[[#This Row],[Product Name]],O:O,P:P)</f>
        <v>77.5</v>
      </c>
      <c r="K587">
        <f>Table1[[#This Row],[Unit Profit]]*Table1[[#This Row],[Units Sold]]</f>
        <v>77.5</v>
      </c>
      <c r="L587">
        <f>MONTH(Table1[[#This Row],[Date]])</f>
        <v>2</v>
      </c>
    </row>
    <row r="588" spans="1:12" hidden="1">
      <c r="A588">
        <v>10596</v>
      </c>
      <c r="B588" s="1">
        <v>45016</v>
      </c>
      <c r="C588" t="s">
        <v>12</v>
      </c>
      <c r="D588" t="s">
        <v>134</v>
      </c>
      <c r="E588">
        <v>2</v>
      </c>
      <c r="F588">
        <v>299.95</v>
      </c>
      <c r="G588">
        <f>Table1[[#This Row],[Unit Price]]*Table1[[#This Row],[Units Sold]]</f>
        <v>599.9</v>
      </c>
      <c r="H588" t="s">
        <v>18</v>
      </c>
      <c r="I588" t="s">
        <v>15</v>
      </c>
      <c r="J588">
        <f>_xlfn.XLOOKUP(Table1[[#This Row],[Product Name]],O:O,P:P)</f>
        <v>140.97999999999999</v>
      </c>
      <c r="K588">
        <f>Table1[[#This Row],[Unit Profit]]*Table1[[#This Row],[Units Sold]]</f>
        <v>281.95999999999998</v>
      </c>
      <c r="L588">
        <f>MONTH(Table1[[#This Row],[Date]])</f>
        <v>3</v>
      </c>
    </row>
    <row r="589" spans="1:12" hidden="1">
      <c r="A589">
        <v>10597</v>
      </c>
      <c r="B589" s="1">
        <v>44983</v>
      </c>
      <c r="C589" t="s">
        <v>16</v>
      </c>
      <c r="D589" t="s">
        <v>135</v>
      </c>
      <c r="E589">
        <v>5</v>
      </c>
      <c r="F589">
        <v>49.99</v>
      </c>
      <c r="G589">
        <f>Table1[[#This Row],[Unit Price]]*Table1[[#This Row],[Units Sold]]</f>
        <v>249.95000000000002</v>
      </c>
      <c r="H589" t="s">
        <v>18</v>
      </c>
      <c r="I589" t="s">
        <v>15</v>
      </c>
      <c r="J589">
        <f>_xlfn.XLOOKUP(Table1[[#This Row],[Product Name]],O:O,P:P)</f>
        <v>24</v>
      </c>
      <c r="K589">
        <f>Table1[[#This Row],[Unit Profit]]*Table1[[#This Row],[Units Sold]]</f>
        <v>120</v>
      </c>
      <c r="L589">
        <f>MONTH(Table1[[#This Row],[Date]])</f>
        <v>2</v>
      </c>
    </row>
    <row r="590" spans="1:12" hidden="1">
      <c r="A590">
        <v>10598</v>
      </c>
      <c r="B590" s="1">
        <v>45444</v>
      </c>
      <c r="C590" t="s">
        <v>19</v>
      </c>
      <c r="D590" t="s">
        <v>136</v>
      </c>
      <c r="E590">
        <v>5</v>
      </c>
      <c r="F590">
        <v>16.989999999999998</v>
      </c>
      <c r="G590">
        <f>Table1[[#This Row],[Unit Price]]*Table1[[#This Row],[Units Sold]]</f>
        <v>84.949999999999989</v>
      </c>
      <c r="H590" t="s">
        <v>18</v>
      </c>
      <c r="I590" t="s">
        <v>11</v>
      </c>
      <c r="J590">
        <f>_xlfn.XLOOKUP(Table1[[#This Row],[Product Name]],O:O,P:P)</f>
        <v>2.89</v>
      </c>
      <c r="K590">
        <f>Table1[[#This Row],[Unit Profit]]*Table1[[#This Row],[Units Sold]]</f>
        <v>14.450000000000001</v>
      </c>
      <c r="L590">
        <f>MONTH(Table1[[#This Row],[Date]])</f>
        <v>6</v>
      </c>
    </row>
    <row r="591" spans="1:12">
      <c r="A591">
        <v>10599</v>
      </c>
      <c r="B591" s="1">
        <v>45073</v>
      </c>
      <c r="C591" t="s">
        <v>21</v>
      </c>
      <c r="D591" t="s">
        <v>137</v>
      </c>
      <c r="E591">
        <v>3</v>
      </c>
      <c r="F591">
        <v>14.99</v>
      </c>
      <c r="G591">
        <f>Table1[[#This Row],[Unit Price]]*Table1[[#This Row],[Units Sold]]</f>
        <v>44.97</v>
      </c>
      <c r="H591" t="s">
        <v>294</v>
      </c>
      <c r="I591" t="s">
        <v>11</v>
      </c>
      <c r="J591">
        <f>_xlfn.XLOOKUP(Table1[[#This Row],[Product Name]],O:O,P:P)</f>
        <v>4.6500000000000004</v>
      </c>
      <c r="K591">
        <f>Table1[[#This Row],[Unit Profit]]*Table1[[#This Row],[Units Sold]]</f>
        <v>13.950000000000001</v>
      </c>
      <c r="L591">
        <f>MONTH(Table1[[#This Row],[Date]])</f>
        <v>5</v>
      </c>
    </row>
    <row r="592" spans="1:12">
      <c r="A592">
        <v>10600</v>
      </c>
      <c r="B592" s="1">
        <v>45021</v>
      </c>
      <c r="C592" t="s">
        <v>23</v>
      </c>
      <c r="D592" t="s">
        <v>138</v>
      </c>
      <c r="E592">
        <v>5</v>
      </c>
      <c r="F592">
        <v>249.99</v>
      </c>
      <c r="G592">
        <f>Table1[[#This Row],[Unit Price]]*Table1[[#This Row],[Units Sold]]</f>
        <v>1249.95</v>
      </c>
      <c r="H592" t="s">
        <v>294</v>
      </c>
      <c r="I592" t="s">
        <v>11</v>
      </c>
      <c r="J592">
        <f>_xlfn.XLOOKUP(Table1[[#This Row],[Product Name]],O:O,P:P)</f>
        <v>120</v>
      </c>
      <c r="K592">
        <f>Table1[[#This Row],[Unit Profit]]*Table1[[#This Row],[Units Sold]]</f>
        <v>600</v>
      </c>
      <c r="L592">
        <f>MONTH(Table1[[#This Row],[Date]])</f>
        <v>4</v>
      </c>
    </row>
    <row r="593" spans="1:12" hidden="1">
      <c r="A593">
        <v>10601</v>
      </c>
      <c r="B593" s="1">
        <v>45288</v>
      </c>
      <c r="C593" t="s">
        <v>9</v>
      </c>
      <c r="D593" t="s">
        <v>139</v>
      </c>
      <c r="E593">
        <v>5</v>
      </c>
      <c r="F593">
        <v>599.99</v>
      </c>
      <c r="G593">
        <f>Table1[[#This Row],[Unit Price]]*Table1[[#This Row],[Units Sold]]</f>
        <v>2999.95</v>
      </c>
      <c r="H593" t="s">
        <v>18</v>
      </c>
      <c r="I593" t="s">
        <v>11</v>
      </c>
      <c r="J593">
        <f>_xlfn.XLOOKUP(Table1[[#This Row],[Product Name]],O:O,P:P)</f>
        <v>288</v>
      </c>
      <c r="K593">
        <f>Table1[[#This Row],[Unit Profit]]*Table1[[#This Row],[Units Sold]]</f>
        <v>1440</v>
      </c>
      <c r="L593">
        <f>MONTH(Table1[[#This Row],[Date]])</f>
        <v>12</v>
      </c>
    </row>
    <row r="594" spans="1:12">
      <c r="A594">
        <v>10602</v>
      </c>
      <c r="B594" s="1">
        <v>45368</v>
      </c>
      <c r="C594" t="s">
        <v>12</v>
      </c>
      <c r="D594" t="s">
        <v>140</v>
      </c>
      <c r="E594">
        <v>3</v>
      </c>
      <c r="F594">
        <v>89.99</v>
      </c>
      <c r="G594">
        <f>Table1[[#This Row],[Unit Price]]*Table1[[#This Row],[Units Sold]]</f>
        <v>269.96999999999997</v>
      </c>
      <c r="H594" t="s">
        <v>294</v>
      </c>
      <c r="I594" t="s">
        <v>15</v>
      </c>
      <c r="J594">
        <f>_xlfn.XLOOKUP(Table1[[#This Row],[Product Name]],O:O,P:P)</f>
        <v>14.4</v>
      </c>
      <c r="K594">
        <f>Table1[[#This Row],[Unit Profit]]*Table1[[#This Row],[Units Sold]]</f>
        <v>43.2</v>
      </c>
      <c r="L594">
        <f>MONTH(Table1[[#This Row],[Date]])</f>
        <v>3</v>
      </c>
    </row>
    <row r="595" spans="1:12">
      <c r="A595">
        <v>10603</v>
      </c>
      <c r="B595" s="1">
        <v>45133</v>
      </c>
      <c r="C595" t="s">
        <v>16</v>
      </c>
      <c r="D595" t="s">
        <v>141</v>
      </c>
      <c r="E595">
        <v>5</v>
      </c>
      <c r="F595">
        <v>12.99</v>
      </c>
      <c r="G595">
        <f>Table1[[#This Row],[Unit Price]]*Table1[[#This Row],[Units Sold]]</f>
        <v>64.95</v>
      </c>
      <c r="H595" t="s">
        <v>294</v>
      </c>
      <c r="I595" t="s">
        <v>15</v>
      </c>
      <c r="J595">
        <f>_xlfn.XLOOKUP(Table1[[#This Row],[Product Name]],O:O,P:P)</f>
        <v>1.3</v>
      </c>
      <c r="K595">
        <f>Table1[[#This Row],[Unit Profit]]*Table1[[#This Row],[Units Sold]]</f>
        <v>6.5</v>
      </c>
      <c r="L595">
        <f>MONTH(Table1[[#This Row],[Date]])</f>
        <v>7</v>
      </c>
    </row>
    <row r="596" spans="1:12" hidden="1">
      <c r="A596">
        <v>10604</v>
      </c>
      <c r="B596" s="1">
        <v>45046</v>
      </c>
      <c r="C596" t="s">
        <v>19</v>
      </c>
      <c r="D596" t="s">
        <v>142</v>
      </c>
      <c r="E596">
        <v>1</v>
      </c>
      <c r="F596">
        <v>14.99</v>
      </c>
      <c r="G596">
        <f>Table1[[#This Row],[Unit Price]]*Table1[[#This Row],[Units Sold]]</f>
        <v>14.99</v>
      </c>
      <c r="H596" t="s">
        <v>14</v>
      </c>
      <c r="I596" t="s">
        <v>287</v>
      </c>
      <c r="J596">
        <f>_xlfn.XLOOKUP(Table1[[#This Row],[Product Name]],O:O,P:P)</f>
        <v>3.15</v>
      </c>
      <c r="K596">
        <f>Table1[[#This Row],[Unit Profit]]*Table1[[#This Row],[Units Sold]]</f>
        <v>3.15</v>
      </c>
      <c r="L596">
        <f>MONTH(Table1[[#This Row],[Date]])</f>
        <v>4</v>
      </c>
    </row>
    <row r="597" spans="1:12" hidden="1">
      <c r="A597">
        <v>10605</v>
      </c>
      <c r="B597" s="1">
        <v>45361</v>
      </c>
      <c r="C597" t="s">
        <v>21</v>
      </c>
      <c r="D597" t="s">
        <v>143</v>
      </c>
      <c r="E597">
        <v>3</v>
      </c>
      <c r="F597">
        <v>30</v>
      </c>
      <c r="G597">
        <f>Table1[[#This Row],[Unit Price]]*Table1[[#This Row],[Units Sold]]</f>
        <v>90</v>
      </c>
      <c r="H597" t="s">
        <v>18</v>
      </c>
      <c r="I597" t="s">
        <v>287</v>
      </c>
      <c r="J597">
        <f>_xlfn.XLOOKUP(Table1[[#This Row],[Product Name]],O:O,P:P)</f>
        <v>6.9</v>
      </c>
      <c r="K597">
        <f>Table1[[#This Row],[Unit Profit]]*Table1[[#This Row],[Units Sold]]</f>
        <v>20.700000000000003</v>
      </c>
      <c r="L597">
        <f>MONTH(Table1[[#This Row],[Date]])</f>
        <v>3</v>
      </c>
    </row>
    <row r="598" spans="1:12">
      <c r="A598">
        <v>10606</v>
      </c>
      <c r="B598" s="1">
        <v>45289</v>
      </c>
      <c r="C598" t="s">
        <v>23</v>
      </c>
      <c r="D598" t="s">
        <v>144</v>
      </c>
      <c r="E598">
        <v>5</v>
      </c>
      <c r="F598">
        <v>199.99</v>
      </c>
      <c r="G598">
        <f>Table1[[#This Row],[Unit Price]]*Table1[[#This Row],[Units Sold]]</f>
        <v>999.95</v>
      </c>
      <c r="H598" t="s">
        <v>294</v>
      </c>
      <c r="I598" t="s">
        <v>15</v>
      </c>
      <c r="J598">
        <f>_xlfn.XLOOKUP(Table1[[#This Row],[Product Name]],O:O,P:P)</f>
        <v>60</v>
      </c>
      <c r="K598">
        <f>Table1[[#This Row],[Unit Profit]]*Table1[[#This Row],[Units Sold]]</f>
        <v>300</v>
      </c>
      <c r="L598">
        <f>MONTH(Table1[[#This Row],[Date]])</f>
        <v>12</v>
      </c>
    </row>
    <row r="599" spans="1:12" hidden="1">
      <c r="A599">
        <v>10607</v>
      </c>
      <c r="B599" s="1">
        <v>45409</v>
      </c>
      <c r="C599" t="s">
        <v>9</v>
      </c>
      <c r="D599" t="s">
        <v>145</v>
      </c>
      <c r="E599">
        <v>2</v>
      </c>
      <c r="F599">
        <v>499.99</v>
      </c>
      <c r="G599">
        <f>Table1[[#This Row],[Unit Price]]*Table1[[#This Row],[Units Sold]]</f>
        <v>999.98</v>
      </c>
      <c r="H599" t="s">
        <v>14</v>
      </c>
      <c r="I599" t="s">
        <v>15</v>
      </c>
      <c r="J599">
        <f>_xlfn.XLOOKUP(Table1[[#This Row],[Product Name]],O:O,P:P)</f>
        <v>90</v>
      </c>
      <c r="K599">
        <f>Table1[[#This Row],[Unit Profit]]*Table1[[#This Row],[Units Sold]]</f>
        <v>180</v>
      </c>
      <c r="L599">
        <f>MONTH(Table1[[#This Row],[Date]])</f>
        <v>4</v>
      </c>
    </row>
    <row r="600" spans="1:12" hidden="1">
      <c r="A600">
        <v>10608</v>
      </c>
      <c r="B600" s="1">
        <v>45550</v>
      </c>
      <c r="C600" t="s">
        <v>12</v>
      </c>
      <c r="D600" t="s">
        <v>35</v>
      </c>
      <c r="E600">
        <v>5</v>
      </c>
      <c r="F600">
        <v>399.99</v>
      </c>
      <c r="G600">
        <f>Table1[[#This Row],[Unit Price]]*Table1[[#This Row],[Units Sold]]</f>
        <v>1999.95</v>
      </c>
      <c r="H600" t="s">
        <v>18</v>
      </c>
      <c r="I600" t="s">
        <v>15</v>
      </c>
      <c r="J600">
        <f>_xlfn.XLOOKUP(Table1[[#This Row],[Product Name]],O:O,P:P)</f>
        <v>52</v>
      </c>
      <c r="K600">
        <f>Table1[[#This Row],[Unit Profit]]*Table1[[#This Row],[Units Sold]]</f>
        <v>260</v>
      </c>
      <c r="L600">
        <f>MONTH(Table1[[#This Row],[Date]])</f>
        <v>9</v>
      </c>
    </row>
    <row r="601" spans="1:12" hidden="1">
      <c r="A601">
        <v>10609</v>
      </c>
      <c r="B601" s="1">
        <v>45231</v>
      </c>
      <c r="C601" t="s">
        <v>16</v>
      </c>
      <c r="D601" t="s">
        <v>146</v>
      </c>
      <c r="E601">
        <v>5</v>
      </c>
      <c r="F601">
        <v>98</v>
      </c>
      <c r="G601">
        <f>Table1[[#This Row],[Unit Price]]*Table1[[#This Row],[Units Sold]]</f>
        <v>490</v>
      </c>
      <c r="H601" t="s">
        <v>14</v>
      </c>
      <c r="I601" t="s">
        <v>11</v>
      </c>
      <c r="J601">
        <f>_xlfn.XLOOKUP(Table1[[#This Row],[Product Name]],O:O,P:P)</f>
        <v>35.28</v>
      </c>
      <c r="K601">
        <f>Table1[[#This Row],[Unit Profit]]*Table1[[#This Row],[Units Sold]]</f>
        <v>176.4</v>
      </c>
      <c r="L601">
        <f>MONTH(Table1[[#This Row],[Date]])</f>
        <v>11</v>
      </c>
    </row>
    <row r="602" spans="1:12">
      <c r="A602">
        <v>10610</v>
      </c>
      <c r="B602" s="1">
        <v>45602</v>
      </c>
      <c r="C602" t="s">
        <v>19</v>
      </c>
      <c r="D602" t="s">
        <v>147</v>
      </c>
      <c r="E602">
        <v>2</v>
      </c>
      <c r="F602">
        <v>8.99</v>
      </c>
      <c r="G602">
        <f>Table1[[#This Row],[Unit Price]]*Table1[[#This Row],[Units Sold]]</f>
        <v>17.98</v>
      </c>
      <c r="H602" t="s">
        <v>294</v>
      </c>
      <c r="I602" t="s">
        <v>287</v>
      </c>
      <c r="J602">
        <f>_xlfn.XLOOKUP(Table1[[#This Row],[Product Name]],O:O,P:P)</f>
        <v>3.33</v>
      </c>
      <c r="K602">
        <f>Table1[[#This Row],[Unit Profit]]*Table1[[#This Row],[Units Sold]]</f>
        <v>6.66</v>
      </c>
      <c r="L602">
        <f>MONTH(Table1[[#This Row],[Date]])</f>
        <v>11</v>
      </c>
    </row>
    <row r="603" spans="1:12" hidden="1">
      <c r="A603">
        <v>10611</v>
      </c>
      <c r="B603" s="1">
        <v>45610</v>
      </c>
      <c r="C603" t="s">
        <v>21</v>
      </c>
      <c r="D603" t="s">
        <v>148</v>
      </c>
      <c r="E603">
        <v>3</v>
      </c>
      <c r="F603">
        <v>36</v>
      </c>
      <c r="G603">
        <f>Table1[[#This Row],[Unit Price]]*Table1[[#This Row],[Units Sold]]</f>
        <v>108</v>
      </c>
      <c r="H603" t="s">
        <v>14</v>
      </c>
      <c r="I603" t="s">
        <v>15</v>
      </c>
      <c r="J603">
        <f>_xlfn.XLOOKUP(Table1[[#This Row],[Product Name]],O:O,P:P)</f>
        <v>5.4</v>
      </c>
      <c r="K603">
        <f>Table1[[#This Row],[Unit Profit]]*Table1[[#This Row],[Units Sold]]</f>
        <v>16.200000000000003</v>
      </c>
      <c r="L603">
        <f>MONTH(Table1[[#This Row],[Date]])</f>
        <v>11</v>
      </c>
    </row>
    <row r="604" spans="1:12">
      <c r="A604">
        <v>10612</v>
      </c>
      <c r="B604" s="1">
        <v>45040</v>
      </c>
      <c r="C604" t="s">
        <v>23</v>
      </c>
      <c r="D604" t="s">
        <v>149</v>
      </c>
      <c r="E604">
        <v>1</v>
      </c>
      <c r="F604">
        <v>39.950000000000003</v>
      </c>
      <c r="G604">
        <f>Table1[[#This Row],[Unit Price]]*Table1[[#This Row],[Units Sold]]</f>
        <v>39.950000000000003</v>
      </c>
      <c r="H604" t="s">
        <v>294</v>
      </c>
      <c r="I604" t="s">
        <v>11</v>
      </c>
      <c r="J604">
        <f>_xlfn.XLOOKUP(Table1[[#This Row],[Product Name]],O:O,P:P)</f>
        <v>15.98</v>
      </c>
      <c r="K604">
        <f>Table1[[#This Row],[Unit Profit]]*Table1[[#This Row],[Units Sold]]</f>
        <v>15.98</v>
      </c>
      <c r="L604">
        <f>MONTH(Table1[[#This Row],[Date]])</f>
        <v>4</v>
      </c>
    </row>
    <row r="605" spans="1:12" hidden="1">
      <c r="A605">
        <v>10613</v>
      </c>
      <c r="B605" s="1">
        <v>45175</v>
      </c>
      <c r="C605" t="s">
        <v>9</v>
      </c>
      <c r="D605" t="s">
        <v>150</v>
      </c>
      <c r="E605">
        <v>3</v>
      </c>
      <c r="F605">
        <v>1299.99</v>
      </c>
      <c r="G605">
        <f>Table1[[#This Row],[Unit Price]]*Table1[[#This Row],[Units Sold]]</f>
        <v>3899.9700000000003</v>
      </c>
      <c r="H605" t="s">
        <v>14</v>
      </c>
      <c r="I605" t="s">
        <v>15</v>
      </c>
      <c r="J605">
        <f>_xlfn.XLOOKUP(Table1[[#This Row],[Product Name]],O:O,P:P)</f>
        <v>143</v>
      </c>
      <c r="K605">
        <f>Table1[[#This Row],[Unit Profit]]*Table1[[#This Row],[Units Sold]]</f>
        <v>429</v>
      </c>
      <c r="L605">
        <f>MONTH(Table1[[#This Row],[Date]])</f>
        <v>9</v>
      </c>
    </row>
    <row r="606" spans="1:12" hidden="1">
      <c r="A606">
        <v>10614</v>
      </c>
      <c r="B606" s="1">
        <v>45313</v>
      </c>
      <c r="C606" t="s">
        <v>12</v>
      </c>
      <c r="D606" t="s">
        <v>151</v>
      </c>
      <c r="E606">
        <v>5</v>
      </c>
      <c r="F606">
        <v>79.989999999999995</v>
      </c>
      <c r="G606">
        <f>Table1[[#This Row],[Unit Price]]*Table1[[#This Row],[Units Sold]]</f>
        <v>399.95</v>
      </c>
      <c r="H606" t="s">
        <v>14</v>
      </c>
      <c r="I606" t="s">
        <v>15</v>
      </c>
      <c r="J606">
        <f>_xlfn.XLOOKUP(Table1[[#This Row],[Product Name]],O:O,P:P)</f>
        <v>20.8</v>
      </c>
      <c r="K606">
        <f>Table1[[#This Row],[Unit Profit]]*Table1[[#This Row],[Units Sold]]</f>
        <v>104</v>
      </c>
      <c r="L606">
        <f>MONTH(Table1[[#This Row],[Date]])</f>
        <v>1</v>
      </c>
    </row>
    <row r="607" spans="1:12" hidden="1">
      <c r="A607">
        <v>10615</v>
      </c>
      <c r="B607" s="1">
        <v>44949</v>
      </c>
      <c r="C607" t="s">
        <v>16</v>
      </c>
      <c r="D607" t="s">
        <v>152</v>
      </c>
      <c r="E607">
        <v>5</v>
      </c>
      <c r="F607">
        <v>34.99</v>
      </c>
      <c r="G607">
        <f>Table1[[#This Row],[Unit Price]]*Table1[[#This Row],[Units Sold]]</f>
        <v>174.95000000000002</v>
      </c>
      <c r="H607" t="s">
        <v>14</v>
      </c>
      <c r="I607" t="s">
        <v>15</v>
      </c>
      <c r="J607">
        <f>_xlfn.XLOOKUP(Table1[[#This Row],[Product Name]],O:O,P:P)</f>
        <v>14</v>
      </c>
      <c r="K607">
        <f>Table1[[#This Row],[Unit Profit]]*Table1[[#This Row],[Units Sold]]</f>
        <v>70</v>
      </c>
      <c r="L607">
        <f>MONTH(Table1[[#This Row],[Date]])</f>
        <v>1</v>
      </c>
    </row>
    <row r="608" spans="1:12" hidden="1">
      <c r="A608">
        <v>10616</v>
      </c>
      <c r="B608" s="1">
        <v>45317</v>
      </c>
      <c r="C608" t="s">
        <v>19</v>
      </c>
      <c r="D608" t="s">
        <v>153</v>
      </c>
      <c r="E608">
        <v>5</v>
      </c>
      <c r="F608">
        <v>9.99</v>
      </c>
      <c r="G608">
        <f>Table1[[#This Row],[Unit Price]]*Table1[[#This Row],[Units Sold]]</f>
        <v>49.95</v>
      </c>
      <c r="H608" t="s">
        <v>18</v>
      </c>
      <c r="I608" t="s">
        <v>11</v>
      </c>
      <c r="J608">
        <f>_xlfn.XLOOKUP(Table1[[#This Row],[Product Name]],O:O,P:P)</f>
        <v>3</v>
      </c>
      <c r="K608">
        <f>Table1[[#This Row],[Unit Profit]]*Table1[[#This Row],[Units Sold]]</f>
        <v>15</v>
      </c>
      <c r="L608">
        <f>MONTH(Table1[[#This Row],[Date]])</f>
        <v>1</v>
      </c>
    </row>
    <row r="609" spans="1:12" hidden="1">
      <c r="A609">
        <v>10618</v>
      </c>
      <c r="B609" s="1">
        <v>45305</v>
      </c>
      <c r="C609" t="s">
        <v>23</v>
      </c>
      <c r="D609" t="s">
        <v>155</v>
      </c>
      <c r="E609">
        <v>2</v>
      </c>
      <c r="F609">
        <v>99.95</v>
      </c>
      <c r="G609">
        <f>Table1[[#This Row],[Unit Price]]*Table1[[#This Row],[Units Sold]]</f>
        <v>199.9</v>
      </c>
      <c r="H609" t="s">
        <v>14</v>
      </c>
      <c r="I609" t="s">
        <v>11</v>
      </c>
      <c r="J609">
        <f>_xlfn.XLOOKUP(Table1[[#This Row],[Product Name]],O:O,P:P)</f>
        <v>10</v>
      </c>
      <c r="K609">
        <f>Table1[[#This Row],[Unit Profit]]*Table1[[#This Row],[Units Sold]]</f>
        <v>20</v>
      </c>
      <c r="L609">
        <f>MONTH(Table1[[#This Row],[Date]])</f>
        <v>1</v>
      </c>
    </row>
    <row r="610" spans="1:12" hidden="1">
      <c r="A610">
        <v>10619</v>
      </c>
      <c r="B610" s="1">
        <v>45497</v>
      </c>
      <c r="C610" t="s">
        <v>9</v>
      </c>
      <c r="D610" t="s">
        <v>156</v>
      </c>
      <c r="E610">
        <v>3</v>
      </c>
      <c r="F610">
        <v>1499.99</v>
      </c>
      <c r="G610">
        <f>Table1[[#This Row],[Unit Price]]*Table1[[#This Row],[Units Sold]]</f>
        <v>4499.97</v>
      </c>
      <c r="H610" t="s">
        <v>18</v>
      </c>
      <c r="I610" t="s">
        <v>15</v>
      </c>
      <c r="J610">
        <f>_xlfn.XLOOKUP(Table1[[#This Row],[Product Name]],O:O,P:P)</f>
        <v>285</v>
      </c>
      <c r="K610">
        <f>Table1[[#This Row],[Unit Profit]]*Table1[[#This Row],[Units Sold]]</f>
        <v>855</v>
      </c>
      <c r="L610">
        <f>MONTH(Table1[[#This Row],[Date]])</f>
        <v>7</v>
      </c>
    </row>
    <row r="611" spans="1:12">
      <c r="A611">
        <v>10620</v>
      </c>
      <c r="B611" s="1">
        <v>45190</v>
      </c>
      <c r="C611" t="s">
        <v>12</v>
      </c>
      <c r="D611" t="s">
        <v>157</v>
      </c>
      <c r="E611">
        <v>2</v>
      </c>
      <c r="F611">
        <v>139.99</v>
      </c>
      <c r="G611">
        <f>Table1[[#This Row],[Unit Price]]*Table1[[#This Row],[Units Sold]]</f>
        <v>279.98</v>
      </c>
      <c r="H611" t="s">
        <v>294</v>
      </c>
      <c r="I611" t="s">
        <v>287</v>
      </c>
      <c r="J611">
        <f>_xlfn.XLOOKUP(Table1[[#This Row],[Product Name]],O:O,P:P)</f>
        <v>21</v>
      </c>
      <c r="K611">
        <f>Table1[[#This Row],[Unit Profit]]*Table1[[#This Row],[Units Sold]]</f>
        <v>42</v>
      </c>
      <c r="L611">
        <f>MONTH(Table1[[#This Row],[Date]])</f>
        <v>9</v>
      </c>
    </row>
    <row r="612" spans="1:12">
      <c r="A612">
        <v>10621</v>
      </c>
      <c r="B612" s="1">
        <v>45078</v>
      </c>
      <c r="C612" t="s">
        <v>16</v>
      </c>
      <c r="D612" t="s">
        <v>158</v>
      </c>
      <c r="E612">
        <v>1</v>
      </c>
      <c r="F612">
        <v>44.99</v>
      </c>
      <c r="G612">
        <f>Table1[[#This Row],[Unit Price]]*Table1[[#This Row],[Units Sold]]</f>
        <v>44.99</v>
      </c>
      <c r="H612" t="s">
        <v>294</v>
      </c>
      <c r="I612" t="s">
        <v>11</v>
      </c>
      <c r="J612">
        <f>_xlfn.XLOOKUP(Table1[[#This Row],[Product Name]],O:O,P:P)</f>
        <v>11.7</v>
      </c>
      <c r="K612">
        <f>Table1[[#This Row],[Unit Profit]]*Table1[[#This Row],[Units Sold]]</f>
        <v>11.7</v>
      </c>
      <c r="L612">
        <f>MONTH(Table1[[#This Row],[Date]])</f>
        <v>6</v>
      </c>
    </row>
    <row r="613" spans="1:12" hidden="1">
      <c r="A613">
        <v>10622</v>
      </c>
      <c r="B613" s="1">
        <v>45482</v>
      </c>
      <c r="C613" t="s">
        <v>19</v>
      </c>
      <c r="D613" t="s">
        <v>159</v>
      </c>
      <c r="E613">
        <v>5</v>
      </c>
      <c r="F613">
        <v>11.99</v>
      </c>
      <c r="G613">
        <f>Table1[[#This Row],[Unit Price]]*Table1[[#This Row],[Units Sold]]</f>
        <v>59.95</v>
      </c>
      <c r="H613" t="s">
        <v>18</v>
      </c>
      <c r="I613" t="s">
        <v>287</v>
      </c>
      <c r="J613">
        <f>_xlfn.XLOOKUP(Table1[[#This Row],[Product Name]],O:O,P:P)</f>
        <v>5.28</v>
      </c>
      <c r="K613">
        <f>Table1[[#This Row],[Unit Profit]]*Table1[[#This Row],[Units Sold]]</f>
        <v>26.400000000000002</v>
      </c>
      <c r="L613">
        <f>MONTH(Table1[[#This Row],[Date]])</f>
        <v>7</v>
      </c>
    </row>
    <row r="614" spans="1:12" hidden="1">
      <c r="A614">
        <v>10623</v>
      </c>
      <c r="B614" s="1">
        <v>45645</v>
      </c>
      <c r="C614" t="s">
        <v>21</v>
      </c>
      <c r="D614" t="s">
        <v>160</v>
      </c>
      <c r="E614">
        <v>4</v>
      </c>
      <c r="F614">
        <v>29.5</v>
      </c>
      <c r="G614">
        <f>Table1[[#This Row],[Unit Price]]*Table1[[#This Row],[Units Sold]]</f>
        <v>118</v>
      </c>
      <c r="H614" t="s">
        <v>14</v>
      </c>
      <c r="I614" t="s">
        <v>287</v>
      </c>
      <c r="J614">
        <f>_xlfn.XLOOKUP(Table1[[#This Row],[Product Name]],O:O,P:P)</f>
        <v>11.21</v>
      </c>
      <c r="K614">
        <f>Table1[[#This Row],[Unit Profit]]*Table1[[#This Row],[Units Sold]]</f>
        <v>44.84</v>
      </c>
      <c r="L614">
        <f>MONTH(Table1[[#This Row],[Date]])</f>
        <v>12</v>
      </c>
    </row>
    <row r="615" spans="1:12" hidden="1">
      <c r="A615">
        <v>10624</v>
      </c>
      <c r="B615" s="1">
        <v>45502</v>
      </c>
      <c r="C615" t="s">
        <v>23</v>
      </c>
      <c r="D615" t="s">
        <v>161</v>
      </c>
      <c r="E615">
        <v>4</v>
      </c>
      <c r="F615">
        <v>299.99</v>
      </c>
      <c r="G615">
        <f>Table1[[#This Row],[Unit Price]]*Table1[[#This Row],[Units Sold]]</f>
        <v>1199.96</v>
      </c>
      <c r="H615" t="s">
        <v>18</v>
      </c>
      <c r="I615" t="s">
        <v>287</v>
      </c>
      <c r="J615">
        <f>_xlfn.XLOOKUP(Table1[[#This Row],[Product Name]],O:O,P:P)</f>
        <v>105</v>
      </c>
      <c r="K615">
        <f>Table1[[#This Row],[Unit Profit]]*Table1[[#This Row],[Units Sold]]</f>
        <v>420</v>
      </c>
      <c r="L615">
        <f>MONTH(Table1[[#This Row],[Date]])</f>
        <v>7</v>
      </c>
    </row>
    <row r="616" spans="1:12" hidden="1">
      <c r="A616">
        <v>10625</v>
      </c>
      <c r="B616" s="1">
        <v>45401</v>
      </c>
      <c r="C616" t="s">
        <v>9</v>
      </c>
      <c r="D616" t="s">
        <v>162</v>
      </c>
      <c r="E616">
        <v>3</v>
      </c>
      <c r="F616">
        <v>549</v>
      </c>
      <c r="G616">
        <f>Table1[[#This Row],[Unit Price]]*Table1[[#This Row],[Units Sold]]</f>
        <v>1647</v>
      </c>
      <c r="H616" t="s">
        <v>18</v>
      </c>
      <c r="I616" t="s">
        <v>287</v>
      </c>
      <c r="J616">
        <f>_xlfn.XLOOKUP(Table1[[#This Row],[Product Name]],O:O,P:P)</f>
        <v>65.88</v>
      </c>
      <c r="K616">
        <f>Table1[[#This Row],[Unit Profit]]*Table1[[#This Row],[Units Sold]]</f>
        <v>197.64</v>
      </c>
      <c r="L616">
        <f>MONTH(Table1[[#This Row],[Date]])</f>
        <v>4</v>
      </c>
    </row>
    <row r="617" spans="1:12" hidden="1">
      <c r="A617">
        <v>10626</v>
      </c>
      <c r="B617" s="1">
        <v>45558</v>
      </c>
      <c r="C617" t="s">
        <v>12</v>
      </c>
      <c r="D617" t="s">
        <v>163</v>
      </c>
      <c r="E617">
        <v>3</v>
      </c>
      <c r="F617">
        <v>199.95</v>
      </c>
      <c r="G617">
        <f>Table1[[#This Row],[Unit Price]]*Table1[[#This Row],[Units Sold]]</f>
        <v>599.84999999999991</v>
      </c>
      <c r="H617" t="s">
        <v>18</v>
      </c>
      <c r="I617" t="s">
        <v>15</v>
      </c>
      <c r="J617">
        <f>_xlfn.XLOOKUP(Table1[[#This Row],[Product Name]],O:O,P:P)</f>
        <v>73.98</v>
      </c>
      <c r="K617">
        <f>Table1[[#This Row],[Unit Profit]]*Table1[[#This Row],[Units Sold]]</f>
        <v>221.94</v>
      </c>
      <c r="L617">
        <f>MONTH(Table1[[#This Row],[Date]])</f>
        <v>9</v>
      </c>
    </row>
    <row r="618" spans="1:12" hidden="1">
      <c r="A618">
        <v>10627</v>
      </c>
      <c r="B618" s="1">
        <v>45015</v>
      </c>
      <c r="C618" t="s">
        <v>16</v>
      </c>
      <c r="D618" t="s">
        <v>164</v>
      </c>
      <c r="E618">
        <v>3</v>
      </c>
      <c r="F618">
        <v>98</v>
      </c>
      <c r="G618">
        <f>Table1[[#This Row],[Unit Price]]*Table1[[#This Row],[Units Sold]]</f>
        <v>294</v>
      </c>
      <c r="H618" t="s">
        <v>14</v>
      </c>
      <c r="I618" t="s">
        <v>11</v>
      </c>
      <c r="J618">
        <f>_xlfn.XLOOKUP(Table1[[#This Row],[Product Name]],O:O,P:P)</f>
        <v>11.76</v>
      </c>
      <c r="K618">
        <f>Table1[[#This Row],[Unit Profit]]*Table1[[#This Row],[Units Sold]]</f>
        <v>35.28</v>
      </c>
      <c r="L618">
        <f>MONTH(Table1[[#This Row],[Date]])</f>
        <v>3</v>
      </c>
    </row>
    <row r="619" spans="1:12">
      <c r="A619">
        <v>10628</v>
      </c>
      <c r="B619" s="1">
        <v>45583</v>
      </c>
      <c r="C619" t="s">
        <v>19</v>
      </c>
      <c r="D619" t="s">
        <v>165</v>
      </c>
      <c r="E619">
        <v>3</v>
      </c>
      <c r="F619">
        <v>10.99</v>
      </c>
      <c r="G619">
        <f>Table1[[#This Row],[Unit Price]]*Table1[[#This Row],[Units Sold]]</f>
        <v>32.97</v>
      </c>
      <c r="H619" t="s">
        <v>294</v>
      </c>
      <c r="I619" t="s">
        <v>287</v>
      </c>
      <c r="J619">
        <f>_xlfn.XLOOKUP(Table1[[#This Row],[Product Name]],O:O,P:P)</f>
        <v>1.21</v>
      </c>
      <c r="K619">
        <f>Table1[[#This Row],[Unit Profit]]*Table1[[#This Row],[Units Sold]]</f>
        <v>3.63</v>
      </c>
      <c r="L619">
        <f>MONTH(Table1[[#This Row],[Date]])</f>
        <v>10</v>
      </c>
    </row>
    <row r="620" spans="1:12">
      <c r="A620">
        <v>10629</v>
      </c>
      <c r="B620" s="1">
        <v>44931</v>
      </c>
      <c r="C620" t="s">
        <v>21</v>
      </c>
      <c r="D620" t="s">
        <v>166</v>
      </c>
      <c r="E620">
        <v>5</v>
      </c>
      <c r="F620">
        <v>25</v>
      </c>
      <c r="G620">
        <f>Table1[[#This Row],[Unit Price]]*Table1[[#This Row],[Units Sold]]</f>
        <v>125</v>
      </c>
      <c r="H620" t="s">
        <v>294</v>
      </c>
      <c r="I620" t="s">
        <v>287</v>
      </c>
      <c r="J620">
        <f>_xlfn.XLOOKUP(Table1[[#This Row],[Product Name]],O:O,P:P)</f>
        <v>11.5</v>
      </c>
      <c r="K620">
        <f>Table1[[#This Row],[Unit Profit]]*Table1[[#This Row],[Units Sold]]</f>
        <v>57.5</v>
      </c>
      <c r="L620">
        <f>MONTH(Table1[[#This Row],[Date]])</f>
        <v>1</v>
      </c>
    </row>
    <row r="621" spans="1:12" hidden="1">
      <c r="A621">
        <v>10630</v>
      </c>
      <c r="B621" s="1">
        <v>44961</v>
      </c>
      <c r="C621" t="s">
        <v>23</v>
      </c>
      <c r="D621" t="s">
        <v>167</v>
      </c>
      <c r="E621">
        <v>5</v>
      </c>
      <c r="F621">
        <v>149.99</v>
      </c>
      <c r="G621">
        <f>Table1[[#This Row],[Unit Price]]*Table1[[#This Row],[Units Sold]]</f>
        <v>749.95</v>
      </c>
      <c r="H621" t="s">
        <v>18</v>
      </c>
      <c r="I621" t="s">
        <v>11</v>
      </c>
      <c r="J621">
        <f>_xlfn.XLOOKUP(Table1[[#This Row],[Product Name]],O:O,P:P)</f>
        <v>19.5</v>
      </c>
      <c r="K621">
        <f>Table1[[#This Row],[Unit Profit]]*Table1[[#This Row],[Units Sold]]</f>
        <v>97.5</v>
      </c>
      <c r="L621">
        <f>MONTH(Table1[[#This Row],[Date]])</f>
        <v>2</v>
      </c>
    </row>
    <row r="622" spans="1:12" hidden="1">
      <c r="A622">
        <v>10631</v>
      </c>
      <c r="B622" s="1">
        <v>44968</v>
      </c>
      <c r="C622" t="s">
        <v>9</v>
      </c>
      <c r="D622" t="s">
        <v>49</v>
      </c>
      <c r="E622">
        <v>5</v>
      </c>
      <c r="F622">
        <v>349.99</v>
      </c>
      <c r="G622">
        <f>Table1[[#This Row],[Unit Price]]*Table1[[#This Row],[Units Sold]]</f>
        <v>1749.95</v>
      </c>
      <c r="H622" t="s">
        <v>14</v>
      </c>
      <c r="I622" t="s">
        <v>11</v>
      </c>
      <c r="J622">
        <f>_xlfn.XLOOKUP(Table1[[#This Row],[Product Name]],O:O,P:P)</f>
        <v>164.5</v>
      </c>
      <c r="K622">
        <f>Table1[[#This Row],[Unit Profit]]*Table1[[#This Row],[Units Sold]]</f>
        <v>822.5</v>
      </c>
      <c r="L622">
        <f>MONTH(Table1[[#This Row],[Date]])</f>
        <v>2</v>
      </c>
    </row>
    <row r="623" spans="1:12" hidden="1">
      <c r="A623">
        <v>10632</v>
      </c>
      <c r="B623" s="1">
        <v>44949</v>
      </c>
      <c r="C623" t="s">
        <v>12</v>
      </c>
      <c r="D623" t="s">
        <v>168</v>
      </c>
      <c r="E623">
        <v>5</v>
      </c>
      <c r="F623">
        <v>199.99</v>
      </c>
      <c r="G623">
        <f>Table1[[#This Row],[Unit Price]]*Table1[[#This Row],[Units Sold]]</f>
        <v>999.95</v>
      </c>
      <c r="H623" t="s">
        <v>14</v>
      </c>
      <c r="I623" t="s">
        <v>287</v>
      </c>
      <c r="J623">
        <f>_xlfn.XLOOKUP(Table1[[#This Row],[Product Name]],O:O,P:P)</f>
        <v>44</v>
      </c>
      <c r="K623">
        <f>Table1[[#This Row],[Unit Profit]]*Table1[[#This Row],[Units Sold]]</f>
        <v>220</v>
      </c>
      <c r="L623">
        <f>MONTH(Table1[[#This Row],[Date]])</f>
        <v>1</v>
      </c>
    </row>
    <row r="624" spans="1:12" hidden="1">
      <c r="A624">
        <v>10633</v>
      </c>
      <c r="B624" s="1">
        <v>44985</v>
      </c>
      <c r="C624" t="s">
        <v>16</v>
      </c>
      <c r="D624" t="s">
        <v>169</v>
      </c>
      <c r="E624">
        <v>5</v>
      </c>
      <c r="F624">
        <v>54.99</v>
      </c>
      <c r="G624">
        <f>Table1[[#This Row],[Unit Price]]*Table1[[#This Row],[Units Sold]]</f>
        <v>274.95</v>
      </c>
      <c r="H624" t="s">
        <v>18</v>
      </c>
      <c r="I624" t="s">
        <v>11</v>
      </c>
      <c r="J624">
        <f>_xlfn.XLOOKUP(Table1[[#This Row],[Product Name]],O:O,P:P)</f>
        <v>16.5</v>
      </c>
      <c r="K624">
        <f>Table1[[#This Row],[Unit Profit]]*Table1[[#This Row],[Units Sold]]</f>
        <v>82.5</v>
      </c>
      <c r="L624">
        <f>MONTH(Table1[[#This Row],[Date]])</f>
        <v>2</v>
      </c>
    </row>
    <row r="625" spans="1:12" hidden="1">
      <c r="A625">
        <v>10634</v>
      </c>
      <c r="B625" s="1">
        <v>45200</v>
      </c>
      <c r="C625" t="s">
        <v>19</v>
      </c>
      <c r="D625" t="s">
        <v>170</v>
      </c>
      <c r="E625">
        <v>5</v>
      </c>
      <c r="F625">
        <v>16.989999999999998</v>
      </c>
      <c r="G625">
        <f>Table1[[#This Row],[Unit Price]]*Table1[[#This Row],[Units Sold]]</f>
        <v>84.949999999999989</v>
      </c>
      <c r="H625" t="s">
        <v>14</v>
      </c>
      <c r="I625" t="s">
        <v>11</v>
      </c>
      <c r="J625">
        <f>_xlfn.XLOOKUP(Table1[[#This Row],[Product Name]],O:O,P:P)</f>
        <v>4.59</v>
      </c>
      <c r="K625">
        <f>Table1[[#This Row],[Unit Profit]]*Table1[[#This Row],[Units Sold]]</f>
        <v>22.95</v>
      </c>
      <c r="L625">
        <f>MONTH(Table1[[#This Row],[Date]])</f>
        <v>10</v>
      </c>
    </row>
    <row r="626" spans="1:12">
      <c r="A626">
        <v>10635</v>
      </c>
      <c r="B626" s="1">
        <v>45463</v>
      </c>
      <c r="C626" t="s">
        <v>21</v>
      </c>
      <c r="D626" t="s">
        <v>171</v>
      </c>
      <c r="E626">
        <v>2</v>
      </c>
      <c r="F626">
        <v>59</v>
      </c>
      <c r="G626">
        <f>Table1[[#This Row],[Unit Price]]*Table1[[#This Row],[Units Sold]]</f>
        <v>118</v>
      </c>
      <c r="H626" t="s">
        <v>294</v>
      </c>
      <c r="I626" t="s">
        <v>287</v>
      </c>
      <c r="J626">
        <f>_xlfn.XLOOKUP(Table1[[#This Row],[Product Name]],O:O,P:P)</f>
        <v>14.16</v>
      </c>
      <c r="K626">
        <f>Table1[[#This Row],[Unit Profit]]*Table1[[#This Row],[Units Sold]]</f>
        <v>28.32</v>
      </c>
      <c r="L626">
        <f>MONTH(Table1[[#This Row],[Date]])</f>
        <v>6</v>
      </c>
    </row>
    <row r="627" spans="1:12">
      <c r="A627">
        <v>10636</v>
      </c>
      <c r="B627" s="1">
        <v>45307</v>
      </c>
      <c r="C627" t="s">
        <v>23</v>
      </c>
      <c r="D627" t="s">
        <v>172</v>
      </c>
      <c r="E627">
        <v>2</v>
      </c>
      <c r="F627">
        <v>299.99</v>
      </c>
      <c r="G627">
        <f>Table1[[#This Row],[Unit Price]]*Table1[[#This Row],[Units Sold]]</f>
        <v>599.98</v>
      </c>
      <c r="H627" t="s">
        <v>294</v>
      </c>
      <c r="I627" t="s">
        <v>287</v>
      </c>
      <c r="J627">
        <f>_xlfn.XLOOKUP(Table1[[#This Row],[Product Name]],O:O,P:P)</f>
        <v>33</v>
      </c>
      <c r="K627">
        <f>Table1[[#This Row],[Unit Profit]]*Table1[[#This Row],[Units Sold]]</f>
        <v>66</v>
      </c>
      <c r="L627">
        <f>MONTH(Table1[[#This Row],[Date]])</f>
        <v>1</v>
      </c>
    </row>
    <row r="628" spans="1:12" hidden="1">
      <c r="A628">
        <v>10637</v>
      </c>
      <c r="B628" s="1">
        <v>45470</v>
      </c>
      <c r="C628" t="s">
        <v>9</v>
      </c>
      <c r="D628" t="s">
        <v>173</v>
      </c>
      <c r="E628">
        <v>1</v>
      </c>
      <c r="F628">
        <v>899.99</v>
      </c>
      <c r="G628">
        <f>Table1[[#This Row],[Unit Price]]*Table1[[#This Row],[Units Sold]]</f>
        <v>899.99</v>
      </c>
      <c r="H628" t="s">
        <v>14</v>
      </c>
      <c r="I628" t="s">
        <v>15</v>
      </c>
      <c r="J628">
        <f>_xlfn.XLOOKUP(Table1[[#This Row],[Product Name]],O:O,P:P)</f>
        <v>378</v>
      </c>
      <c r="K628">
        <f>Table1[[#This Row],[Unit Profit]]*Table1[[#This Row],[Units Sold]]</f>
        <v>378</v>
      </c>
      <c r="L628">
        <f>MONTH(Table1[[#This Row],[Date]])</f>
        <v>6</v>
      </c>
    </row>
    <row r="629" spans="1:12" hidden="1">
      <c r="A629">
        <v>10638</v>
      </c>
      <c r="B629" s="1">
        <v>45108</v>
      </c>
      <c r="C629" t="s">
        <v>12</v>
      </c>
      <c r="D629" t="s">
        <v>174</v>
      </c>
      <c r="E629">
        <v>3</v>
      </c>
      <c r="F629">
        <v>499.95</v>
      </c>
      <c r="G629">
        <f>Table1[[#This Row],[Unit Price]]*Table1[[#This Row],[Units Sold]]</f>
        <v>1499.85</v>
      </c>
      <c r="H629" t="s">
        <v>14</v>
      </c>
      <c r="I629" t="s">
        <v>15</v>
      </c>
      <c r="J629">
        <f>_xlfn.XLOOKUP(Table1[[#This Row],[Product Name]],O:O,P:P)</f>
        <v>89.99</v>
      </c>
      <c r="K629">
        <f>Table1[[#This Row],[Unit Profit]]*Table1[[#This Row],[Units Sold]]</f>
        <v>269.96999999999997</v>
      </c>
      <c r="L629">
        <f>MONTH(Table1[[#This Row],[Date]])</f>
        <v>7</v>
      </c>
    </row>
    <row r="630" spans="1:12" hidden="1">
      <c r="A630">
        <v>10639</v>
      </c>
      <c r="B630" s="1">
        <v>45035</v>
      </c>
      <c r="C630" t="s">
        <v>16</v>
      </c>
      <c r="D630" t="s">
        <v>175</v>
      </c>
      <c r="E630">
        <v>4</v>
      </c>
      <c r="F630">
        <v>24.99</v>
      </c>
      <c r="G630">
        <f>Table1[[#This Row],[Unit Price]]*Table1[[#This Row],[Units Sold]]</f>
        <v>99.96</v>
      </c>
      <c r="H630" t="s">
        <v>14</v>
      </c>
      <c r="I630" t="s">
        <v>287</v>
      </c>
      <c r="J630">
        <f>_xlfn.XLOOKUP(Table1[[#This Row],[Product Name]],O:O,P:P)</f>
        <v>5</v>
      </c>
      <c r="K630">
        <f>Table1[[#This Row],[Unit Profit]]*Table1[[#This Row],[Units Sold]]</f>
        <v>20</v>
      </c>
      <c r="L630">
        <f>MONTH(Table1[[#This Row],[Date]])</f>
        <v>4</v>
      </c>
    </row>
    <row r="631" spans="1:12" hidden="1">
      <c r="A631">
        <v>10640</v>
      </c>
      <c r="B631" s="1">
        <v>45256</v>
      </c>
      <c r="C631" t="s">
        <v>19</v>
      </c>
      <c r="D631" t="s">
        <v>176</v>
      </c>
      <c r="E631">
        <v>2</v>
      </c>
      <c r="F631">
        <v>7.99</v>
      </c>
      <c r="G631">
        <f>Table1[[#This Row],[Unit Price]]*Table1[[#This Row],[Units Sold]]</f>
        <v>15.98</v>
      </c>
      <c r="H631" t="s">
        <v>18</v>
      </c>
      <c r="I631" t="s">
        <v>287</v>
      </c>
      <c r="J631">
        <f>_xlfn.XLOOKUP(Table1[[#This Row],[Product Name]],O:O,P:P)</f>
        <v>1.84</v>
      </c>
      <c r="K631">
        <f>Table1[[#This Row],[Unit Profit]]*Table1[[#This Row],[Units Sold]]</f>
        <v>3.68</v>
      </c>
      <c r="L631">
        <f>MONTH(Table1[[#This Row],[Date]])</f>
        <v>11</v>
      </c>
    </row>
    <row r="632" spans="1:12" hidden="1">
      <c r="A632">
        <v>10641</v>
      </c>
      <c r="B632" s="1">
        <v>44976</v>
      </c>
      <c r="C632" t="s">
        <v>21</v>
      </c>
      <c r="D632" t="s">
        <v>177</v>
      </c>
      <c r="E632">
        <v>3</v>
      </c>
      <c r="F632">
        <v>36</v>
      </c>
      <c r="G632">
        <f>Table1[[#This Row],[Unit Price]]*Table1[[#This Row],[Units Sold]]</f>
        <v>108</v>
      </c>
      <c r="H632" t="s">
        <v>14</v>
      </c>
      <c r="I632" t="s">
        <v>11</v>
      </c>
      <c r="J632">
        <f>_xlfn.XLOOKUP(Table1[[#This Row],[Product Name]],O:O,P:P)</f>
        <v>9.36</v>
      </c>
      <c r="K632">
        <f>Table1[[#This Row],[Unit Profit]]*Table1[[#This Row],[Units Sold]]</f>
        <v>28.08</v>
      </c>
      <c r="L632">
        <f>MONTH(Table1[[#This Row],[Date]])</f>
        <v>2</v>
      </c>
    </row>
    <row r="633" spans="1:12">
      <c r="A633">
        <v>10642</v>
      </c>
      <c r="B633" s="1">
        <v>45020</v>
      </c>
      <c r="C633" t="s">
        <v>23</v>
      </c>
      <c r="D633" t="s">
        <v>178</v>
      </c>
      <c r="E633">
        <v>2</v>
      </c>
      <c r="F633">
        <v>34.99</v>
      </c>
      <c r="G633">
        <f>Table1[[#This Row],[Unit Price]]*Table1[[#This Row],[Units Sold]]</f>
        <v>69.98</v>
      </c>
      <c r="H633" t="s">
        <v>294</v>
      </c>
      <c r="I633" t="s">
        <v>11</v>
      </c>
      <c r="J633">
        <f>_xlfn.XLOOKUP(Table1[[#This Row],[Product Name]],O:O,P:P)</f>
        <v>12.25</v>
      </c>
      <c r="K633">
        <f>Table1[[#This Row],[Unit Profit]]*Table1[[#This Row],[Units Sold]]</f>
        <v>24.5</v>
      </c>
      <c r="L633">
        <f>MONTH(Table1[[#This Row],[Date]])</f>
        <v>4</v>
      </c>
    </row>
    <row r="634" spans="1:12" hidden="1">
      <c r="A634">
        <v>10643</v>
      </c>
      <c r="B634" s="1">
        <v>45345</v>
      </c>
      <c r="C634" t="s">
        <v>9</v>
      </c>
      <c r="D634" t="s">
        <v>179</v>
      </c>
      <c r="E634">
        <v>5</v>
      </c>
      <c r="F634">
        <v>1199.99</v>
      </c>
      <c r="G634">
        <f>Table1[[#This Row],[Unit Price]]*Table1[[#This Row],[Units Sold]]</f>
        <v>5999.95</v>
      </c>
      <c r="H634" t="s">
        <v>14</v>
      </c>
      <c r="I634" t="s">
        <v>287</v>
      </c>
      <c r="J634">
        <f>_xlfn.XLOOKUP(Table1[[#This Row],[Product Name]],O:O,P:P)</f>
        <v>600</v>
      </c>
      <c r="K634">
        <f>Table1[[#This Row],[Unit Profit]]*Table1[[#This Row],[Units Sold]]</f>
        <v>3000</v>
      </c>
      <c r="L634">
        <f>MONTH(Table1[[#This Row],[Date]])</f>
        <v>2</v>
      </c>
    </row>
    <row r="635" spans="1:12">
      <c r="A635">
        <v>10644</v>
      </c>
      <c r="B635" s="1">
        <v>45253</v>
      </c>
      <c r="C635" t="s">
        <v>12</v>
      </c>
      <c r="D635" t="s">
        <v>180</v>
      </c>
      <c r="E635">
        <v>3</v>
      </c>
      <c r="F635">
        <v>199.99</v>
      </c>
      <c r="G635">
        <f>Table1[[#This Row],[Unit Price]]*Table1[[#This Row],[Units Sold]]</f>
        <v>599.97</v>
      </c>
      <c r="H635" t="s">
        <v>294</v>
      </c>
      <c r="I635" t="s">
        <v>15</v>
      </c>
      <c r="J635">
        <f>_xlfn.XLOOKUP(Table1[[#This Row],[Product Name]],O:O,P:P)</f>
        <v>34</v>
      </c>
      <c r="K635">
        <f>Table1[[#This Row],[Unit Profit]]*Table1[[#This Row],[Units Sold]]</f>
        <v>102</v>
      </c>
      <c r="L635">
        <f>MONTH(Table1[[#This Row],[Date]])</f>
        <v>11</v>
      </c>
    </row>
    <row r="636" spans="1:12">
      <c r="A636">
        <v>10645</v>
      </c>
      <c r="B636" s="1">
        <v>45181</v>
      </c>
      <c r="C636" t="s">
        <v>16</v>
      </c>
      <c r="D636" t="s">
        <v>181</v>
      </c>
      <c r="E636">
        <v>2</v>
      </c>
      <c r="F636">
        <v>29.99</v>
      </c>
      <c r="G636">
        <f>Table1[[#This Row],[Unit Price]]*Table1[[#This Row],[Units Sold]]</f>
        <v>59.98</v>
      </c>
      <c r="H636" t="s">
        <v>294</v>
      </c>
      <c r="I636" t="s">
        <v>15</v>
      </c>
      <c r="J636">
        <f>_xlfn.XLOOKUP(Table1[[#This Row],[Product Name]],O:O,P:P)</f>
        <v>3</v>
      </c>
      <c r="K636">
        <f>Table1[[#This Row],[Unit Profit]]*Table1[[#This Row],[Units Sold]]</f>
        <v>6</v>
      </c>
      <c r="L636">
        <f>MONTH(Table1[[#This Row],[Date]])</f>
        <v>9</v>
      </c>
    </row>
    <row r="637" spans="1:12" hidden="1">
      <c r="A637">
        <v>10646</v>
      </c>
      <c r="B637" s="1">
        <v>45533</v>
      </c>
      <c r="C637" t="s">
        <v>19</v>
      </c>
      <c r="D637" t="s">
        <v>182</v>
      </c>
      <c r="E637">
        <v>4</v>
      </c>
      <c r="F637">
        <v>8.99</v>
      </c>
      <c r="G637">
        <f>Table1[[#This Row],[Unit Price]]*Table1[[#This Row],[Units Sold]]</f>
        <v>35.96</v>
      </c>
      <c r="H637" t="s">
        <v>18</v>
      </c>
      <c r="I637" t="s">
        <v>15</v>
      </c>
      <c r="J637">
        <f>_xlfn.XLOOKUP(Table1[[#This Row],[Product Name]],O:O,P:P)</f>
        <v>1.17</v>
      </c>
      <c r="K637">
        <f>Table1[[#This Row],[Unit Profit]]*Table1[[#This Row],[Units Sold]]</f>
        <v>4.68</v>
      </c>
      <c r="L637">
        <f>MONTH(Table1[[#This Row],[Date]])</f>
        <v>8</v>
      </c>
    </row>
    <row r="638" spans="1:12">
      <c r="A638">
        <v>10647</v>
      </c>
      <c r="B638" s="1">
        <v>45476</v>
      </c>
      <c r="C638" t="s">
        <v>21</v>
      </c>
      <c r="D638" t="s">
        <v>183</v>
      </c>
      <c r="E638">
        <v>2</v>
      </c>
      <c r="F638">
        <v>16.989999999999998</v>
      </c>
      <c r="G638">
        <f>Table1[[#This Row],[Unit Price]]*Table1[[#This Row],[Units Sold]]</f>
        <v>33.979999999999997</v>
      </c>
      <c r="H638" t="s">
        <v>294</v>
      </c>
      <c r="I638" t="s">
        <v>15</v>
      </c>
      <c r="J638">
        <f>_xlfn.XLOOKUP(Table1[[#This Row],[Product Name]],O:O,P:P)</f>
        <v>7.82</v>
      </c>
      <c r="K638">
        <f>Table1[[#This Row],[Unit Profit]]*Table1[[#This Row],[Units Sold]]</f>
        <v>15.64</v>
      </c>
      <c r="L638">
        <f>MONTH(Table1[[#This Row],[Date]])</f>
        <v>7</v>
      </c>
    </row>
    <row r="639" spans="1:12" hidden="1">
      <c r="A639">
        <v>10648</v>
      </c>
      <c r="B639" s="1">
        <v>45341</v>
      </c>
      <c r="C639" t="s">
        <v>23</v>
      </c>
      <c r="D639" t="s">
        <v>184</v>
      </c>
      <c r="E639">
        <v>4</v>
      </c>
      <c r="F639">
        <v>49.99</v>
      </c>
      <c r="G639">
        <f>Table1[[#This Row],[Unit Price]]*Table1[[#This Row],[Units Sold]]</f>
        <v>199.96</v>
      </c>
      <c r="H639" t="s">
        <v>18</v>
      </c>
      <c r="I639" t="s">
        <v>11</v>
      </c>
      <c r="J639">
        <f>_xlfn.XLOOKUP(Table1[[#This Row],[Product Name]],O:O,P:P)</f>
        <v>12</v>
      </c>
      <c r="K639">
        <f>Table1[[#This Row],[Unit Profit]]*Table1[[#This Row],[Units Sold]]</f>
        <v>48</v>
      </c>
      <c r="L639">
        <f>MONTH(Table1[[#This Row],[Date]])</f>
        <v>2</v>
      </c>
    </row>
    <row r="640" spans="1:12" hidden="1">
      <c r="A640">
        <v>10649</v>
      </c>
      <c r="B640" s="1">
        <v>45117</v>
      </c>
      <c r="C640" t="s">
        <v>9</v>
      </c>
      <c r="D640" t="s">
        <v>185</v>
      </c>
      <c r="E640">
        <v>2</v>
      </c>
      <c r="F640">
        <v>699.99</v>
      </c>
      <c r="G640">
        <f>Table1[[#This Row],[Unit Price]]*Table1[[#This Row],[Units Sold]]</f>
        <v>1399.98</v>
      </c>
      <c r="H640" t="s">
        <v>18</v>
      </c>
      <c r="I640" t="s">
        <v>11</v>
      </c>
      <c r="J640">
        <f>_xlfn.XLOOKUP(Table1[[#This Row],[Product Name]],O:O,P:P)</f>
        <v>273</v>
      </c>
      <c r="K640">
        <f>Table1[[#This Row],[Unit Profit]]*Table1[[#This Row],[Units Sold]]</f>
        <v>546</v>
      </c>
      <c r="L640">
        <f>MONTH(Table1[[#This Row],[Date]])</f>
        <v>7</v>
      </c>
    </row>
    <row r="641" spans="1:12" hidden="1">
      <c r="A641">
        <v>10650</v>
      </c>
      <c r="B641" s="1">
        <v>45128</v>
      </c>
      <c r="C641" t="s">
        <v>12</v>
      </c>
      <c r="D641" t="s">
        <v>186</v>
      </c>
      <c r="E641">
        <v>2</v>
      </c>
      <c r="F641">
        <v>139.99</v>
      </c>
      <c r="G641">
        <f>Table1[[#This Row],[Unit Price]]*Table1[[#This Row],[Units Sold]]</f>
        <v>279.98</v>
      </c>
      <c r="H641" t="s">
        <v>14</v>
      </c>
      <c r="I641" t="s">
        <v>287</v>
      </c>
      <c r="J641">
        <f>_xlfn.XLOOKUP(Table1[[#This Row],[Product Name]],O:O,P:P)</f>
        <v>25.2</v>
      </c>
      <c r="K641">
        <f>Table1[[#This Row],[Unit Profit]]*Table1[[#This Row],[Units Sold]]</f>
        <v>50.4</v>
      </c>
      <c r="L641">
        <f>MONTH(Table1[[#This Row],[Date]])</f>
        <v>7</v>
      </c>
    </row>
    <row r="642" spans="1:12" hidden="1">
      <c r="A642">
        <v>10651</v>
      </c>
      <c r="B642" s="1">
        <v>44980</v>
      </c>
      <c r="C642" t="s">
        <v>16</v>
      </c>
      <c r="D642" t="s">
        <v>187</v>
      </c>
      <c r="E642">
        <v>5</v>
      </c>
      <c r="F642">
        <v>34.99</v>
      </c>
      <c r="G642">
        <f>Table1[[#This Row],[Unit Price]]*Table1[[#This Row],[Units Sold]]</f>
        <v>174.95000000000002</v>
      </c>
      <c r="H642" t="s">
        <v>14</v>
      </c>
      <c r="I642" t="s">
        <v>15</v>
      </c>
      <c r="J642">
        <f>_xlfn.XLOOKUP(Table1[[#This Row],[Product Name]],O:O,P:P)</f>
        <v>12.6</v>
      </c>
      <c r="K642">
        <f>Table1[[#This Row],[Unit Profit]]*Table1[[#This Row],[Units Sold]]</f>
        <v>63</v>
      </c>
      <c r="L642">
        <f>MONTH(Table1[[#This Row],[Date]])</f>
        <v>2</v>
      </c>
    </row>
    <row r="643" spans="1:12" hidden="1">
      <c r="A643">
        <v>10652</v>
      </c>
      <c r="B643" s="1">
        <v>45164</v>
      </c>
      <c r="C643" t="s">
        <v>19</v>
      </c>
      <c r="D643" t="s">
        <v>188</v>
      </c>
      <c r="E643">
        <v>5</v>
      </c>
      <c r="F643">
        <v>9.99</v>
      </c>
      <c r="G643">
        <f>Table1[[#This Row],[Unit Price]]*Table1[[#This Row],[Units Sold]]</f>
        <v>49.95</v>
      </c>
      <c r="H643" t="s">
        <v>14</v>
      </c>
      <c r="I643" t="s">
        <v>11</v>
      </c>
      <c r="J643">
        <f>_xlfn.XLOOKUP(Table1[[#This Row],[Product Name]],O:O,P:P)</f>
        <v>1.5</v>
      </c>
      <c r="K643">
        <f>Table1[[#This Row],[Unit Profit]]*Table1[[#This Row],[Units Sold]]</f>
        <v>7.5</v>
      </c>
      <c r="L643">
        <f>MONTH(Table1[[#This Row],[Date]])</f>
        <v>8</v>
      </c>
    </row>
    <row r="644" spans="1:12" hidden="1">
      <c r="A644">
        <v>10653</v>
      </c>
      <c r="B644" s="1">
        <v>45222</v>
      </c>
      <c r="C644" t="s">
        <v>21</v>
      </c>
      <c r="D644" t="s">
        <v>189</v>
      </c>
      <c r="E644">
        <v>2</v>
      </c>
      <c r="F644">
        <v>29.5</v>
      </c>
      <c r="G644">
        <f>Table1[[#This Row],[Unit Price]]*Table1[[#This Row],[Units Sold]]</f>
        <v>59</v>
      </c>
      <c r="H644" t="s">
        <v>14</v>
      </c>
      <c r="I644" t="s">
        <v>11</v>
      </c>
      <c r="J644">
        <f>_xlfn.XLOOKUP(Table1[[#This Row],[Product Name]],O:O,P:P)</f>
        <v>7.38</v>
      </c>
      <c r="K644">
        <f>Table1[[#This Row],[Unit Profit]]*Table1[[#This Row],[Units Sold]]</f>
        <v>14.76</v>
      </c>
      <c r="L644">
        <f>MONTH(Table1[[#This Row],[Date]])</f>
        <v>10</v>
      </c>
    </row>
    <row r="645" spans="1:12" hidden="1">
      <c r="A645">
        <v>10654</v>
      </c>
      <c r="B645" s="1">
        <v>45446</v>
      </c>
      <c r="C645" t="s">
        <v>23</v>
      </c>
      <c r="D645" t="s">
        <v>190</v>
      </c>
      <c r="E645">
        <v>1</v>
      </c>
      <c r="F645">
        <v>699.99</v>
      </c>
      <c r="G645">
        <f>Table1[[#This Row],[Unit Price]]*Table1[[#This Row],[Units Sold]]</f>
        <v>699.99</v>
      </c>
      <c r="H645" t="s">
        <v>18</v>
      </c>
      <c r="I645" t="s">
        <v>287</v>
      </c>
      <c r="J645">
        <f>_xlfn.XLOOKUP(Table1[[#This Row],[Product Name]],O:O,P:P)</f>
        <v>252</v>
      </c>
      <c r="K645">
        <f>Table1[[#This Row],[Unit Profit]]*Table1[[#This Row],[Units Sold]]</f>
        <v>252</v>
      </c>
      <c r="L645">
        <f>MONTH(Table1[[#This Row],[Date]])</f>
        <v>6</v>
      </c>
    </row>
    <row r="646" spans="1:12">
      <c r="A646">
        <v>10655</v>
      </c>
      <c r="B646" s="1">
        <v>45123</v>
      </c>
      <c r="C646" t="s">
        <v>9</v>
      </c>
      <c r="D646" t="s">
        <v>191</v>
      </c>
      <c r="E646">
        <v>3</v>
      </c>
      <c r="F646">
        <v>49.99</v>
      </c>
      <c r="G646">
        <f>Table1[[#This Row],[Unit Price]]*Table1[[#This Row],[Units Sold]]</f>
        <v>149.97</v>
      </c>
      <c r="H646" t="s">
        <v>294</v>
      </c>
      <c r="I646" t="s">
        <v>287</v>
      </c>
      <c r="J646">
        <f>_xlfn.XLOOKUP(Table1[[#This Row],[Product Name]],O:O,P:P)</f>
        <v>19.5</v>
      </c>
      <c r="K646">
        <f>Table1[[#This Row],[Unit Profit]]*Table1[[#This Row],[Units Sold]]</f>
        <v>58.5</v>
      </c>
      <c r="L646">
        <f>MONTH(Table1[[#This Row],[Date]])</f>
        <v>7</v>
      </c>
    </row>
    <row r="647" spans="1:12">
      <c r="A647">
        <v>10656</v>
      </c>
      <c r="B647" s="1">
        <v>45291</v>
      </c>
      <c r="C647" t="s">
        <v>12</v>
      </c>
      <c r="D647" t="s">
        <v>192</v>
      </c>
      <c r="E647">
        <v>2</v>
      </c>
      <c r="F647">
        <v>49.99</v>
      </c>
      <c r="G647">
        <f>Table1[[#This Row],[Unit Price]]*Table1[[#This Row],[Units Sold]]</f>
        <v>99.98</v>
      </c>
      <c r="H647" t="s">
        <v>294</v>
      </c>
      <c r="I647" t="s">
        <v>11</v>
      </c>
      <c r="J647">
        <f>_xlfn.XLOOKUP(Table1[[#This Row],[Product Name]],O:O,P:P)</f>
        <v>15</v>
      </c>
      <c r="K647">
        <f>Table1[[#This Row],[Unit Profit]]*Table1[[#This Row],[Units Sold]]</f>
        <v>30</v>
      </c>
      <c r="L647">
        <f>MONTH(Table1[[#This Row],[Date]])</f>
        <v>12</v>
      </c>
    </row>
    <row r="648" spans="1:12" hidden="1">
      <c r="A648">
        <v>10657</v>
      </c>
      <c r="B648" s="1">
        <v>45563</v>
      </c>
      <c r="C648" t="s">
        <v>16</v>
      </c>
      <c r="D648" t="s">
        <v>193</v>
      </c>
      <c r="E648">
        <v>3</v>
      </c>
      <c r="F648">
        <v>14.9</v>
      </c>
      <c r="G648">
        <f>Table1[[#This Row],[Unit Price]]*Table1[[#This Row],[Units Sold]]</f>
        <v>44.7</v>
      </c>
      <c r="H648" t="s">
        <v>14</v>
      </c>
      <c r="I648" t="s">
        <v>11</v>
      </c>
      <c r="J648">
        <f>_xlfn.XLOOKUP(Table1[[#This Row],[Product Name]],O:O,P:P)</f>
        <v>6.41</v>
      </c>
      <c r="K648">
        <f>Table1[[#This Row],[Unit Profit]]*Table1[[#This Row],[Units Sold]]</f>
        <v>19.23</v>
      </c>
      <c r="L648">
        <f>MONTH(Table1[[#This Row],[Date]])</f>
        <v>9</v>
      </c>
    </row>
    <row r="649" spans="1:12" hidden="1">
      <c r="A649">
        <v>10658</v>
      </c>
      <c r="B649" s="1">
        <v>44963</v>
      </c>
      <c r="C649" t="s">
        <v>19</v>
      </c>
      <c r="D649" t="s">
        <v>194</v>
      </c>
      <c r="E649">
        <v>3</v>
      </c>
      <c r="F649">
        <v>11.99</v>
      </c>
      <c r="G649">
        <f>Table1[[#This Row],[Unit Price]]*Table1[[#This Row],[Units Sold]]</f>
        <v>35.97</v>
      </c>
      <c r="H649" t="s">
        <v>18</v>
      </c>
      <c r="I649" t="s">
        <v>15</v>
      </c>
      <c r="J649">
        <f>_xlfn.XLOOKUP(Table1[[#This Row],[Product Name]],O:O,P:P)</f>
        <v>3.72</v>
      </c>
      <c r="K649">
        <f>Table1[[#This Row],[Unit Profit]]*Table1[[#This Row],[Units Sold]]</f>
        <v>11.16</v>
      </c>
      <c r="L649">
        <f>MONTH(Table1[[#This Row],[Date]])</f>
        <v>2</v>
      </c>
    </row>
    <row r="650" spans="1:12" hidden="1">
      <c r="A650">
        <v>10659</v>
      </c>
      <c r="B650" s="1">
        <v>45228</v>
      </c>
      <c r="C650" t="s">
        <v>21</v>
      </c>
      <c r="D650" t="s">
        <v>195</v>
      </c>
      <c r="E650">
        <v>4</v>
      </c>
      <c r="F650">
        <v>34</v>
      </c>
      <c r="G650">
        <f>Table1[[#This Row],[Unit Price]]*Table1[[#This Row],[Units Sold]]</f>
        <v>136</v>
      </c>
      <c r="H650" t="s">
        <v>18</v>
      </c>
      <c r="I650" t="s">
        <v>15</v>
      </c>
      <c r="J650">
        <f>_xlfn.XLOOKUP(Table1[[#This Row],[Product Name]],O:O,P:P)</f>
        <v>9.52</v>
      </c>
      <c r="K650">
        <f>Table1[[#This Row],[Unit Profit]]*Table1[[#This Row],[Units Sold]]</f>
        <v>38.08</v>
      </c>
      <c r="L650">
        <f>MONTH(Table1[[#This Row],[Date]])</f>
        <v>10</v>
      </c>
    </row>
    <row r="651" spans="1:12" hidden="1">
      <c r="A651">
        <v>10660</v>
      </c>
      <c r="B651" s="1">
        <v>45268</v>
      </c>
      <c r="C651" t="s">
        <v>23</v>
      </c>
      <c r="D651" t="s">
        <v>196</v>
      </c>
      <c r="E651">
        <v>1</v>
      </c>
      <c r="F651">
        <v>146</v>
      </c>
      <c r="G651">
        <f>Table1[[#This Row],[Unit Price]]*Table1[[#This Row],[Units Sold]]</f>
        <v>146</v>
      </c>
      <c r="H651" t="s">
        <v>14</v>
      </c>
      <c r="I651" t="s">
        <v>11</v>
      </c>
      <c r="J651">
        <f>_xlfn.XLOOKUP(Table1[[#This Row],[Product Name]],O:O,P:P)</f>
        <v>71.540000000000006</v>
      </c>
      <c r="K651">
        <f>Table1[[#This Row],[Unit Profit]]*Table1[[#This Row],[Units Sold]]</f>
        <v>71.540000000000006</v>
      </c>
      <c r="L651">
        <f>MONTH(Table1[[#This Row],[Date]])</f>
        <v>12</v>
      </c>
    </row>
    <row r="652" spans="1:12">
      <c r="A652">
        <v>10661</v>
      </c>
      <c r="B652" s="1">
        <v>45336</v>
      </c>
      <c r="C652" t="s">
        <v>9</v>
      </c>
      <c r="D652" t="s">
        <v>197</v>
      </c>
      <c r="E652">
        <v>5</v>
      </c>
      <c r="F652">
        <v>649.99</v>
      </c>
      <c r="G652">
        <f>Table1[[#This Row],[Unit Price]]*Table1[[#This Row],[Units Sold]]</f>
        <v>3249.95</v>
      </c>
      <c r="H652" t="s">
        <v>294</v>
      </c>
      <c r="I652" t="s">
        <v>11</v>
      </c>
      <c r="J652">
        <f>_xlfn.XLOOKUP(Table1[[#This Row],[Product Name]],O:O,P:P)</f>
        <v>65</v>
      </c>
      <c r="K652">
        <f>Table1[[#This Row],[Unit Profit]]*Table1[[#This Row],[Units Sold]]</f>
        <v>325</v>
      </c>
      <c r="L652">
        <f>MONTH(Table1[[#This Row],[Date]])</f>
        <v>2</v>
      </c>
    </row>
    <row r="653" spans="1:12">
      <c r="A653">
        <v>10662</v>
      </c>
      <c r="B653" s="1">
        <v>45238</v>
      </c>
      <c r="C653" t="s">
        <v>12</v>
      </c>
      <c r="D653" t="s">
        <v>198</v>
      </c>
      <c r="E653">
        <v>1</v>
      </c>
      <c r="F653">
        <v>399.99</v>
      </c>
      <c r="G653">
        <f>Table1[[#This Row],[Unit Price]]*Table1[[#This Row],[Units Sold]]</f>
        <v>399.99</v>
      </c>
      <c r="H653" t="s">
        <v>294</v>
      </c>
      <c r="I653" t="s">
        <v>11</v>
      </c>
      <c r="J653">
        <f>_xlfn.XLOOKUP(Table1[[#This Row],[Product Name]],O:O,P:P)</f>
        <v>160</v>
      </c>
      <c r="K653">
        <f>Table1[[#This Row],[Unit Profit]]*Table1[[#This Row],[Units Sold]]</f>
        <v>160</v>
      </c>
      <c r="L653">
        <f>MONTH(Table1[[#This Row],[Date]])</f>
        <v>11</v>
      </c>
    </row>
    <row r="654" spans="1:12" hidden="1">
      <c r="A654">
        <v>10663</v>
      </c>
      <c r="B654" s="1">
        <v>44997</v>
      </c>
      <c r="C654" t="s">
        <v>16</v>
      </c>
      <c r="D654" t="s">
        <v>199</v>
      </c>
      <c r="E654">
        <v>2</v>
      </c>
      <c r="F654">
        <v>59.99</v>
      </c>
      <c r="G654">
        <f>Table1[[#This Row],[Unit Price]]*Table1[[#This Row],[Units Sold]]</f>
        <v>119.98</v>
      </c>
      <c r="H654" t="s">
        <v>18</v>
      </c>
      <c r="I654" t="s">
        <v>11</v>
      </c>
      <c r="J654">
        <f>_xlfn.XLOOKUP(Table1[[#This Row],[Product Name]],O:O,P:P)</f>
        <v>28.8</v>
      </c>
      <c r="K654">
        <f>Table1[[#This Row],[Unit Profit]]*Table1[[#This Row],[Units Sold]]</f>
        <v>57.6</v>
      </c>
      <c r="L654">
        <f>MONTH(Table1[[#This Row],[Date]])</f>
        <v>3</v>
      </c>
    </row>
    <row r="655" spans="1:12" hidden="1">
      <c r="A655">
        <v>10664</v>
      </c>
      <c r="B655" s="1">
        <v>45532</v>
      </c>
      <c r="C655" t="s">
        <v>19</v>
      </c>
      <c r="D655" t="s">
        <v>200</v>
      </c>
      <c r="E655">
        <v>3</v>
      </c>
      <c r="F655">
        <v>12.99</v>
      </c>
      <c r="G655">
        <f>Table1[[#This Row],[Unit Price]]*Table1[[#This Row],[Units Sold]]</f>
        <v>38.97</v>
      </c>
      <c r="H655" t="s">
        <v>14</v>
      </c>
      <c r="I655" t="s">
        <v>287</v>
      </c>
      <c r="J655">
        <f>_xlfn.XLOOKUP(Table1[[#This Row],[Product Name]],O:O,P:P)</f>
        <v>2.99</v>
      </c>
      <c r="K655">
        <f>Table1[[#This Row],[Unit Profit]]*Table1[[#This Row],[Units Sold]]</f>
        <v>8.9700000000000006</v>
      </c>
      <c r="L655">
        <f>MONTH(Table1[[#This Row],[Date]])</f>
        <v>8</v>
      </c>
    </row>
    <row r="656" spans="1:12" hidden="1">
      <c r="A656">
        <v>10665</v>
      </c>
      <c r="B656" s="1">
        <v>45643</v>
      </c>
      <c r="C656" t="s">
        <v>21</v>
      </c>
      <c r="D656" t="s">
        <v>201</v>
      </c>
      <c r="E656">
        <v>5</v>
      </c>
      <c r="F656">
        <v>190</v>
      </c>
      <c r="G656">
        <f>Table1[[#This Row],[Unit Price]]*Table1[[#This Row],[Units Sold]]</f>
        <v>950</v>
      </c>
      <c r="H656" t="s">
        <v>14</v>
      </c>
      <c r="I656" t="s">
        <v>11</v>
      </c>
      <c r="J656">
        <f>_xlfn.XLOOKUP(Table1[[#This Row],[Product Name]],O:O,P:P)</f>
        <v>55.1</v>
      </c>
      <c r="K656">
        <f>Table1[[#This Row],[Unit Profit]]*Table1[[#This Row],[Units Sold]]</f>
        <v>275.5</v>
      </c>
      <c r="L656">
        <f>MONTH(Table1[[#This Row],[Date]])</f>
        <v>12</v>
      </c>
    </row>
    <row r="657" spans="1:12" hidden="1">
      <c r="A657">
        <v>10666</v>
      </c>
      <c r="B657" s="1">
        <v>45286</v>
      </c>
      <c r="C657" t="s">
        <v>23</v>
      </c>
      <c r="D657" t="s">
        <v>202</v>
      </c>
      <c r="E657">
        <v>3</v>
      </c>
      <c r="F657">
        <v>499.95</v>
      </c>
      <c r="G657">
        <f>Table1[[#This Row],[Unit Price]]*Table1[[#This Row],[Units Sold]]</f>
        <v>1499.85</v>
      </c>
      <c r="H657" t="s">
        <v>14</v>
      </c>
      <c r="I657" t="s">
        <v>11</v>
      </c>
      <c r="J657">
        <f>_xlfn.XLOOKUP(Table1[[#This Row],[Product Name]],O:O,P:P)</f>
        <v>129.99</v>
      </c>
      <c r="K657">
        <f>Table1[[#This Row],[Unit Profit]]*Table1[[#This Row],[Units Sold]]</f>
        <v>389.97</v>
      </c>
      <c r="L657">
        <f>MONTH(Table1[[#This Row],[Date]])</f>
        <v>12</v>
      </c>
    </row>
    <row r="658" spans="1:12" hidden="1">
      <c r="A658">
        <v>10667</v>
      </c>
      <c r="B658" s="1">
        <v>45499</v>
      </c>
      <c r="C658" t="s">
        <v>9</v>
      </c>
      <c r="D658" t="s">
        <v>203</v>
      </c>
      <c r="E658">
        <v>4</v>
      </c>
      <c r="F658">
        <v>399</v>
      </c>
      <c r="G658">
        <f>Table1[[#This Row],[Unit Price]]*Table1[[#This Row],[Units Sold]]</f>
        <v>1596</v>
      </c>
      <c r="H658" t="s">
        <v>14</v>
      </c>
      <c r="I658" t="s">
        <v>15</v>
      </c>
      <c r="J658">
        <f>_xlfn.XLOOKUP(Table1[[#This Row],[Product Name]],O:O,P:P)</f>
        <v>131.66999999999999</v>
      </c>
      <c r="K658">
        <f>Table1[[#This Row],[Unit Profit]]*Table1[[#This Row],[Units Sold]]</f>
        <v>526.67999999999995</v>
      </c>
      <c r="L658">
        <f>MONTH(Table1[[#This Row],[Date]])</f>
        <v>7</v>
      </c>
    </row>
    <row r="659" spans="1:12" hidden="1">
      <c r="A659">
        <v>10668</v>
      </c>
      <c r="B659" s="1">
        <v>45261</v>
      </c>
      <c r="C659" t="s">
        <v>12</v>
      </c>
      <c r="D659" t="s">
        <v>204</v>
      </c>
      <c r="E659">
        <v>4</v>
      </c>
      <c r="F659">
        <v>199</v>
      </c>
      <c r="G659">
        <f>Table1[[#This Row],[Unit Price]]*Table1[[#This Row],[Units Sold]]</f>
        <v>796</v>
      </c>
      <c r="H659" t="s">
        <v>18</v>
      </c>
      <c r="I659" t="s">
        <v>287</v>
      </c>
      <c r="J659">
        <f>_xlfn.XLOOKUP(Table1[[#This Row],[Product Name]],O:O,P:P)</f>
        <v>27.86</v>
      </c>
      <c r="K659">
        <f>Table1[[#This Row],[Unit Profit]]*Table1[[#This Row],[Units Sold]]</f>
        <v>111.44</v>
      </c>
      <c r="L659">
        <f>MONTH(Table1[[#This Row],[Date]])</f>
        <v>12</v>
      </c>
    </row>
    <row r="660" spans="1:12" hidden="1">
      <c r="A660">
        <v>10669</v>
      </c>
      <c r="B660" s="1">
        <v>45599</v>
      </c>
      <c r="C660" t="s">
        <v>16</v>
      </c>
      <c r="D660" t="s">
        <v>205</v>
      </c>
      <c r="E660">
        <v>2</v>
      </c>
      <c r="F660">
        <v>34.99</v>
      </c>
      <c r="G660">
        <f>Table1[[#This Row],[Unit Price]]*Table1[[#This Row],[Units Sold]]</f>
        <v>69.98</v>
      </c>
      <c r="H660" t="s">
        <v>18</v>
      </c>
      <c r="I660" t="s">
        <v>11</v>
      </c>
      <c r="J660">
        <f>_xlfn.XLOOKUP(Table1[[#This Row],[Product Name]],O:O,P:P)</f>
        <v>10.15</v>
      </c>
      <c r="K660">
        <f>Table1[[#This Row],[Unit Profit]]*Table1[[#This Row],[Units Sold]]</f>
        <v>20.3</v>
      </c>
      <c r="L660">
        <f>MONTH(Table1[[#This Row],[Date]])</f>
        <v>11</v>
      </c>
    </row>
    <row r="661" spans="1:12" hidden="1">
      <c r="A661">
        <v>10670</v>
      </c>
      <c r="B661" s="1">
        <v>45218</v>
      </c>
      <c r="C661" t="s">
        <v>19</v>
      </c>
      <c r="D661" t="s">
        <v>106</v>
      </c>
      <c r="E661">
        <v>4</v>
      </c>
      <c r="F661">
        <v>10.99</v>
      </c>
      <c r="G661">
        <f>Table1[[#This Row],[Unit Price]]*Table1[[#This Row],[Units Sold]]</f>
        <v>43.96</v>
      </c>
      <c r="H661" t="s">
        <v>18</v>
      </c>
      <c r="I661" t="s">
        <v>287</v>
      </c>
      <c r="J661">
        <f>_xlfn.XLOOKUP(Table1[[#This Row],[Product Name]],O:O,P:P)</f>
        <v>4.34</v>
      </c>
      <c r="K661">
        <f>Table1[[#This Row],[Unit Profit]]*Table1[[#This Row],[Units Sold]]</f>
        <v>17.36</v>
      </c>
      <c r="L661">
        <f>MONTH(Table1[[#This Row],[Date]])</f>
        <v>10</v>
      </c>
    </row>
    <row r="662" spans="1:12">
      <c r="A662">
        <v>10671</v>
      </c>
      <c r="B662" s="1">
        <v>45277</v>
      </c>
      <c r="C662" t="s">
        <v>21</v>
      </c>
      <c r="D662" t="s">
        <v>206</v>
      </c>
      <c r="E662">
        <v>4</v>
      </c>
      <c r="F662">
        <v>18</v>
      </c>
      <c r="G662">
        <f>Table1[[#This Row],[Unit Price]]*Table1[[#This Row],[Units Sold]]</f>
        <v>72</v>
      </c>
      <c r="H662" t="s">
        <v>294</v>
      </c>
      <c r="I662" t="s">
        <v>11</v>
      </c>
      <c r="J662">
        <f>_xlfn.XLOOKUP(Table1[[#This Row],[Product Name]],O:O,P:P)</f>
        <v>7.56</v>
      </c>
      <c r="K662">
        <f>Table1[[#This Row],[Unit Profit]]*Table1[[#This Row],[Units Sold]]</f>
        <v>30.24</v>
      </c>
      <c r="L662">
        <f>MONTH(Table1[[#This Row],[Date]])</f>
        <v>12</v>
      </c>
    </row>
    <row r="663" spans="1:12">
      <c r="A663">
        <v>10672</v>
      </c>
      <c r="B663" s="1">
        <v>45578</v>
      </c>
      <c r="C663" t="s">
        <v>23</v>
      </c>
      <c r="D663" t="s">
        <v>207</v>
      </c>
      <c r="E663">
        <v>5</v>
      </c>
      <c r="F663">
        <v>169.95</v>
      </c>
      <c r="G663">
        <f>Table1[[#This Row],[Unit Price]]*Table1[[#This Row],[Units Sold]]</f>
        <v>849.75</v>
      </c>
      <c r="H663" t="s">
        <v>294</v>
      </c>
      <c r="I663" t="s">
        <v>15</v>
      </c>
      <c r="J663">
        <f>_xlfn.XLOOKUP(Table1[[#This Row],[Product Name]],O:O,P:P)</f>
        <v>59.48</v>
      </c>
      <c r="K663">
        <f>Table1[[#This Row],[Unit Profit]]*Table1[[#This Row],[Units Sold]]</f>
        <v>297.39999999999998</v>
      </c>
      <c r="L663">
        <f>MONTH(Table1[[#This Row],[Date]])</f>
        <v>10</v>
      </c>
    </row>
    <row r="664" spans="1:12" hidden="1">
      <c r="A664">
        <v>10673</v>
      </c>
      <c r="B664" s="1">
        <v>44981</v>
      </c>
      <c r="C664" t="s">
        <v>9</v>
      </c>
      <c r="D664" t="s">
        <v>208</v>
      </c>
      <c r="E664">
        <v>3</v>
      </c>
      <c r="F664">
        <v>199.99</v>
      </c>
      <c r="G664">
        <f>Table1[[#This Row],[Unit Price]]*Table1[[#This Row],[Units Sold]]</f>
        <v>599.97</v>
      </c>
      <c r="H664" t="s">
        <v>18</v>
      </c>
      <c r="I664" t="s">
        <v>11</v>
      </c>
      <c r="J664">
        <f>_xlfn.XLOOKUP(Table1[[#This Row],[Product Name]],O:O,P:P)</f>
        <v>50</v>
      </c>
      <c r="K664">
        <f>Table1[[#This Row],[Unit Profit]]*Table1[[#This Row],[Units Sold]]</f>
        <v>150</v>
      </c>
      <c r="L664">
        <f>MONTH(Table1[[#This Row],[Date]])</f>
        <v>2</v>
      </c>
    </row>
    <row r="665" spans="1:12" hidden="1">
      <c r="A665">
        <v>10674</v>
      </c>
      <c r="B665" s="1">
        <v>45213</v>
      </c>
      <c r="C665" t="s">
        <v>12</v>
      </c>
      <c r="D665" t="s">
        <v>209</v>
      </c>
      <c r="E665">
        <v>4</v>
      </c>
      <c r="F665">
        <v>199.95</v>
      </c>
      <c r="G665">
        <f>Table1[[#This Row],[Unit Price]]*Table1[[#This Row],[Units Sold]]</f>
        <v>799.8</v>
      </c>
      <c r="H665" t="s">
        <v>14</v>
      </c>
      <c r="I665" t="s">
        <v>15</v>
      </c>
      <c r="J665">
        <f>_xlfn.XLOOKUP(Table1[[#This Row],[Product Name]],O:O,P:P)</f>
        <v>35.99</v>
      </c>
      <c r="K665">
        <f>Table1[[#This Row],[Unit Profit]]*Table1[[#This Row],[Units Sold]]</f>
        <v>143.96</v>
      </c>
      <c r="L665">
        <f>MONTH(Table1[[#This Row],[Date]])</f>
        <v>10</v>
      </c>
    </row>
    <row r="666" spans="1:12" hidden="1">
      <c r="A666">
        <v>10675</v>
      </c>
      <c r="B666" s="1">
        <v>45455</v>
      </c>
      <c r="C666" t="s">
        <v>16</v>
      </c>
      <c r="D666" t="s">
        <v>210</v>
      </c>
      <c r="E666">
        <v>4</v>
      </c>
      <c r="F666">
        <v>179.99</v>
      </c>
      <c r="G666">
        <f>Table1[[#This Row],[Unit Price]]*Table1[[#This Row],[Units Sold]]</f>
        <v>719.96</v>
      </c>
      <c r="H666" t="s">
        <v>14</v>
      </c>
      <c r="I666" t="s">
        <v>287</v>
      </c>
      <c r="J666">
        <f>_xlfn.XLOOKUP(Table1[[#This Row],[Product Name]],O:O,P:P)</f>
        <v>66.599999999999994</v>
      </c>
      <c r="K666">
        <f>Table1[[#This Row],[Unit Profit]]*Table1[[#This Row],[Units Sold]]</f>
        <v>266.39999999999998</v>
      </c>
      <c r="L666">
        <f>MONTH(Table1[[#This Row],[Date]])</f>
        <v>6</v>
      </c>
    </row>
    <row r="667" spans="1:12">
      <c r="A667">
        <v>10676</v>
      </c>
      <c r="B667" s="1">
        <v>45204</v>
      </c>
      <c r="C667" t="s">
        <v>19</v>
      </c>
      <c r="D667" t="s">
        <v>211</v>
      </c>
      <c r="E667">
        <v>2</v>
      </c>
      <c r="F667">
        <v>11.99</v>
      </c>
      <c r="G667">
        <f>Table1[[#This Row],[Unit Price]]*Table1[[#This Row],[Units Sold]]</f>
        <v>23.98</v>
      </c>
      <c r="H667" t="s">
        <v>294</v>
      </c>
      <c r="I667" t="s">
        <v>15</v>
      </c>
      <c r="J667">
        <f>_xlfn.XLOOKUP(Table1[[#This Row],[Product Name]],O:O,P:P)</f>
        <v>3.96</v>
      </c>
      <c r="K667">
        <f>Table1[[#This Row],[Unit Profit]]*Table1[[#This Row],[Units Sold]]</f>
        <v>7.92</v>
      </c>
      <c r="L667">
        <f>MONTH(Table1[[#This Row],[Date]])</f>
        <v>10</v>
      </c>
    </row>
    <row r="668" spans="1:12">
      <c r="A668">
        <v>10677</v>
      </c>
      <c r="B668" s="1">
        <v>45305</v>
      </c>
      <c r="C668" t="s">
        <v>21</v>
      </c>
      <c r="D668" t="s">
        <v>212</v>
      </c>
      <c r="E668">
        <v>2</v>
      </c>
      <c r="F668">
        <v>125</v>
      </c>
      <c r="G668">
        <f>Table1[[#This Row],[Unit Price]]*Table1[[#This Row],[Units Sold]]</f>
        <v>250</v>
      </c>
      <c r="H668" t="s">
        <v>294</v>
      </c>
      <c r="I668" t="s">
        <v>287</v>
      </c>
      <c r="J668">
        <f>_xlfn.XLOOKUP(Table1[[#This Row],[Product Name]],O:O,P:P)</f>
        <v>61.25</v>
      </c>
      <c r="K668">
        <f>Table1[[#This Row],[Unit Profit]]*Table1[[#This Row],[Units Sold]]</f>
        <v>122.5</v>
      </c>
      <c r="L668">
        <f>MONTH(Table1[[#This Row],[Date]])</f>
        <v>1</v>
      </c>
    </row>
    <row r="669" spans="1:12" hidden="1">
      <c r="A669">
        <v>10678</v>
      </c>
      <c r="B669" s="1">
        <v>45261</v>
      </c>
      <c r="C669" t="s">
        <v>23</v>
      </c>
      <c r="D669" t="s">
        <v>213</v>
      </c>
      <c r="E669">
        <v>2</v>
      </c>
      <c r="F669">
        <v>449.99</v>
      </c>
      <c r="G669">
        <f>Table1[[#This Row],[Unit Price]]*Table1[[#This Row],[Units Sold]]</f>
        <v>899.98</v>
      </c>
      <c r="H669" t="s">
        <v>18</v>
      </c>
      <c r="I669" t="s">
        <v>11</v>
      </c>
      <c r="J669">
        <f>_xlfn.XLOOKUP(Table1[[#This Row],[Product Name]],O:O,P:P)</f>
        <v>180</v>
      </c>
      <c r="K669">
        <f>Table1[[#This Row],[Unit Profit]]*Table1[[#This Row],[Units Sold]]</f>
        <v>360</v>
      </c>
      <c r="L669">
        <f>MONTH(Table1[[#This Row],[Date]])</f>
        <v>12</v>
      </c>
    </row>
    <row r="670" spans="1:12">
      <c r="A670">
        <v>10679</v>
      </c>
      <c r="B670" s="1">
        <v>45368</v>
      </c>
      <c r="C670" t="s">
        <v>9</v>
      </c>
      <c r="D670" t="s">
        <v>214</v>
      </c>
      <c r="E670">
        <v>1</v>
      </c>
      <c r="F670">
        <v>179</v>
      </c>
      <c r="G670">
        <f>Table1[[#This Row],[Unit Price]]*Table1[[#This Row],[Units Sold]]</f>
        <v>179</v>
      </c>
      <c r="H670" t="s">
        <v>294</v>
      </c>
      <c r="I670" t="s">
        <v>15</v>
      </c>
      <c r="J670">
        <f>_xlfn.XLOOKUP(Table1[[#This Row],[Product Name]],O:O,P:P)</f>
        <v>71.599999999999994</v>
      </c>
      <c r="K670">
        <f>Table1[[#This Row],[Unit Profit]]*Table1[[#This Row],[Units Sold]]</f>
        <v>71.599999999999994</v>
      </c>
      <c r="L670">
        <f>MONTH(Table1[[#This Row],[Date]])</f>
        <v>3</v>
      </c>
    </row>
    <row r="671" spans="1:12">
      <c r="A671">
        <v>10680</v>
      </c>
      <c r="B671" s="1">
        <v>45287</v>
      </c>
      <c r="C671" t="s">
        <v>12</v>
      </c>
      <c r="D671" t="s">
        <v>215</v>
      </c>
      <c r="E671">
        <v>2</v>
      </c>
      <c r="F671">
        <v>99.95</v>
      </c>
      <c r="G671">
        <f>Table1[[#This Row],[Unit Price]]*Table1[[#This Row],[Units Sold]]</f>
        <v>199.9</v>
      </c>
      <c r="H671" t="s">
        <v>294</v>
      </c>
      <c r="I671" t="s">
        <v>11</v>
      </c>
      <c r="J671">
        <f>_xlfn.XLOOKUP(Table1[[#This Row],[Product Name]],O:O,P:P)</f>
        <v>38.979999999999997</v>
      </c>
      <c r="K671">
        <f>Table1[[#This Row],[Unit Profit]]*Table1[[#This Row],[Units Sold]]</f>
        <v>77.959999999999994</v>
      </c>
      <c r="L671">
        <f>MONTH(Table1[[#This Row],[Date]])</f>
        <v>12</v>
      </c>
    </row>
    <row r="672" spans="1:12">
      <c r="A672">
        <v>10681</v>
      </c>
      <c r="B672" s="1">
        <v>45537</v>
      </c>
      <c r="C672" t="s">
        <v>16</v>
      </c>
      <c r="D672" t="s">
        <v>216</v>
      </c>
      <c r="E672">
        <v>4</v>
      </c>
      <c r="F672">
        <v>59.99</v>
      </c>
      <c r="G672">
        <f>Table1[[#This Row],[Unit Price]]*Table1[[#This Row],[Units Sold]]</f>
        <v>239.96</v>
      </c>
      <c r="H672" t="s">
        <v>294</v>
      </c>
      <c r="I672" t="s">
        <v>287</v>
      </c>
      <c r="J672">
        <f>_xlfn.XLOOKUP(Table1[[#This Row],[Product Name]],O:O,P:P)</f>
        <v>21.6</v>
      </c>
      <c r="K672">
        <f>Table1[[#This Row],[Unit Profit]]*Table1[[#This Row],[Units Sold]]</f>
        <v>86.4</v>
      </c>
      <c r="L672">
        <f>MONTH(Table1[[#This Row],[Date]])</f>
        <v>9</v>
      </c>
    </row>
    <row r="673" spans="1:12" hidden="1">
      <c r="A673">
        <v>10682</v>
      </c>
      <c r="B673" s="1">
        <v>45423</v>
      </c>
      <c r="C673" t="s">
        <v>19</v>
      </c>
      <c r="D673" t="s">
        <v>217</v>
      </c>
      <c r="E673">
        <v>4</v>
      </c>
      <c r="F673">
        <v>14.99</v>
      </c>
      <c r="G673">
        <f>Table1[[#This Row],[Unit Price]]*Table1[[#This Row],[Units Sold]]</f>
        <v>59.96</v>
      </c>
      <c r="H673" t="s">
        <v>14</v>
      </c>
      <c r="I673" t="s">
        <v>15</v>
      </c>
      <c r="J673">
        <f>_xlfn.XLOOKUP(Table1[[#This Row],[Product Name]],O:O,P:P)</f>
        <v>4.6500000000000004</v>
      </c>
      <c r="K673">
        <f>Table1[[#This Row],[Unit Profit]]*Table1[[#This Row],[Units Sold]]</f>
        <v>18.600000000000001</v>
      </c>
      <c r="L673">
        <f>MONTH(Table1[[#This Row],[Date]])</f>
        <v>5</v>
      </c>
    </row>
    <row r="674" spans="1:12" hidden="1">
      <c r="A674">
        <v>10683</v>
      </c>
      <c r="B674" s="1">
        <v>45429</v>
      </c>
      <c r="C674" t="s">
        <v>21</v>
      </c>
      <c r="D674" t="s">
        <v>218</v>
      </c>
      <c r="E674">
        <v>5</v>
      </c>
      <c r="F674">
        <v>52</v>
      </c>
      <c r="G674">
        <f>Table1[[#This Row],[Unit Price]]*Table1[[#This Row],[Units Sold]]</f>
        <v>260</v>
      </c>
      <c r="H674" t="s">
        <v>18</v>
      </c>
      <c r="I674" t="s">
        <v>15</v>
      </c>
      <c r="J674">
        <f>_xlfn.XLOOKUP(Table1[[#This Row],[Product Name]],O:O,P:P)</f>
        <v>20.28</v>
      </c>
      <c r="K674">
        <f>Table1[[#This Row],[Unit Profit]]*Table1[[#This Row],[Units Sold]]</f>
        <v>101.4</v>
      </c>
      <c r="L674">
        <f>MONTH(Table1[[#This Row],[Date]])</f>
        <v>5</v>
      </c>
    </row>
    <row r="675" spans="1:12">
      <c r="A675">
        <v>10684</v>
      </c>
      <c r="B675" s="1">
        <v>45298</v>
      </c>
      <c r="C675" t="s">
        <v>23</v>
      </c>
      <c r="D675" t="s">
        <v>219</v>
      </c>
      <c r="E675">
        <v>4</v>
      </c>
      <c r="F675">
        <v>399.99</v>
      </c>
      <c r="G675">
        <f>Table1[[#This Row],[Unit Price]]*Table1[[#This Row],[Units Sold]]</f>
        <v>1599.96</v>
      </c>
      <c r="H675" t="s">
        <v>294</v>
      </c>
      <c r="I675" t="s">
        <v>287</v>
      </c>
      <c r="J675">
        <f>_xlfn.XLOOKUP(Table1[[#This Row],[Product Name]],O:O,P:P)</f>
        <v>180</v>
      </c>
      <c r="K675">
        <f>Table1[[#This Row],[Unit Profit]]*Table1[[#This Row],[Units Sold]]</f>
        <v>720</v>
      </c>
      <c r="L675">
        <f>MONTH(Table1[[#This Row],[Date]])</f>
        <v>1</v>
      </c>
    </row>
    <row r="676" spans="1:12" hidden="1">
      <c r="A676">
        <v>10685</v>
      </c>
      <c r="B676" s="1">
        <v>45492</v>
      </c>
      <c r="C676" t="s">
        <v>9</v>
      </c>
      <c r="D676" t="s">
        <v>220</v>
      </c>
      <c r="E676">
        <v>1</v>
      </c>
      <c r="F676">
        <v>299.99</v>
      </c>
      <c r="G676">
        <f>Table1[[#This Row],[Unit Price]]*Table1[[#This Row],[Units Sold]]</f>
        <v>299.99</v>
      </c>
      <c r="H676" t="s">
        <v>18</v>
      </c>
      <c r="I676" t="s">
        <v>15</v>
      </c>
      <c r="J676">
        <f>_xlfn.XLOOKUP(Table1[[#This Row],[Product Name]],O:O,P:P)</f>
        <v>117</v>
      </c>
      <c r="K676">
        <f>Table1[[#This Row],[Unit Profit]]*Table1[[#This Row],[Units Sold]]</f>
        <v>117</v>
      </c>
      <c r="L676">
        <f>MONTH(Table1[[#This Row],[Date]])</f>
        <v>7</v>
      </c>
    </row>
    <row r="677" spans="1:12">
      <c r="A677">
        <v>10686</v>
      </c>
      <c r="B677" s="1">
        <v>45412</v>
      </c>
      <c r="C677" t="s">
        <v>12</v>
      </c>
      <c r="D677" t="s">
        <v>221</v>
      </c>
      <c r="E677">
        <v>1</v>
      </c>
      <c r="F677">
        <v>379.99</v>
      </c>
      <c r="G677">
        <f>Table1[[#This Row],[Unit Price]]*Table1[[#This Row],[Units Sold]]</f>
        <v>379.99</v>
      </c>
      <c r="H677" t="s">
        <v>294</v>
      </c>
      <c r="I677" t="s">
        <v>287</v>
      </c>
      <c r="J677">
        <f>_xlfn.XLOOKUP(Table1[[#This Row],[Product Name]],O:O,P:P)</f>
        <v>171</v>
      </c>
      <c r="K677">
        <f>Table1[[#This Row],[Unit Profit]]*Table1[[#This Row],[Units Sold]]</f>
        <v>171</v>
      </c>
      <c r="L677">
        <f>MONTH(Table1[[#This Row],[Date]])</f>
        <v>4</v>
      </c>
    </row>
    <row r="678" spans="1:12">
      <c r="A678">
        <v>10688</v>
      </c>
      <c r="B678" s="1">
        <v>45148</v>
      </c>
      <c r="C678" t="s">
        <v>19</v>
      </c>
      <c r="D678" t="s">
        <v>223</v>
      </c>
      <c r="E678">
        <v>1</v>
      </c>
      <c r="F678">
        <v>16.989999999999998</v>
      </c>
      <c r="G678">
        <f>Table1[[#This Row],[Unit Price]]*Table1[[#This Row],[Units Sold]]</f>
        <v>16.989999999999998</v>
      </c>
      <c r="H678" t="s">
        <v>294</v>
      </c>
      <c r="I678" t="s">
        <v>287</v>
      </c>
      <c r="J678">
        <f>_xlfn.XLOOKUP(Table1[[#This Row],[Product Name]],O:O,P:P)</f>
        <v>2.04</v>
      </c>
      <c r="K678">
        <f>Table1[[#This Row],[Unit Profit]]*Table1[[#This Row],[Units Sold]]</f>
        <v>2.04</v>
      </c>
      <c r="L678">
        <f>MONTH(Table1[[#This Row],[Date]])</f>
        <v>8</v>
      </c>
    </row>
    <row r="679" spans="1:12">
      <c r="A679">
        <v>10689</v>
      </c>
      <c r="B679" s="1">
        <v>45235</v>
      </c>
      <c r="C679" t="s">
        <v>21</v>
      </c>
      <c r="D679" t="s">
        <v>224</v>
      </c>
      <c r="E679">
        <v>5</v>
      </c>
      <c r="F679">
        <v>79</v>
      </c>
      <c r="G679">
        <f>Table1[[#This Row],[Unit Price]]*Table1[[#This Row],[Units Sold]]</f>
        <v>395</v>
      </c>
      <c r="H679" t="s">
        <v>294</v>
      </c>
      <c r="I679" t="s">
        <v>287</v>
      </c>
      <c r="J679">
        <f>_xlfn.XLOOKUP(Table1[[#This Row],[Product Name]],O:O,P:P)</f>
        <v>22.12</v>
      </c>
      <c r="K679">
        <f>Table1[[#This Row],[Unit Profit]]*Table1[[#This Row],[Units Sold]]</f>
        <v>110.60000000000001</v>
      </c>
      <c r="L679">
        <f>MONTH(Table1[[#This Row],[Date]])</f>
        <v>11</v>
      </c>
    </row>
    <row r="680" spans="1:12">
      <c r="A680">
        <v>10690</v>
      </c>
      <c r="B680" s="1">
        <v>45622</v>
      </c>
      <c r="C680" t="s">
        <v>23</v>
      </c>
      <c r="D680" t="s">
        <v>225</v>
      </c>
      <c r="E680">
        <v>2</v>
      </c>
      <c r="F680">
        <v>129</v>
      </c>
      <c r="G680">
        <f>Table1[[#This Row],[Unit Price]]*Table1[[#This Row],[Units Sold]]</f>
        <v>258</v>
      </c>
      <c r="H680" t="s">
        <v>294</v>
      </c>
      <c r="I680" t="s">
        <v>15</v>
      </c>
      <c r="J680">
        <f>_xlfn.XLOOKUP(Table1[[#This Row],[Product Name]],O:O,P:P)</f>
        <v>37.409999999999997</v>
      </c>
      <c r="K680">
        <f>Table1[[#This Row],[Unit Profit]]*Table1[[#This Row],[Units Sold]]</f>
        <v>74.819999999999993</v>
      </c>
      <c r="L680">
        <f>MONTH(Table1[[#This Row],[Date]])</f>
        <v>11</v>
      </c>
    </row>
    <row r="681" spans="1:12" hidden="1">
      <c r="A681">
        <v>10691</v>
      </c>
      <c r="B681" s="1">
        <v>45588</v>
      </c>
      <c r="C681" t="s">
        <v>9</v>
      </c>
      <c r="D681" t="s">
        <v>226</v>
      </c>
      <c r="E681">
        <v>3</v>
      </c>
      <c r="F681">
        <v>749.99</v>
      </c>
      <c r="G681">
        <f>Table1[[#This Row],[Unit Price]]*Table1[[#This Row],[Units Sold]]</f>
        <v>2249.9700000000003</v>
      </c>
      <c r="H681" t="s">
        <v>18</v>
      </c>
      <c r="I681" t="s">
        <v>287</v>
      </c>
      <c r="J681">
        <f>_xlfn.XLOOKUP(Table1[[#This Row],[Product Name]],O:O,P:P)</f>
        <v>187.5</v>
      </c>
      <c r="K681">
        <f>Table1[[#This Row],[Unit Profit]]*Table1[[#This Row],[Units Sold]]</f>
        <v>562.5</v>
      </c>
      <c r="L681">
        <f>MONTH(Table1[[#This Row],[Date]])</f>
        <v>10</v>
      </c>
    </row>
    <row r="682" spans="1:12" hidden="1">
      <c r="A682">
        <v>10692</v>
      </c>
      <c r="B682" s="1">
        <v>45020</v>
      </c>
      <c r="C682" t="s">
        <v>12</v>
      </c>
      <c r="D682" t="s">
        <v>32</v>
      </c>
      <c r="E682">
        <v>4</v>
      </c>
      <c r="F682">
        <v>169.99</v>
      </c>
      <c r="G682">
        <f>Table1[[#This Row],[Unit Price]]*Table1[[#This Row],[Units Sold]]</f>
        <v>679.96</v>
      </c>
      <c r="H682" t="s">
        <v>14</v>
      </c>
      <c r="I682" t="s">
        <v>287</v>
      </c>
      <c r="J682">
        <f>_xlfn.XLOOKUP(Table1[[#This Row],[Product Name]],O:O,P:P)</f>
        <v>19</v>
      </c>
      <c r="K682">
        <f>Table1[[#This Row],[Unit Profit]]*Table1[[#This Row],[Units Sold]]</f>
        <v>76</v>
      </c>
      <c r="L682">
        <f>MONTH(Table1[[#This Row],[Date]])</f>
        <v>4</v>
      </c>
    </row>
    <row r="683" spans="1:12" hidden="1">
      <c r="A683">
        <v>10693</v>
      </c>
      <c r="B683" s="1">
        <v>45543</v>
      </c>
      <c r="C683" t="s">
        <v>16</v>
      </c>
      <c r="D683" t="s">
        <v>227</v>
      </c>
      <c r="E683">
        <v>3</v>
      </c>
      <c r="F683">
        <v>9.9</v>
      </c>
      <c r="G683">
        <f>Table1[[#This Row],[Unit Price]]*Table1[[#This Row],[Units Sold]]</f>
        <v>29.700000000000003</v>
      </c>
      <c r="H683" t="s">
        <v>18</v>
      </c>
      <c r="I683" t="s">
        <v>15</v>
      </c>
      <c r="J683">
        <f>_xlfn.XLOOKUP(Table1[[#This Row],[Product Name]],O:O,P:P)</f>
        <v>2.2799999999999998</v>
      </c>
      <c r="K683">
        <f>Table1[[#This Row],[Unit Profit]]*Table1[[#This Row],[Units Sold]]</f>
        <v>6.84</v>
      </c>
      <c r="L683">
        <f>MONTH(Table1[[#This Row],[Date]])</f>
        <v>9</v>
      </c>
    </row>
    <row r="684" spans="1:12" hidden="1">
      <c r="A684">
        <v>10694</v>
      </c>
      <c r="B684" s="1">
        <v>45076</v>
      </c>
      <c r="C684" t="s">
        <v>19</v>
      </c>
      <c r="D684" t="s">
        <v>188</v>
      </c>
      <c r="E684">
        <v>3</v>
      </c>
      <c r="F684">
        <v>10.99</v>
      </c>
      <c r="G684">
        <f>Table1[[#This Row],[Unit Price]]*Table1[[#This Row],[Units Sold]]</f>
        <v>32.97</v>
      </c>
      <c r="H684" t="s">
        <v>14</v>
      </c>
      <c r="I684" t="s">
        <v>15</v>
      </c>
      <c r="J684">
        <f>_xlfn.XLOOKUP(Table1[[#This Row],[Product Name]],O:O,P:P)</f>
        <v>1.5</v>
      </c>
      <c r="K684">
        <f>Table1[[#This Row],[Unit Profit]]*Table1[[#This Row],[Units Sold]]</f>
        <v>4.5</v>
      </c>
      <c r="L684">
        <f>MONTH(Table1[[#This Row],[Date]])</f>
        <v>5</v>
      </c>
    </row>
    <row r="685" spans="1:12" hidden="1">
      <c r="A685">
        <v>10695</v>
      </c>
      <c r="B685" s="1">
        <v>45173</v>
      </c>
      <c r="C685" t="s">
        <v>21</v>
      </c>
      <c r="D685" t="s">
        <v>228</v>
      </c>
      <c r="E685">
        <v>1</v>
      </c>
      <c r="F685">
        <v>29</v>
      </c>
      <c r="G685">
        <f>Table1[[#This Row],[Unit Price]]*Table1[[#This Row],[Units Sold]]</f>
        <v>29</v>
      </c>
      <c r="H685" t="s">
        <v>18</v>
      </c>
      <c r="I685" t="s">
        <v>15</v>
      </c>
      <c r="J685">
        <f>_xlfn.XLOOKUP(Table1[[#This Row],[Product Name]],O:O,P:P)</f>
        <v>3.48</v>
      </c>
      <c r="K685">
        <f>Table1[[#This Row],[Unit Profit]]*Table1[[#This Row],[Units Sold]]</f>
        <v>3.48</v>
      </c>
      <c r="L685">
        <f>MONTH(Table1[[#This Row],[Date]])</f>
        <v>9</v>
      </c>
    </row>
    <row r="686" spans="1:12" hidden="1">
      <c r="A686">
        <v>10696</v>
      </c>
      <c r="B686" s="1">
        <v>45047</v>
      </c>
      <c r="C686" t="s">
        <v>23</v>
      </c>
      <c r="D686" t="s">
        <v>229</v>
      </c>
      <c r="E686">
        <v>3</v>
      </c>
      <c r="F686">
        <v>349.99</v>
      </c>
      <c r="G686">
        <f>Table1[[#This Row],[Unit Price]]*Table1[[#This Row],[Units Sold]]</f>
        <v>1049.97</v>
      </c>
      <c r="H686" t="s">
        <v>18</v>
      </c>
      <c r="I686" t="s">
        <v>11</v>
      </c>
      <c r="J686">
        <f>_xlfn.XLOOKUP(Table1[[#This Row],[Product Name]],O:O,P:P)</f>
        <v>136.5</v>
      </c>
      <c r="K686">
        <f>Table1[[#This Row],[Unit Profit]]*Table1[[#This Row],[Units Sold]]</f>
        <v>409.5</v>
      </c>
      <c r="L686">
        <f>MONTH(Table1[[#This Row],[Date]])</f>
        <v>5</v>
      </c>
    </row>
    <row r="687" spans="1:12" hidden="1">
      <c r="A687">
        <v>10697</v>
      </c>
      <c r="B687" s="1">
        <v>45556</v>
      </c>
      <c r="C687" t="s">
        <v>9</v>
      </c>
      <c r="D687" t="s">
        <v>230</v>
      </c>
      <c r="E687">
        <v>3</v>
      </c>
      <c r="F687">
        <v>2399</v>
      </c>
      <c r="G687">
        <f>Table1[[#This Row],[Unit Price]]*Table1[[#This Row],[Units Sold]]</f>
        <v>7197</v>
      </c>
      <c r="H687" t="s">
        <v>14</v>
      </c>
      <c r="I687" t="s">
        <v>15</v>
      </c>
      <c r="J687">
        <f>_xlfn.XLOOKUP(Table1[[#This Row],[Product Name]],O:O,P:P)</f>
        <v>1127.53</v>
      </c>
      <c r="K687">
        <f>Table1[[#This Row],[Unit Profit]]*Table1[[#This Row],[Units Sold]]</f>
        <v>3382.59</v>
      </c>
      <c r="L687">
        <f>MONTH(Table1[[#This Row],[Date]])</f>
        <v>9</v>
      </c>
    </row>
    <row r="688" spans="1:12" hidden="1">
      <c r="A688">
        <v>10698</v>
      </c>
      <c r="B688" s="1">
        <v>45305</v>
      </c>
      <c r="C688" t="s">
        <v>12</v>
      </c>
      <c r="D688" t="s">
        <v>231</v>
      </c>
      <c r="E688">
        <v>3</v>
      </c>
      <c r="F688">
        <v>449.99</v>
      </c>
      <c r="G688">
        <f>Table1[[#This Row],[Unit Price]]*Table1[[#This Row],[Units Sold]]</f>
        <v>1349.97</v>
      </c>
      <c r="H688" t="s">
        <v>14</v>
      </c>
      <c r="I688" t="s">
        <v>287</v>
      </c>
      <c r="J688">
        <f>_xlfn.XLOOKUP(Table1[[#This Row],[Product Name]],O:O,P:P)</f>
        <v>135</v>
      </c>
      <c r="K688">
        <f>Table1[[#This Row],[Unit Profit]]*Table1[[#This Row],[Units Sold]]</f>
        <v>405</v>
      </c>
      <c r="L688">
        <f>MONTH(Table1[[#This Row],[Date]])</f>
        <v>1</v>
      </c>
    </row>
    <row r="689" spans="1:12" hidden="1">
      <c r="A689">
        <v>10699</v>
      </c>
      <c r="B689" s="1">
        <v>45243</v>
      </c>
      <c r="C689" t="s">
        <v>16</v>
      </c>
      <c r="D689" t="s">
        <v>232</v>
      </c>
      <c r="E689">
        <v>3</v>
      </c>
      <c r="F689">
        <v>49.99</v>
      </c>
      <c r="G689">
        <f>Table1[[#This Row],[Unit Price]]*Table1[[#This Row],[Units Sold]]</f>
        <v>149.97</v>
      </c>
      <c r="H689" t="s">
        <v>18</v>
      </c>
      <c r="I689" t="s">
        <v>11</v>
      </c>
      <c r="J689">
        <f>_xlfn.XLOOKUP(Table1[[#This Row],[Product Name]],O:O,P:P)</f>
        <v>16</v>
      </c>
      <c r="K689">
        <f>Table1[[#This Row],[Unit Profit]]*Table1[[#This Row],[Units Sold]]</f>
        <v>48</v>
      </c>
      <c r="L689">
        <f>MONTH(Table1[[#This Row],[Date]])</f>
        <v>11</v>
      </c>
    </row>
    <row r="690" spans="1:12">
      <c r="A690">
        <v>10700</v>
      </c>
      <c r="B690" s="1">
        <v>45397</v>
      </c>
      <c r="C690" t="s">
        <v>19</v>
      </c>
      <c r="D690" t="s">
        <v>233</v>
      </c>
      <c r="E690">
        <v>2</v>
      </c>
      <c r="F690">
        <v>12.99</v>
      </c>
      <c r="G690">
        <f>Table1[[#This Row],[Unit Price]]*Table1[[#This Row],[Units Sold]]</f>
        <v>25.98</v>
      </c>
      <c r="H690" t="s">
        <v>294</v>
      </c>
      <c r="I690" t="s">
        <v>15</v>
      </c>
      <c r="J690">
        <f>_xlfn.XLOOKUP(Table1[[#This Row],[Product Name]],O:O,P:P)</f>
        <v>5.46</v>
      </c>
      <c r="K690">
        <f>Table1[[#This Row],[Unit Profit]]*Table1[[#This Row],[Units Sold]]</f>
        <v>10.92</v>
      </c>
      <c r="L690">
        <f>MONTH(Table1[[#This Row],[Date]])</f>
        <v>4</v>
      </c>
    </row>
    <row r="691" spans="1:12" hidden="1">
      <c r="A691">
        <v>10701</v>
      </c>
      <c r="B691" s="1">
        <v>45112</v>
      </c>
      <c r="C691" t="s">
        <v>21</v>
      </c>
      <c r="D691" t="s">
        <v>234</v>
      </c>
      <c r="E691">
        <v>1</v>
      </c>
      <c r="F691">
        <v>27</v>
      </c>
      <c r="G691">
        <f>Table1[[#This Row],[Unit Price]]*Table1[[#This Row],[Units Sold]]</f>
        <v>27</v>
      </c>
      <c r="H691" t="s">
        <v>18</v>
      </c>
      <c r="I691" t="s">
        <v>287</v>
      </c>
      <c r="J691">
        <f>_xlfn.XLOOKUP(Table1[[#This Row],[Product Name]],O:O,P:P)</f>
        <v>5.67</v>
      </c>
      <c r="K691">
        <f>Table1[[#This Row],[Unit Profit]]*Table1[[#This Row],[Units Sold]]</f>
        <v>5.67</v>
      </c>
      <c r="L691">
        <f>MONTH(Table1[[#This Row],[Date]])</f>
        <v>7</v>
      </c>
    </row>
    <row r="692" spans="1:12" hidden="1">
      <c r="A692">
        <v>10702</v>
      </c>
      <c r="B692" s="1">
        <v>44988</v>
      </c>
      <c r="C692" t="s">
        <v>23</v>
      </c>
      <c r="D692" t="s">
        <v>37</v>
      </c>
      <c r="E692">
        <v>4</v>
      </c>
      <c r="F692">
        <v>599.99</v>
      </c>
      <c r="G692">
        <f>Table1[[#This Row],[Unit Price]]*Table1[[#This Row],[Units Sold]]</f>
        <v>2399.96</v>
      </c>
      <c r="H692" t="s">
        <v>14</v>
      </c>
      <c r="I692" t="s">
        <v>15</v>
      </c>
      <c r="J692">
        <f>_xlfn.XLOOKUP(Table1[[#This Row],[Product Name]],O:O,P:P)</f>
        <v>210</v>
      </c>
      <c r="K692">
        <f>Table1[[#This Row],[Unit Profit]]*Table1[[#This Row],[Units Sold]]</f>
        <v>840</v>
      </c>
      <c r="L692">
        <f>MONTH(Table1[[#This Row],[Date]])</f>
        <v>3</v>
      </c>
    </row>
    <row r="693" spans="1:12">
      <c r="A693">
        <v>10704</v>
      </c>
      <c r="B693" s="1">
        <v>45234</v>
      </c>
      <c r="C693" t="s">
        <v>12</v>
      </c>
      <c r="D693" t="s">
        <v>236</v>
      </c>
      <c r="E693">
        <v>2</v>
      </c>
      <c r="F693">
        <v>229.99</v>
      </c>
      <c r="G693">
        <f>Table1[[#This Row],[Unit Price]]*Table1[[#This Row],[Units Sold]]</f>
        <v>459.98</v>
      </c>
      <c r="H693" t="s">
        <v>294</v>
      </c>
      <c r="I693" t="s">
        <v>15</v>
      </c>
      <c r="J693">
        <f>_xlfn.XLOOKUP(Table1[[#This Row],[Product Name]],O:O,P:P)</f>
        <v>112.7</v>
      </c>
      <c r="K693">
        <f>Table1[[#This Row],[Unit Profit]]*Table1[[#This Row],[Units Sold]]</f>
        <v>225.4</v>
      </c>
      <c r="L693">
        <f>MONTH(Table1[[#This Row],[Date]])</f>
        <v>11</v>
      </c>
    </row>
    <row r="694" spans="1:12">
      <c r="A694">
        <v>10705</v>
      </c>
      <c r="B694" s="1">
        <v>45451</v>
      </c>
      <c r="C694" t="s">
        <v>16</v>
      </c>
      <c r="D694" t="s">
        <v>237</v>
      </c>
      <c r="E694">
        <v>1</v>
      </c>
      <c r="F694">
        <v>44.99</v>
      </c>
      <c r="G694">
        <f>Table1[[#This Row],[Unit Price]]*Table1[[#This Row],[Units Sold]]</f>
        <v>44.99</v>
      </c>
      <c r="H694" t="s">
        <v>294</v>
      </c>
      <c r="I694" t="s">
        <v>15</v>
      </c>
      <c r="J694">
        <f>_xlfn.XLOOKUP(Table1[[#This Row],[Product Name]],O:O,P:P)</f>
        <v>15.3</v>
      </c>
      <c r="K694">
        <f>Table1[[#This Row],[Unit Profit]]*Table1[[#This Row],[Units Sold]]</f>
        <v>15.3</v>
      </c>
      <c r="L694">
        <f>MONTH(Table1[[#This Row],[Date]])</f>
        <v>6</v>
      </c>
    </row>
    <row r="695" spans="1:12" hidden="1">
      <c r="A695">
        <v>10706</v>
      </c>
      <c r="B695" s="1">
        <v>45311</v>
      </c>
      <c r="C695" t="s">
        <v>19</v>
      </c>
      <c r="D695" t="s">
        <v>70</v>
      </c>
      <c r="E695">
        <v>4</v>
      </c>
      <c r="F695">
        <v>26.99</v>
      </c>
      <c r="G695">
        <f>Table1[[#This Row],[Unit Price]]*Table1[[#This Row],[Units Sold]]</f>
        <v>107.96</v>
      </c>
      <c r="H695" t="s">
        <v>18</v>
      </c>
      <c r="I695" t="s">
        <v>287</v>
      </c>
      <c r="J695">
        <f>_xlfn.XLOOKUP(Table1[[#This Row],[Product Name]],O:O,P:P)</f>
        <v>8.3699999999999992</v>
      </c>
      <c r="K695">
        <f>Table1[[#This Row],[Unit Profit]]*Table1[[#This Row],[Units Sold]]</f>
        <v>33.479999999999997</v>
      </c>
      <c r="L695">
        <f>MONTH(Table1[[#This Row],[Date]])</f>
        <v>1</v>
      </c>
    </row>
    <row r="696" spans="1:12" hidden="1">
      <c r="A696">
        <v>10707</v>
      </c>
      <c r="B696" s="1">
        <v>45405</v>
      </c>
      <c r="C696" t="s">
        <v>21</v>
      </c>
      <c r="D696" t="s">
        <v>238</v>
      </c>
      <c r="E696">
        <v>2</v>
      </c>
      <c r="F696">
        <v>6.7</v>
      </c>
      <c r="G696">
        <f>Table1[[#This Row],[Unit Price]]*Table1[[#This Row],[Units Sold]]</f>
        <v>13.4</v>
      </c>
      <c r="H696" t="s">
        <v>18</v>
      </c>
      <c r="I696" t="s">
        <v>15</v>
      </c>
      <c r="J696">
        <f>_xlfn.XLOOKUP(Table1[[#This Row],[Product Name]],O:O,P:P)</f>
        <v>0.87</v>
      </c>
      <c r="K696">
        <f>Table1[[#This Row],[Unit Profit]]*Table1[[#This Row],[Units Sold]]</f>
        <v>1.74</v>
      </c>
      <c r="L696">
        <f>MONTH(Table1[[#This Row],[Date]])</f>
        <v>4</v>
      </c>
    </row>
    <row r="697" spans="1:12">
      <c r="A697">
        <v>10708</v>
      </c>
      <c r="B697" s="1">
        <v>45577</v>
      </c>
      <c r="C697" t="s">
        <v>23</v>
      </c>
      <c r="D697" t="s">
        <v>239</v>
      </c>
      <c r="E697">
        <v>3</v>
      </c>
      <c r="F697">
        <v>149.94999999999999</v>
      </c>
      <c r="G697">
        <f>Table1[[#This Row],[Unit Price]]*Table1[[#This Row],[Units Sold]]</f>
        <v>449.84999999999997</v>
      </c>
      <c r="H697" t="s">
        <v>294</v>
      </c>
      <c r="I697" t="s">
        <v>287</v>
      </c>
      <c r="J697">
        <f>_xlfn.XLOOKUP(Table1[[#This Row],[Product Name]],O:O,P:P)</f>
        <v>73.48</v>
      </c>
      <c r="K697">
        <f>Table1[[#This Row],[Unit Profit]]*Table1[[#This Row],[Units Sold]]</f>
        <v>220.44</v>
      </c>
      <c r="L697">
        <f>MONTH(Table1[[#This Row],[Date]])</f>
        <v>10</v>
      </c>
    </row>
    <row r="698" spans="1:12" hidden="1">
      <c r="A698">
        <v>10709</v>
      </c>
      <c r="B698" s="1">
        <v>45547</v>
      </c>
      <c r="C698" t="s">
        <v>9</v>
      </c>
      <c r="D698" t="s">
        <v>240</v>
      </c>
      <c r="E698">
        <v>2</v>
      </c>
      <c r="F698">
        <v>169</v>
      </c>
      <c r="G698">
        <f>Table1[[#This Row],[Unit Price]]*Table1[[#This Row],[Units Sold]]</f>
        <v>338</v>
      </c>
      <c r="H698" t="s">
        <v>14</v>
      </c>
      <c r="I698" t="s">
        <v>287</v>
      </c>
      <c r="J698">
        <f>_xlfn.XLOOKUP(Table1[[#This Row],[Product Name]],O:O,P:P)</f>
        <v>67.599999999999994</v>
      </c>
      <c r="K698">
        <f>Table1[[#This Row],[Unit Profit]]*Table1[[#This Row],[Units Sold]]</f>
        <v>135.19999999999999</v>
      </c>
      <c r="L698">
        <f>MONTH(Table1[[#This Row],[Date]])</f>
        <v>9</v>
      </c>
    </row>
    <row r="699" spans="1:12" hidden="1">
      <c r="A699">
        <v>10710</v>
      </c>
      <c r="B699" s="1">
        <v>45403</v>
      </c>
      <c r="C699" t="s">
        <v>12</v>
      </c>
      <c r="D699" t="s">
        <v>241</v>
      </c>
      <c r="E699">
        <v>3</v>
      </c>
      <c r="F699">
        <v>599</v>
      </c>
      <c r="G699">
        <f>Table1[[#This Row],[Unit Price]]*Table1[[#This Row],[Units Sold]]</f>
        <v>1797</v>
      </c>
      <c r="H699" t="s">
        <v>14</v>
      </c>
      <c r="I699" t="s">
        <v>287</v>
      </c>
      <c r="J699">
        <f>_xlfn.XLOOKUP(Table1[[#This Row],[Product Name]],O:O,P:P)</f>
        <v>203.66</v>
      </c>
      <c r="K699">
        <f>Table1[[#This Row],[Unit Profit]]*Table1[[#This Row],[Units Sold]]</f>
        <v>610.98</v>
      </c>
      <c r="L699">
        <f>MONTH(Table1[[#This Row],[Date]])</f>
        <v>4</v>
      </c>
    </row>
    <row r="700" spans="1:12" hidden="1">
      <c r="A700">
        <v>10711</v>
      </c>
      <c r="B700" s="1">
        <v>45050</v>
      </c>
      <c r="C700" t="s">
        <v>16</v>
      </c>
      <c r="D700" t="s">
        <v>242</v>
      </c>
      <c r="E700">
        <v>3</v>
      </c>
      <c r="F700">
        <v>64.989999999999995</v>
      </c>
      <c r="G700">
        <f>Table1[[#This Row],[Unit Price]]*Table1[[#This Row],[Units Sold]]</f>
        <v>194.96999999999997</v>
      </c>
      <c r="H700" t="s">
        <v>18</v>
      </c>
      <c r="I700" t="s">
        <v>15</v>
      </c>
      <c r="J700">
        <f>_xlfn.XLOOKUP(Table1[[#This Row],[Product Name]],O:O,P:P)</f>
        <v>22.75</v>
      </c>
      <c r="K700">
        <f>Table1[[#This Row],[Unit Profit]]*Table1[[#This Row],[Units Sold]]</f>
        <v>68.25</v>
      </c>
      <c r="L700">
        <f>MONTH(Table1[[#This Row],[Date]])</f>
        <v>5</v>
      </c>
    </row>
    <row r="701" spans="1:12">
      <c r="A701">
        <v>10712</v>
      </c>
      <c r="B701" s="1">
        <v>44951</v>
      </c>
      <c r="C701" t="s">
        <v>19</v>
      </c>
      <c r="D701" t="s">
        <v>28</v>
      </c>
      <c r="E701">
        <v>4</v>
      </c>
      <c r="F701">
        <v>9.99</v>
      </c>
      <c r="G701">
        <f>Table1[[#This Row],[Unit Price]]*Table1[[#This Row],[Units Sold]]</f>
        <v>39.96</v>
      </c>
      <c r="H701" t="s">
        <v>294</v>
      </c>
      <c r="I701" t="s">
        <v>11</v>
      </c>
      <c r="J701">
        <f>_xlfn.XLOOKUP(Table1[[#This Row],[Product Name]],O:O,P:P)</f>
        <v>12.74</v>
      </c>
      <c r="K701">
        <f>Table1[[#This Row],[Unit Profit]]*Table1[[#This Row],[Units Sold]]</f>
        <v>50.96</v>
      </c>
      <c r="L701">
        <f>MONTH(Table1[[#This Row],[Date]])</f>
        <v>1</v>
      </c>
    </row>
    <row r="702" spans="1:12">
      <c r="A702">
        <v>10714</v>
      </c>
      <c r="B702" s="1">
        <v>45015</v>
      </c>
      <c r="C702" t="s">
        <v>23</v>
      </c>
      <c r="D702" t="s">
        <v>244</v>
      </c>
      <c r="E702">
        <v>1</v>
      </c>
      <c r="F702">
        <v>32.950000000000003</v>
      </c>
      <c r="G702">
        <f>Table1[[#This Row],[Unit Price]]*Table1[[#This Row],[Units Sold]]</f>
        <v>32.950000000000003</v>
      </c>
      <c r="H702" t="s">
        <v>294</v>
      </c>
      <c r="I702" t="s">
        <v>15</v>
      </c>
      <c r="J702">
        <f>_xlfn.XLOOKUP(Table1[[#This Row],[Product Name]],O:O,P:P)</f>
        <v>7.25</v>
      </c>
      <c r="K702">
        <f>Table1[[#This Row],[Unit Profit]]*Table1[[#This Row],[Units Sold]]</f>
        <v>7.25</v>
      </c>
      <c r="L702">
        <f>MONTH(Table1[[#This Row],[Date]])</f>
        <v>3</v>
      </c>
    </row>
    <row r="703" spans="1:12" hidden="1">
      <c r="A703">
        <v>10715</v>
      </c>
      <c r="B703" s="1">
        <v>45213</v>
      </c>
      <c r="C703" t="s">
        <v>9</v>
      </c>
      <c r="D703" t="s">
        <v>245</v>
      </c>
      <c r="E703">
        <v>2</v>
      </c>
      <c r="F703">
        <v>299</v>
      </c>
      <c r="G703">
        <f>Table1[[#This Row],[Unit Price]]*Table1[[#This Row],[Units Sold]]</f>
        <v>598</v>
      </c>
      <c r="H703" t="s">
        <v>18</v>
      </c>
      <c r="I703" t="s">
        <v>287</v>
      </c>
      <c r="J703">
        <f>_xlfn.XLOOKUP(Table1[[#This Row],[Product Name]],O:O,P:P)</f>
        <v>98.67</v>
      </c>
      <c r="K703">
        <f>Table1[[#This Row],[Unit Profit]]*Table1[[#This Row],[Units Sold]]</f>
        <v>197.34</v>
      </c>
      <c r="L703">
        <f>MONTH(Table1[[#This Row],[Date]])</f>
        <v>10</v>
      </c>
    </row>
    <row r="704" spans="1:12" hidden="1">
      <c r="A704">
        <v>10716</v>
      </c>
      <c r="B704" s="1">
        <v>45621</v>
      </c>
      <c r="C704" t="s">
        <v>12</v>
      </c>
      <c r="D704" t="s">
        <v>246</v>
      </c>
      <c r="E704">
        <v>4</v>
      </c>
      <c r="F704">
        <v>159.99</v>
      </c>
      <c r="G704">
        <f>Table1[[#This Row],[Unit Price]]*Table1[[#This Row],[Units Sold]]</f>
        <v>639.96</v>
      </c>
      <c r="H704" t="s">
        <v>18</v>
      </c>
      <c r="I704" t="s">
        <v>11</v>
      </c>
      <c r="J704">
        <f>_xlfn.XLOOKUP(Table1[[#This Row],[Product Name]],O:O,P:P)</f>
        <v>35.200000000000003</v>
      </c>
      <c r="K704">
        <f>Table1[[#This Row],[Unit Profit]]*Table1[[#This Row],[Units Sold]]</f>
        <v>140.80000000000001</v>
      </c>
      <c r="L704">
        <f>MONTH(Table1[[#This Row],[Date]])</f>
        <v>11</v>
      </c>
    </row>
    <row r="705" spans="1:12">
      <c r="A705">
        <v>10717</v>
      </c>
      <c r="B705" s="1">
        <v>44990</v>
      </c>
      <c r="C705" t="s">
        <v>16</v>
      </c>
      <c r="D705" t="s">
        <v>247</v>
      </c>
      <c r="E705">
        <v>3</v>
      </c>
      <c r="F705">
        <v>90</v>
      </c>
      <c r="G705">
        <f>Table1[[#This Row],[Unit Price]]*Table1[[#This Row],[Units Sold]]</f>
        <v>270</v>
      </c>
      <c r="H705" t="s">
        <v>294</v>
      </c>
      <c r="I705" t="s">
        <v>287</v>
      </c>
      <c r="J705">
        <f>_xlfn.XLOOKUP(Table1[[#This Row],[Product Name]],O:O,P:P)</f>
        <v>31.5</v>
      </c>
      <c r="K705">
        <f>Table1[[#This Row],[Unit Profit]]*Table1[[#This Row],[Units Sold]]</f>
        <v>94.5</v>
      </c>
      <c r="L705">
        <f>MONTH(Table1[[#This Row],[Date]])</f>
        <v>3</v>
      </c>
    </row>
    <row r="706" spans="1:12" hidden="1">
      <c r="A706">
        <v>10718</v>
      </c>
      <c r="B706" s="1">
        <v>45449</v>
      </c>
      <c r="C706" t="s">
        <v>19</v>
      </c>
      <c r="D706" t="s">
        <v>248</v>
      </c>
      <c r="E706">
        <v>3</v>
      </c>
      <c r="F706">
        <v>10.99</v>
      </c>
      <c r="G706">
        <f>Table1[[#This Row],[Unit Price]]*Table1[[#This Row],[Units Sold]]</f>
        <v>32.97</v>
      </c>
      <c r="H706" t="s">
        <v>14</v>
      </c>
      <c r="I706" t="s">
        <v>11</v>
      </c>
      <c r="J706">
        <f>_xlfn.XLOOKUP(Table1[[#This Row],[Product Name]],O:O,P:P)</f>
        <v>3.41</v>
      </c>
      <c r="K706">
        <f>Table1[[#This Row],[Unit Profit]]*Table1[[#This Row],[Units Sold]]</f>
        <v>10.23</v>
      </c>
      <c r="L706">
        <f>MONTH(Table1[[#This Row],[Date]])</f>
        <v>6</v>
      </c>
    </row>
    <row r="707" spans="1:12">
      <c r="A707">
        <v>10719</v>
      </c>
      <c r="B707" s="1">
        <v>45436</v>
      </c>
      <c r="C707" t="s">
        <v>21</v>
      </c>
      <c r="D707" t="s">
        <v>249</v>
      </c>
      <c r="E707">
        <v>3</v>
      </c>
      <c r="F707">
        <v>55</v>
      </c>
      <c r="G707">
        <f>Table1[[#This Row],[Unit Price]]*Table1[[#This Row],[Units Sold]]</f>
        <v>165</v>
      </c>
      <c r="H707" t="s">
        <v>294</v>
      </c>
      <c r="I707" t="s">
        <v>15</v>
      </c>
      <c r="J707">
        <f>_xlfn.XLOOKUP(Table1[[#This Row],[Product Name]],O:O,P:P)</f>
        <v>12.1</v>
      </c>
      <c r="K707">
        <f>Table1[[#This Row],[Unit Profit]]*Table1[[#This Row],[Units Sold]]</f>
        <v>36.299999999999997</v>
      </c>
      <c r="L707">
        <f>MONTH(Table1[[#This Row],[Date]])</f>
        <v>5</v>
      </c>
    </row>
    <row r="708" spans="1:12" hidden="1">
      <c r="A708">
        <v>10720</v>
      </c>
      <c r="B708" s="1">
        <v>45493</v>
      </c>
      <c r="C708" t="s">
        <v>23</v>
      </c>
      <c r="D708" t="s">
        <v>250</v>
      </c>
      <c r="E708">
        <v>4</v>
      </c>
      <c r="F708">
        <v>29.99</v>
      </c>
      <c r="G708">
        <f>Table1[[#This Row],[Unit Price]]*Table1[[#This Row],[Units Sold]]</f>
        <v>119.96</v>
      </c>
      <c r="H708" t="s">
        <v>18</v>
      </c>
      <c r="I708" t="s">
        <v>287</v>
      </c>
      <c r="J708">
        <f>_xlfn.XLOOKUP(Table1[[#This Row],[Product Name]],O:O,P:P)</f>
        <v>13.2</v>
      </c>
      <c r="K708">
        <f>Table1[[#This Row],[Unit Profit]]*Table1[[#This Row],[Units Sold]]</f>
        <v>52.8</v>
      </c>
      <c r="L708">
        <f>MONTH(Table1[[#This Row],[Date]])</f>
        <v>7</v>
      </c>
    </row>
    <row r="709" spans="1:12" hidden="1">
      <c r="A709">
        <v>10721</v>
      </c>
      <c r="B709" s="1">
        <v>45378</v>
      </c>
      <c r="C709" t="s">
        <v>9</v>
      </c>
      <c r="D709" t="s">
        <v>10</v>
      </c>
      <c r="E709">
        <v>2</v>
      </c>
      <c r="F709">
        <v>999.99</v>
      </c>
      <c r="G709">
        <f>Table1[[#This Row],[Unit Price]]*Table1[[#This Row],[Units Sold]]</f>
        <v>1999.98</v>
      </c>
      <c r="H709" t="s">
        <v>18</v>
      </c>
      <c r="I709" t="s">
        <v>15</v>
      </c>
      <c r="J709">
        <f>_xlfn.XLOOKUP(Table1[[#This Row],[Product Name]],O:O,P:P)</f>
        <v>280</v>
      </c>
      <c r="K709">
        <f>Table1[[#This Row],[Unit Profit]]*Table1[[#This Row],[Units Sold]]</f>
        <v>560</v>
      </c>
      <c r="L709">
        <f>MONTH(Table1[[#This Row],[Date]])</f>
        <v>3</v>
      </c>
    </row>
    <row r="710" spans="1:12" hidden="1">
      <c r="A710">
        <v>10722</v>
      </c>
      <c r="B710" s="1">
        <v>45578</v>
      </c>
      <c r="C710" t="s">
        <v>12</v>
      </c>
      <c r="D710" t="s">
        <v>13</v>
      </c>
      <c r="E710">
        <v>3</v>
      </c>
      <c r="F710">
        <v>499.99</v>
      </c>
      <c r="G710">
        <f>Table1[[#This Row],[Unit Price]]*Table1[[#This Row],[Units Sold]]</f>
        <v>1499.97</v>
      </c>
      <c r="H710" t="s">
        <v>18</v>
      </c>
      <c r="I710" t="s">
        <v>11</v>
      </c>
      <c r="J710">
        <f>_xlfn.XLOOKUP(Table1[[#This Row],[Product Name]],O:O,P:P)</f>
        <v>160</v>
      </c>
      <c r="K710">
        <f>Table1[[#This Row],[Unit Profit]]*Table1[[#This Row],[Units Sold]]</f>
        <v>480</v>
      </c>
      <c r="L710">
        <f>MONTH(Table1[[#This Row],[Date]])</f>
        <v>10</v>
      </c>
    </row>
    <row r="711" spans="1:12" hidden="1">
      <c r="A711">
        <v>10723</v>
      </c>
      <c r="B711" s="1">
        <v>45408</v>
      </c>
      <c r="C711" t="s">
        <v>16</v>
      </c>
      <c r="D711" t="s">
        <v>17</v>
      </c>
      <c r="E711">
        <v>1</v>
      </c>
      <c r="F711">
        <v>69.989999999999995</v>
      </c>
      <c r="G711">
        <f>Table1[[#This Row],[Unit Price]]*Table1[[#This Row],[Units Sold]]</f>
        <v>69.989999999999995</v>
      </c>
      <c r="H711" t="s">
        <v>18</v>
      </c>
      <c r="I711" t="s">
        <v>11</v>
      </c>
      <c r="J711">
        <f>_xlfn.XLOOKUP(Table1[[#This Row],[Product Name]],O:O,P:P)</f>
        <v>18.899999999999999</v>
      </c>
      <c r="K711">
        <f>Table1[[#This Row],[Unit Profit]]*Table1[[#This Row],[Units Sold]]</f>
        <v>18.899999999999999</v>
      </c>
      <c r="L711">
        <f>MONTH(Table1[[#This Row],[Date]])</f>
        <v>4</v>
      </c>
    </row>
    <row r="712" spans="1:12">
      <c r="A712">
        <v>10724</v>
      </c>
      <c r="B712" s="1">
        <v>45213</v>
      </c>
      <c r="C712" t="s">
        <v>19</v>
      </c>
      <c r="D712" t="s">
        <v>20</v>
      </c>
      <c r="E712">
        <v>2</v>
      </c>
      <c r="F712">
        <v>15.99</v>
      </c>
      <c r="G712">
        <f>Table1[[#This Row],[Unit Price]]*Table1[[#This Row],[Units Sold]]</f>
        <v>31.98</v>
      </c>
      <c r="H712" t="s">
        <v>294</v>
      </c>
      <c r="I712" t="s">
        <v>287</v>
      </c>
      <c r="J712">
        <f>_xlfn.XLOOKUP(Table1[[#This Row],[Product Name]],O:O,P:P)</f>
        <v>8</v>
      </c>
      <c r="K712">
        <f>Table1[[#This Row],[Unit Profit]]*Table1[[#This Row],[Units Sold]]</f>
        <v>16</v>
      </c>
      <c r="L712">
        <f>MONTH(Table1[[#This Row],[Date]])</f>
        <v>10</v>
      </c>
    </row>
    <row r="713" spans="1:12">
      <c r="A713">
        <v>10725</v>
      </c>
      <c r="B713" s="1">
        <v>44949</v>
      </c>
      <c r="C713" t="s">
        <v>21</v>
      </c>
      <c r="D713" t="s">
        <v>22</v>
      </c>
      <c r="E713">
        <v>2</v>
      </c>
      <c r="F713">
        <v>89.99</v>
      </c>
      <c r="G713">
        <f>Table1[[#This Row],[Unit Price]]*Table1[[#This Row],[Units Sold]]</f>
        <v>179.98</v>
      </c>
      <c r="H713" t="s">
        <v>294</v>
      </c>
      <c r="I713" t="s">
        <v>287</v>
      </c>
      <c r="J713">
        <f>_xlfn.XLOOKUP(Table1[[#This Row],[Product Name]],O:O,P:P)</f>
        <v>38.700000000000003</v>
      </c>
      <c r="K713">
        <f>Table1[[#This Row],[Unit Profit]]*Table1[[#This Row],[Units Sold]]</f>
        <v>77.400000000000006</v>
      </c>
      <c r="L713">
        <f>MONTH(Table1[[#This Row],[Date]])</f>
        <v>1</v>
      </c>
    </row>
    <row r="714" spans="1:12" hidden="1">
      <c r="A714">
        <v>10726</v>
      </c>
      <c r="B714" s="1">
        <v>45215</v>
      </c>
      <c r="C714" t="s">
        <v>23</v>
      </c>
      <c r="D714" t="s">
        <v>24</v>
      </c>
      <c r="E714">
        <v>3</v>
      </c>
      <c r="F714">
        <v>29.99</v>
      </c>
      <c r="G714">
        <f>Table1[[#This Row],[Unit Price]]*Table1[[#This Row],[Units Sold]]</f>
        <v>89.97</v>
      </c>
      <c r="H714" t="s">
        <v>14</v>
      </c>
      <c r="I714" t="s">
        <v>287</v>
      </c>
      <c r="J714">
        <f>_xlfn.XLOOKUP(Table1[[#This Row],[Product Name]],O:O,P:P)</f>
        <v>7.8</v>
      </c>
      <c r="K714">
        <f>Table1[[#This Row],[Unit Profit]]*Table1[[#This Row],[Units Sold]]</f>
        <v>23.4</v>
      </c>
      <c r="L714">
        <f>MONTH(Table1[[#This Row],[Date]])</f>
        <v>10</v>
      </c>
    </row>
    <row r="715" spans="1:12" hidden="1">
      <c r="A715">
        <v>10727</v>
      </c>
      <c r="B715" s="1">
        <v>45313</v>
      </c>
      <c r="C715" t="s">
        <v>9</v>
      </c>
      <c r="D715" t="s">
        <v>25</v>
      </c>
      <c r="E715">
        <v>4</v>
      </c>
      <c r="F715">
        <v>2499.9899999999998</v>
      </c>
      <c r="G715">
        <f>Table1[[#This Row],[Unit Price]]*Table1[[#This Row],[Units Sold]]</f>
        <v>9999.9599999999991</v>
      </c>
      <c r="H715" t="s">
        <v>18</v>
      </c>
      <c r="I715" t="s">
        <v>11</v>
      </c>
      <c r="J715">
        <f>_xlfn.XLOOKUP(Table1[[#This Row],[Product Name]],O:O,P:P)</f>
        <v>1225</v>
      </c>
      <c r="K715">
        <f>Table1[[#This Row],[Unit Profit]]*Table1[[#This Row],[Units Sold]]</f>
        <v>4900</v>
      </c>
      <c r="L715">
        <f>MONTH(Table1[[#This Row],[Date]])</f>
        <v>1</v>
      </c>
    </row>
    <row r="716" spans="1:12" hidden="1">
      <c r="A716">
        <v>10728</v>
      </c>
      <c r="B716" s="1">
        <v>45588</v>
      </c>
      <c r="C716" t="s">
        <v>12</v>
      </c>
      <c r="D716" t="s">
        <v>26</v>
      </c>
      <c r="E716">
        <v>2</v>
      </c>
      <c r="F716">
        <v>599.99</v>
      </c>
      <c r="G716">
        <f>Table1[[#This Row],[Unit Price]]*Table1[[#This Row],[Units Sold]]</f>
        <v>1199.98</v>
      </c>
      <c r="H716" t="s">
        <v>14</v>
      </c>
      <c r="I716" t="s">
        <v>287</v>
      </c>
      <c r="J716">
        <f>_xlfn.XLOOKUP(Table1[[#This Row],[Product Name]],O:O,P:P)</f>
        <v>180</v>
      </c>
      <c r="K716">
        <f>Table1[[#This Row],[Unit Profit]]*Table1[[#This Row],[Units Sold]]</f>
        <v>360</v>
      </c>
      <c r="L716">
        <f>MONTH(Table1[[#This Row],[Date]])</f>
        <v>10</v>
      </c>
    </row>
    <row r="717" spans="1:12" hidden="1">
      <c r="A717">
        <v>10729</v>
      </c>
      <c r="B717" s="1">
        <v>45228</v>
      </c>
      <c r="C717" t="s">
        <v>16</v>
      </c>
      <c r="D717" t="s">
        <v>27</v>
      </c>
      <c r="E717">
        <v>2</v>
      </c>
      <c r="F717">
        <v>89.99</v>
      </c>
      <c r="G717">
        <f>Table1[[#This Row],[Unit Price]]*Table1[[#This Row],[Units Sold]]</f>
        <v>179.98</v>
      </c>
      <c r="H717" t="s">
        <v>14</v>
      </c>
      <c r="I717" t="s">
        <v>15</v>
      </c>
      <c r="J717">
        <f>_xlfn.XLOOKUP(Table1[[#This Row],[Product Name]],O:O,P:P)</f>
        <v>45</v>
      </c>
      <c r="K717">
        <f>Table1[[#This Row],[Unit Profit]]*Table1[[#This Row],[Units Sold]]</f>
        <v>90</v>
      </c>
      <c r="L717">
        <f>MONTH(Table1[[#This Row],[Date]])</f>
        <v>10</v>
      </c>
    </row>
    <row r="718" spans="1:12" hidden="1">
      <c r="A718">
        <v>10730</v>
      </c>
      <c r="B718" s="1">
        <v>45263</v>
      </c>
      <c r="C718" t="s">
        <v>19</v>
      </c>
      <c r="D718" t="s">
        <v>28</v>
      </c>
      <c r="E718">
        <v>5</v>
      </c>
      <c r="F718">
        <v>25.99</v>
      </c>
      <c r="G718">
        <f>Table1[[#This Row],[Unit Price]]*Table1[[#This Row],[Units Sold]]</f>
        <v>129.94999999999999</v>
      </c>
      <c r="H718" t="s">
        <v>14</v>
      </c>
      <c r="I718" t="s">
        <v>287</v>
      </c>
      <c r="J718">
        <f>_xlfn.XLOOKUP(Table1[[#This Row],[Product Name]],O:O,P:P)</f>
        <v>12.74</v>
      </c>
      <c r="K718">
        <f>Table1[[#This Row],[Unit Profit]]*Table1[[#This Row],[Units Sold]]</f>
        <v>63.7</v>
      </c>
      <c r="L718">
        <f>MONTH(Table1[[#This Row],[Date]])</f>
        <v>12</v>
      </c>
    </row>
    <row r="719" spans="1:12">
      <c r="A719">
        <v>10731</v>
      </c>
      <c r="B719" s="1">
        <v>45593</v>
      </c>
      <c r="C719" t="s">
        <v>21</v>
      </c>
      <c r="D719" t="s">
        <v>29</v>
      </c>
      <c r="E719">
        <v>3</v>
      </c>
      <c r="F719">
        <v>129.99</v>
      </c>
      <c r="G719">
        <f>Table1[[#This Row],[Unit Price]]*Table1[[#This Row],[Units Sold]]</f>
        <v>389.97</v>
      </c>
      <c r="H719" t="s">
        <v>294</v>
      </c>
      <c r="I719" t="s">
        <v>11</v>
      </c>
      <c r="J719">
        <f>_xlfn.XLOOKUP(Table1[[#This Row],[Product Name]],O:O,P:P)</f>
        <v>26</v>
      </c>
      <c r="K719">
        <f>Table1[[#This Row],[Unit Profit]]*Table1[[#This Row],[Units Sold]]</f>
        <v>78</v>
      </c>
      <c r="L719">
        <f>MONTH(Table1[[#This Row],[Date]])</f>
        <v>10</v>
      </c>
    </row>
    <row r="720" spans="1:12" hidden="1">
      <c r="A720">
        <v>10732</v>
      </c>
      <c r="B720" s="1">
        <v>44988</v>
      </c>
      <c r="C720" t="s">
        <v>23</v>
      </c>
      <c r="D720" t="s">
        <v>30</v>
      </c>
      <c r="E720">
        <v>1</v>
      </c>
      <c r="F720">
        <v>199.99</v>
      </c>
      <c r="G720">
        <f>Table1[[#This Row],[Unit Price]]*Table1[[#This Row],[Units Sold]]</f>
        <v>199.99</v>
      </c>
      <c r="H720" t="s">
        <v>14</v>
      </c>
      <c r="I720" t="s">
        <v>287</v>
      </c>
      <c r="J720">
        <f>_xlfn.XLOOKUP(Table1[[#This Row],[Product Name]],O:O,P:P)</f>
        <v>66</v>
      </c>
      <c r="K720">
        <f>Table1[[#This Row],[Unit Profit]]*Table1[[#This Row],[Units Sold]]</f>
        <v>66</v>
      </c>
      <c r="L720">
        <f>MONTH(Table1[[#This Row],[Date]])</f>
        <v>3</v>
      </c>
    </row>
    <row r="721" spans="1:12" hidden="1">
      <c r="A721">
        <v>10733</v>
      </c>
      <c r="B721" s="1">
        <v>45388</v>
      </c>
      <c r="C721" t="s">
        <v>9</v>
      </c>
      <c r="D721" t="s">
        <v>31</v>
      </c>
      <c r="E721">
        <v>3</v>
      </c>
      <c r="F721">
        <v>749.99</v>
      </c>
      <c r="G721">
        <f>Table1[[#This Row],[Unit Price]]*Table1[[#This Row],[Units Sold]]</f>
        <v>2249.9700000000003</v>
      </c>
      <c r="H721" t="s">
        <v>14</v>
      </c>
      <c r="I721" t="s">
        <v>11</v>
      </c>
      <c r="J721">
        <f>_xlfn.XLOOKUP(Table1[[#This Row],[Product Name]],O:O,P:P)</f>
        <v>240</v>
      </c>
      <c r="K721">
        <f>Table1[[#This Row],[Unit Profit]]*Table1[[#This Row],[Units Sold]]</f>
        <v>720</v>
      </c>
      <c r="L721">
        <f>MONTH(Table1[[#This Row],[Date]])</f>
        <v>4</v>
      </c>
    </row>
    <row r="722" spans="1:12" hidden="1">
      <c r="A722">
        <v>10734</v>
      </c>
      <c r="B722" s="1">
        <v>45434</v>
      </c>
      <c r="C722" t="s">
        <v>12</v>
      </c>
      <c r="D722" t="s">
        <v>32</v>
      </c>
      <c r="E722">
        <v>1</v>
      </c>
      <c r="F722">
        <v>189.99</v>
      </c>
      <c r="G722">
        <f>Table1[[#This Row],[Unit Price]]*Table1[[#This Row],[Units Sold]]</f>
        <v>189.99</v>
      </c>
      <c r="H722" t="s">
        <v>18</v>
      </c>
      <c r="I722" t="s">
        <v>15</v>
      </c>
      <c r="J722">
        <f>_xlfn.XLOOKUP(Table1[[#This Row],[Product Name]],O:O,P:P)</f>
        <v>19</v>
      </c>
      <c r="K722">
        <f>Table1[[#This Row],[Unit Profit]]*Table1[[#This Row],[Units Sold]]</f>
        <v>19</v>
      </c>
      <c r="L722">
        <f>MONTH(Table1[[#This Row],[Date]])</f>
        <v>5</v>
      </c>
    </row>
    <row r="723" spans="1:12">
      <c r="A723">
        <v>10735</v>
      </c>
      <c r="B723" s="1">
        <v>45536</v>
      </c>
      <c r="C723" t="s">
        <v>16</v>
      </c>
      <c r="D723" t="s">
        <v>33</v>
      </c>
      <c r="E723">
        <v>3</v>
      </c>
      <c r="F723">
        <v>249.99</v>
      </c>
      <c r="G723">
        <f>Table1[[#This Row],[Unit Price]]*Table1[[#This Row],[Units Sold]]</f>
        <v>749.97</v>
      </c>
      <c r="H723" t="s">
        <v>294</v>
      </c>
      <c r="I723" t="s">
        <v>15</v>
      </c>
      <c r="J723">
        <f>_xlfn.XLOOKUP(Table1[[#This Row],[Product Name]],O:O,P:P)</f>
        <v>47.5</v>
      </c>
      <c r="K723">
        <f>Table1[[#This Row],[Unit Profit]]*Table1[[#This Row],[Units Sold]]</f>
        <v>142.5</v>
      </c>
      <c r="L723">
        <f>MONTH(Table1[[#This Row],[Date]])</f>
        <v>9</v>
      </c>
    </row>
    <row r="724" spans="1:12" hidden="1">
      <c r="A724">
        <v>10736</v>
      </c>
      <c r="B724" s="1">
        <v>45187</v>
      </c>
      <c r="C724" t="s">
        <v>19</v>
      </c>
      <c r="D724" t="s">
        <v>34</v>
      </c>
      <c r="E724">
        <v>4</v>
      </c>
      <c r="F724">
        <v>35.99</v>
      </c>
      <c r="G724">
        <f>Table1[[#This Row],[Unit Price]]*Table1[[#This Row],[Units Sold]]</f>
        <v>143.96</v>
      </c>
      <c r="H724" t="s">
        <v>14</v>
      </c>
      <c r="I724" t="s">
        <v>287</v>
      </c>
      <c r="J724">
        <f>_xlfn.XLOOKUP(Table1[[#This Row],[Product Name]],O:O,P:P)</f>
        <v>14.4</v>
      </c>
      <c r="K724">
        <f>Table1[[#This Row],[Unit Profit]]*Table1[[#This Row],[Units Sold]]</f>
        <v>57.6</v>
      </c>
      <c r="L724">
        <f>MONTH(Table1[[#This Row],[Date]])</f>
        <v>9</v>
      </c>
    </row>
    <row r="725" spans="1:12">
      <c r="A725">
        <v>10737</v>
      </c>
      <c r="B725" s="1">
        <v>45447</v>
      </c>
      <c r="C725" t="s">
        <v>21</v>
      </c>
      <c r="D725" t="s">
        <v>35</v>
      </c>
      <c r="E725">
        <v>2</v>
      </c>
      <c r="F725">
        <v>399.99</v>
      </c>
      <c r="G725">
        <f>Table1[[#This Row],[Unit Price]]*Table1[[#This Row],[Units Sold]]</f>
        <v>799.98</v>
      </c>
      <c r="H725" t="s">
        <v>294</v>
      </c>
      <c r="I725" t="s">
        <v>15</v>
      </c>
      <c r="J725">
        <f>_xlfn.XLOOKUP(Table1[[#This Row],[Product Name]],O:O,P:P)</f>
        <v>52</v>
      </c>
      <c r="K725">
        <f>Table1[[#This Row],[Unit Profit]]*Table1[[#This Row],[Units Sold]]</f>
        <v>104</v>
      </c>
      <c r="L725">
        <f>MONTH(Table1[[#This Row],[Date]])</f>
        <v>6</v>
      </c>
    </row>
    <row r="726" spans="1:12">
      <c r="A726">
        <v>10738</v>
      </c>
      <c r="B726" s="1">
        <v>45169</v>
      </c>
      <c r="C726" t="s">
        <v>23</v>
      </c>
      <c r="D726" t="s">
        <v>36</v>
      </c>
      <c r="E726">
        <v>1</v>
      </c>
      <c r="F726">
        <v>119.99</v>
      </c>
      <c r="G726">
        <f>Table1[[#This Row],[Unit Price]]*Table1[[#This Row],[Units Sold]]</f>
        <v>119.99</v>
      </c>
      <c r="H726" t="s">
        <v>294</v>
      </c>
      <c r="I726" t="s">
        <v>287</v>
      </c>
      <c r="J726">
        <f>_xlfn.XLOOKUP(Table1[[#This Row],[Product Name]],O:O,P:P)</f>
        <v>40.799999999999997</v>
      </c>
      <c r="K726">
        <f>Table1[[#This Row],[Unit Profit]]*Table1[[#This Row],[Units Sold]]</f>
        <v>40.799999999999997</v>
      </c>
      <c r="L726">
        <f>MONTH(Table1[[#This Row],[Date]])</f>
        <v>8</v>
      </c>
    </row>
    <row r="727" spans="1:12" hidden="1">
      <c r="A727">
        <v>10739</v>
      </c>
      <c r="B727" s="1">
        <v>45004</v>
      </c>
      <c r="C727" t="s">
        <v>9</v>
      </c>
      <c r="D727" t="s">
        <v>37</v>
      </c>
      <c r="E727">
        <v>5</v>
      </c>
      <c r="F727">
        <v>499.99</v>
      </c>
      <c r="G727">
        <f>Table1[[#This Row],[Unit Price]]*Table1[[#This Row],[Units Sold]]</f>
        <v>2499.9499999999998</v>
      </c>
      <c r="H727" t="s">
        <v>14</v>
      </c>
      <c r="I727" t="s">
        <v>287</v>
      </c>
      <c r="J727">
        <f>_xlfn.XLOOKUP(Table1[[#This Row],[Product Name]],O:O,P:P)</f>
        <v>210</v>
      </c>
      <c r="K727">
        <f>Table1[[#This Row],[Unit Profit]]*Table1[[#This Row],[Units Sold]]</f>
        <v>1050</v>
      </c>
      <c r="L727">
        <f>MONTH(Table1[[#This Row],[Date]])</f>
        <v>3</v>
      </c>
    </row>
    <row r="728" spans="1:12" hidden="1">
      <c r="A728">
        <v>10740</v>
      </c>
      <c r="B728" s="1">
        <v>44981</v>
      </c>
      <c r="C728" t="s">
        <v>12</v>
      </c>
      <c r="D728" t="s">
        <v>38</v>
      </c>
      <c r="E728">
        <v>3</v>
      </c>
      <c r="F728">
        <v>99.99</v>
      </c>
      <c r="G728">
        <f>Table1[[#This Row],[Unit Price]]*Table1[[#This Row],[Units Sold]]</f>
        <v>299.96999999999997</v>
      </c>
      <c r="H728" t="s">
        <v>14</v>
      </c>
      <c r="I728" t="s">
        <v>11</v>
      </c>
      <c r="J728">
        <f>_xlfn.XLOOKUP(Table1[[#This Row],[Product Name]],O:O,P:P)</f>
        <v>24</v>
      </c>
      <c r="K728">
        <f>Table1[[#This Row],[Unit Profit]]*Table1[[#This Row],[Units Sold]]</f>
        <v>72</v>
      </c>
      <c r="L728">
        <f>MONTH(Table1[[#This Row],[Date]])</f>
        <v>2</v>
      </c>
    </row>
    <row r="729" spans="1:12" hidden="1">
      <c r="A729">
        <v>10741</v>
      </c>
      <c r="B729" s="1">
        <v>45293</v>
      </c>
      <c r="C729" t="s">
        <v>16</v>
      </c>
      <c r="D729" t="s">
        <v>39</v>
      </c>
      <c r="E729">
        <v>4</v>
      </c>
      <c r="F729">
        <v>59.99</v>
      </c>
      <c r="G729">
        <f>Table1[[#This Row],[Unit Price]]*Table1[[#This Row],[Units Sold]]</f>
        <v>239.96</v>
      </c>
      <c r="H729" t="s">
        <v>18</v>
      </c>
      <c r="I729" t="s">
        <v>287</v>
      </c>
      <c r="J729">
        <f>_xlfn.XLOOKUP(Table1[[#This Row],[Product Name]],O:O,P:P)</f>
        <v>25.2</v>
      </c>
      <c r="K729">
        <f>Table1[[#This Row],[Unit Profit]]*Table1[[#This Row],[Units Sold]]</f>
        <v>100.8</v>
      </c>
      <c r="L729">
        <f>MONTH(Table1[[#This Row],[Date]])</f>
        <v>1</v>
      </c>
    </row>
    <row r="730" spans="1:12" hidden="1">
      <c r="A730">
        <v>10742</v>
      </c>
      <c r="B730" s="1">
        <v>45340</v>
      </c>
      <c r="C730" t="s">
        <v>19</v>
      </c>
      <c r="D730" t="s">
        <v>40</v>
      </c>
      <c r="E730">
        <v>5</v>
      </c>
      <c r="F730">
        <v>22.99</v>
      </c>
      <c r="G730">
        <f>Table1[[#This Row],[Unit Price]]*Table1[[#This Row],[Units Sold]]</f>
        <v>114.94999999999999</v>
      </c>
      <c r="H730" t="s">
        <v>18</v>
      </c>
      <c r="I730" t="s">
        <v>11</v>
      </c>
      <c r="J730">
        <f>_xlfn.XLOOKUP(Table1[[#This Row],[Product Name]],O:O,P:P)</f>
        <v>10.81</v>
      </c>
      <c r="K730">
        <f>Table1[[#This Row],[Unit Profit]]*Table1[[#This Row],[Units Sold]]</f>
        <v>54.050000000000004</v>
      </c>
      <c r="L730">
        <f>MONTH(Table1[[#This Row],[Date]])</f>
        <v>2</v>
      </c>
    </row>
    <row r="731" spans="1:12" hidden="1">
      <c r="A731">
        <v>10743</v>
      </c>
      <c r="B731" s="1">
        <v>45541</v>
      </c>
      <c r="C731" t="s">
        <v>21</v>
      </c>
      <c r="D731" t="s">
        <v>41</v>
      </c>
      <c r="E731">
        <v>1</v>
      </c>
      <c r="F731">
        <v>49.99</v>
      </c>
      <c r="G731">
        <f>Table1[[#This Row],[Unit Price]]*Table1[[#This Row],[Units Sold]]</f>
        <v>49.99</v>
      </c>
      <c r="H731" t="s">
        <v>14</v>
      </c>
      <c r="I731" t="s">
        <v>15</v>
      </c>
      <c r="J731">
        <f>_xlfn.XLOOKUP(Table1[[#This Row],[Product Name]],O:O,P:P)</f>
        <v>24</v>
      </c>
      <c r="K731">
        <f>Table1[[#This Row],[Unit Profit]]*Table1[[#This Row],[Units Sold]]</f>
        <v>24</v>
      </c>
      <c r="L731">
        <f>MONTH(Table1[[#This Row],[Date]])</f>
        <v>9</v>
      </c>
    </row>
    <row r="732" spans="1:12" hidden="1">
      <c r="A732">
        <v>10744</v>
      </c>
      <c r="B732" s="1">
        <v>45012</v>
      </c>
      <c r="C732" t="s">
        <v>23</v>
      </c>
      <c r="D732" t="s">
        <v>42</v>
      </c>
      <c r="E732">
        <v>2</v>
      </c>
      <c r="F732">
        <v>29.99</v>
      </c>
      <c r="G732">
        <f>Table1[[#This Row],[Unit Price]]*Table1[[#This Row],[Units Sold]]</f>
        <v>59.98</v>
      </c>
      <c r="H732" t="s">
        <v>14</v>
      </c>
      <c r="I732" t="s">
        <v>287</v>
      </c>
      <c r="J732">
        <f>_xlfn.XLOOKUP(Table1[[#This Row],[Product Name]],O:O,P:P)</f>
        <v>14.4</v>
      </c>
      <c r="K732">
        <f>Table1[[#This Row],[Unit Profit]]*Table1[[#This Row],[Units Sold]]</f>
        <v>28.8</v>
      </c>
      <c r="L732">
        <f>MONTH(Table1[[#This Row],[Date]])</f>
        <v>3</v>
      </c>
    </row>
    <row r="733" spans="1:12" hidden="1">
      <c r="A733">
        <v>10745</v>
      </c>
      <c r="B733" s="1">
        <v>45466</v>
      </c>
      <c r="C733" t="s">
        <v>9</v>
      </c>
      <c r="D733" t="s">
        <v>43</v>
      </c>
      <c r="E733">
        <v>5</v>
      </c>
      <c r="F733">
        <v>299.99</v>
      </c>
      <c r="G733">
        <f>Table1[[#This Row],[Unit Price]]*Table1[[#This Row],[Units Sold]]</f>
        <v>1499.95</v>
      </c>
      <c r="H733" t="s">
        <v>18</v>
      </c>
      <c r="I733" t="s">
        <v>287</v>
      </c>
      <c r="J733">
        <f>_xlfn.XLOOKUP(Table1[[#This Row],[Product Name]],O:O,P:P)</f>
        <v>150</v>
      </c>
      <c r="K733">
        <f>Table1[[#This Row],[Unit Profit]]*Table1[[#This Row],[Units Sold]]</f>
        <v>750</v>
      </c>
      <c r="L733">
        <f>MONTH(Table1[[#This Row],[Date]])</f>
        <v>6</v>
      </c>
    </row>
    <row r="734" spans="1:12">
      <c r="A734">
        <v>10746</v>
      </c>
      <c r="B734" s="1">
        <v>45119</v>
      </c>
      <c r="C734" t="s">
        <v>12</v>
      </c>
      <c r="D734" t="s">
        <v>44</v>
      </c>
      <c r="E734">
        <v>5</v>
      </c>
      <c r="F734">
        <v>179.99</v>
      </c>
      <c r="G734">
        <f>Table1[[#This Row],[Unit Price]]*Table1[[#This Row],[Units Sold]]</f>
        <v>899.95</v>
      </c>
      <c r="H734" t="s">
        <v>294</v>
      </c>
      <c r="I734" t="s">
        <v>287</v>
      </c>
      <c r="J734">
        <f>_xlfn.XLOOKUP(Table1[[#This Row],[Product Name]],O:O,P:P)</f>
        <v>55.8</v>
      </c>
      <c r="K734">
        <f>Table1[[#This Row],[Unit Profit]]*Table1[[#This Row],[Units Sold]]</f>
        <v>279</v>
      </c>
      <c r="L734">
        <f>MONTH(Table1[[#This Row],[Date]])</f>
        <v>7</v>
      </c>
    </row>
    <row r="735" spans="1:12">
      <c r="A735">
        <v>10747</v>
      </c>
      <c r="B735" s="1">
        <v>45395</v>
      </c>
      <c r="C735" t="s">
        <v>16</v>
      </c>
      <c r="D735" t="s">
        <v>45</v>
      </c>
      <c r="E735">
        <v>3</v>
      </c>
      <c r="F735">
        <v>179.99</v>
      </c>
      <c r="G735">
        <f>Table1[[#This Row],[Unit Price]]*Table1[[#This Row],[Units Sold]]</f>
        <v>539.97</v>
      </c>
      <c r="H735" t="s">
        <v>294</v>
      </c>
      <c r="I735" t="s">
        <v>287</v>
      </c>
      <c r="J735">
        <f>_xlfn.XLOOKUP(Table1[[#This Row],[Product Name]],O:O,P:P)</f>
        <v>37.799999999999997</v>
      </c>
      <c r="K735">
        <f>Table1[[#This Row],[Unit Profit]]*Table1[[#This Row],[Units Sold]]</f>
        <v>113.39999999999999</v>
      </c>
      <c r="L735">
        <f>MONTH(Table1[[#This Row],[Date]])</f>
        <v>4</v>
      </c>
    </row>
    <row r="736" spans="1:12" hidden="1">
      <c r="A736">
        <v>10748</v>
      </c>
      <c r="B736" s="1">
        <v>45551</v>
      </c>
      <c r="C736" t="s">
        <v>19</v>
      </c>
      <c r="D736" t="s">
        <v>46</v>
      </c>
      <c r="E736">
        <v>4</v>
      </c>
      <c r="F736">
        <v>12.99</v>
      </c>
      <c r="G736">
        <f>Table1[[#This Row],[Unit Price]]*Table1[[#This Row],[Units Sold]]</f>
        <v>51.96</v>
      </c>
      <c r="H736" t="s">
        <v>18</v>
      </c>
      <c r="I736" t="s">
        <v>287</v>
      </c>
      <c r="J736">
        <f>_xlfn.XLOOKUP(Table1[[#This Row],[Product Name]],O:O,P:P)</f>
        <v>1.56</v>
      </c>
      <c r="K736">
        <f>Table1[[#This Row],[Unit Profit]]*Table1[[#This Row],[Units Sold]]</f>
        <v>6.24</v>
      </c>
      <c r="L736">
        <f>MONTH(Table1[[#This Row],[Date]])</f>
        <v>9</v>
      </c>
    </row>
    <row r="737" spans="1:12" hidden="1">
      <c r="A737">
        <v>10749</v>
      </c>
      <c r="B737" s="1">
        <v>45334</v>
      </c>
      <c r="C737" t="s">
        <v>21</v>
      </c>
      <c r="D737" t="s">
        <v>47</v>
      </c>
      <c r="E737">
        <v>5</v>
      </c>
      <c r="F737">
        <v>29.99</v>
      </c>
      <c r="G737">
        <f>Table1[[#This Row],[Unit Price]]*Table1[[#This Row],[Units Sold]]</f>
        <v>149.94999999999999</v>
      </c>
      <c r="H737" t="s">
        <v>18</v>
      </c>
      <c r="I737" t="s">
        <v>15</v>
      </c>
      <c r="J737">
        <f>_xlfn.XLOOKUP(Table1[[#This Row],[Product Name]],O:O,P:P)</f>
        <v>10.199999999999999</v>
      </c>
      <c r="K737">
        <f>Table1[[#This Row],[Unit Profit]]*Table1[[#This Row],[Units Sold]]</f>
        <v>51</v>
      </c>
      <c r="L737">
        <f>MONTH(Table1[[#This Row],[Date]])</f>
        <v>2</v>
      </c>
    </row>
    <row r="738" spans="1:12">
      <c r="A738">
        <v>10750</v>
      </c>
      <c r="B738" s="1">
        <v>44953</v>
      </c>
      <c r="C738" t="s">
        <v>23</v>
      </c>
      <c r="D738" t="s">
        <v>48</v>
      </c>
      <c r="E738">
        <v>2</v>
      </c>
      <c r="F738">
        <v>129.99</v>
      </c>
      <c r="G738">
        <f>Table1[[#This Row],[Unit Price]]*Table1[[#This Row],[Units Sold]]</f>
        <v>259.98</v>
      </c>
      <c r="H738" t="s">
        <v>294</v>
      </c>
      <c r="I738" t="s">
        <v>11</v>
      </c>
      <c r="J738">
        <f>_xlfn.XLOOKUP(Table1[[#This Row],[Product Name]],O:O,P:P)</f>
        <v>20.8</v>
      </c>
      <c r="K738">
        <f>Table1[[#This Row],[Unit Profit]]*Table1[[#This Row],[Units Sold]]</f>
        <v>41.6</v>
      </c>
      <c r="L738">
        <f>MONTH(Table1[[#This Row],[Date]])</f>
        <v>1</v>
      </c>
    </row>
    <row r="739" spans="1:12" hidden="1">
      <c r="A739">
        <v>10751</v>
      </c>
      <c r="B739" s="1">
        <v>45014</v>
      </c>
      <c r="C739" t="s">
        <v>9</v>
      </c>
      <c r="D739" t="s">
        <v>49</v>
      </c>
      <c r="E739">
        <v>1</v>
      </c>
      <c r="F739">
        <v>349.99</v>
      </c>
      <c r="G739">
        <f>Table1[[#This Row],[Unit Price]]*Table1[[#This Row],[Units Sold]]</f>
        <v>349.99</v>
      </c>
      <c r="H739" t="s">
        <v>18</v>
      </c>
      <c r="I739" t="s">
        <v>15</v>
      </c>
      <c r="J739">
        <f>_xlfn.XLOOKUP(Table1[[#This Row],[Product Name]],O:O,P:P)</f>
        <v>164.5</v>
      </c>
      <c r="K739">
        <f>Table1[[#This Row],[Unit Profit]]*Table1[[#This Row],[Units Sold]]</f>
        <v>164.5</v>
      </c>
      <c r="L739">
        <f>MONTH(Table1[[#This Row],[Date]])</f>
        <v>3</v>
      </c>
    </row>
    <row r="740" spans="1:12" hidden="1">
      <c r="A740">
        <v>10752</v>
      </c>
      <c r="B740" s="1">
        <v>45336</v>
      </c>
      <c r="C740" t="s">
        <v>12</v>
      </c>
      <c r="D740" t="s">
        <v>50</v>
      </c>
      <c r="E740">
        <v>5</v>
      </c>
      <c r="F740">
        <v>89.99</v>
      </c>
      <c r="G740">
        <f>Table1[[#This Row],[Unit Price]]*Table1[[#This Row],[Units Sold]]</f>
        <v>449.95</v>
      </c>
      <c r="H740" t="s">
        <v>14</v>
      </c>
      <c r="I740" t="s">
        <v>11</v>
      </c>
      <c r="J740">
        <f>_xlfn.XLOOKUP(Table1[[#This Row],[Product Name]],O:O,P:P)</f>
        <v>45</v>
      </c>
      <c r="K740">
        <f>Table1[[#This Row],[Unit Profit]]*Table1[[#This Row],[Units Sold]]</f>
        <v>225</v>
      </c>
      <c r="L740">
        <f>MONTH(Table1[[#This Row],[Date]])</f>
        <v>2</v>
      </c>
    </row>
    <row r="741" spans="1:12" hidden="1">
      <c r="A741">
        <v>10753</v>
      </c>
      <c r="B741" s="1">
        <v>45570</v>
      </c>
      <c r="C741" t="s">
        <v>16</v>
      </c>
      <c r="D741" t="s">
        <v>51</v>
      </c>
      <c r="E741">
        <v>1</v>
      </c>
      <c r="F741">
        <v>29.99</v>
      </c>
      <c r="G741">
        <f>Table1[[#This Row],[Unit Price]]*Table1[[#This Row],[Units Sold]]</f>
        <v>29.99</v>
      </c>
      <c r="H741" t="s">
        <v>18</v>
      </c>
      <c r="I741" t="s">
        <v>11</v>
      </c>
      <c r="J741">
        <f>_xlfn.XLOOKUP(Table1[[#This Row],[Product Name]],O:O,P:P)</f>
        <v>7.8</v>
      </c>
      <c r="K741">
        <f>Table1[[#This Row],[Unit Profit]]*Table1[[#This Row],[Units Sold]]</f>
        <v>7.8</v>
      </c>
      <c r="L741">
        <f>MONTH(Table1[[#This Row],[Date]])</f>
        <v>10</v>
      </c>
    </row>
    <row r="742" spans="1:12" hidden="1">
      <c r="A742">
        <v>10754</v>
      </c>
      <c r="B742" s="1">
        <v>45569</v>
      </c>
      <c r="C742" t="s">
        <v>19</v>
      </c>
      <c r="D742" t="s">
        <v>52</v>
      </c>
      <c r="E742">
        <v>4</v>
      </c>
      <c r="F742">
        <v>19.989999999999998</v>
      </c>
      <c r="G742">
        <f>Table1[[#This Row],[Unit Price]]*Table1[[#This Row],[Units Sold]]</f>
        <v>79.959999999999994</v>
      </c>
      <c r="H742" t="s">
        <v>18</v>
      </c>
      <c r="I742" t="s">
        <v>287</v>
      </c>
      <c r="J742">
        <f>_xlfn.XLOOKUP(Table1[[#This Row],[Product Name]],O:O,P:P)</f>
        <v>2.8</v>
      </c>
      <c r="K742">
        <f>Table1[[#This Row],[Unit Profit]]*Table1[[#This Row],[Units Sold]]</f>
        <v>11.2</v>
      </c>
      <c r="L742">
        <f>MONTH(Table1[[#This Row],[Date]])</f>
        <v>10</v>
      </c>
    </row>
    <row r="743" spans="1:12" hidden="1">
      <c r="A743">
        <v>10755</v>
      </c>
      <c r="B743" s="1">
        <v>45590</v>
      </c>
      <c r="C743" t="s">
        <v>21</v>
      </c>
      <c r="D743" t="s">
        <v>53</v>
      </c>
      <c r="E743">
        <v>3</v>
      </c>
      <c r="F743">
        <v>39.99</v>
      </c>
      <c r="G743">
        <f>Table1[[#This Row],[Unit Price]]*Table1[[#This Row],[Units Sold]]</f>
        <v>119.97</v>
      </c>
      <c r="H743" t="s">
        <v>18</v>
      </c>
      <c r="I743" t="s">
        <v>15</v>
      </c>
      <c r="J743">
        <f>_xlfn.XLOOKUP(Table1[[#This Row],[Product Name]],O:O,P:P)</f>
        <v>9.1999999999999993</v>
      </c>
      <c r="K743">
        <f>Table1[[#This Row],[Unit Profit]]*Table1[[#This Row],[Units Sold]]</f>
        <v>27.599999999999998</v>
      </c>
      <c r="L743">
        <f>MONTH(Table1[[#This Row],[Date]])</f>
        <v>10</v>
      </c>
    </row>
    <row r="744" spans="1:12" hidden="1">
      <c r="A744">
        <v>10756</v>
      </c>
      <c r="B744" s="1">
        <v>45430</v>
      </c>
      <c r="C744" t="s">
        <v>23</v>
      </c>
      <c r="D744" t="s">
        <v>54</v>
      </c>
      <c r="E744">
        <v>5</v>
      </c>
      <c r="F744">
        <v>1895</v>
      </c>
      <c r="G744">
        <f>Table1[[#This Row],[Unit Price]]*Table1[[#This Row],[Units Sold]]</f>
        <v>9475</v>
      </c>
      <c r="H744" t="s">
        <v>18</v>
      </c>
      <c r="I744" t="s">
        <v>11</v>
      </c>
      <c r="J744">
        <f>_xlfn.XLOOKUP(Table1[[#This Row],[Product Name]],O:O,P:P)</f>
        <v>227.4</v>
      </c>
      <c r="K744">
        <f>Table1[[#This Row],[Unit Profit]]*Table1[[#This Row],[Units Sold]]</f>
        <v>1137</v>
      </c>
      <c r="L744">
        <f>MONTH(Table1[[#This Row],[Date]])</f>
        <v>5</v>
      </c>
    </row>
    <row r="745" spans="1:12">
      <c r="A745">
        <v>10757</v>
      </c>
      <c r="B745" s="1">
        <v>45453</v>
      </c>
      <c r="C745" t="s">
        <v>9</v>
      </c>
      <c r="D745" t="s">
        <v>55</v>
      </c>
      <c r="E745">
        <v>2</v>
      </c>
      <c r="F745">
        <v>399.99</v>
      </c>
      <c r="G745">
        <f>Table1[[#This Row],[Unit Price]]*Table1[[#This Row],[Units Sold]]</f>
        <v>799.98</v>
      </c>
      <c r="H745" t="s">
        <v>294</v>
      </c>
      <c r="I745" t="s">
        <v>11</v>
      </c>
      <c r="J745">
        <f>_xlfn.XLOOKUP(Table1[[#This Row],[Product Name]],O:O,P:P)</f>
        <v>96</v>
      </c>
      <c r="K745">
        <f>Table1[[#This Row],[Unit Profit]]*Table1[[#This Row],[Units Sold]]</f>
        <v>192</v>
      </c>
      <c r="L745">
        <f>MONTH(Table1[[#This Row],[Date]])</f>
        <v>6</v>
      </c>
    </row>
    <row r="746" spans="1:12">
      <c r="A746">
        <v>10758</v>
      </c>
      <c r="B746" s="1">
        <v>44977</v>
      </c>
      <c r="C746" t="s">
        <v>12</v>
      </c>
      <c r="D746" t="s">
        <v>56</v>
      </c>
      <c r="E746">
        <v>1</v>
      </c>
      <c r="F746">
        <v>799.99</v>
      </c>
      <c r="G746">
        <f>Table1[[#This Row],[Unit Price]]*Table1[[#This Row],[Units Sold]]</f>
        <v>799.99</v>
      </c>
      <c r="H746" t="s">
        <v>294</v>
      </c>
      <c r="I746" t="s">
        <v>11</v>
      </c>
      <c r="J746">
        <f>_xlfn.XLOOKUP(Table1[[#This Row],[Product Name]],O:O,P:P)</f>
        <v>208</v>
      </c>
      <c r="K746">
        <f>Table1[[#This Row],[Unit Profit]]*Table1[[#This Row],[Units Sold]]</f>
        <v>208</v>
      </c>
      <c r="L746">
        <f>MONTH(Table1[[#This Row],[Date]])</f>
        <v>2</v>
      </c>
    </row>
    <row r="747" spans="1:12" hidden="1">
      <c r="A747">
        <v>10759</v>
      </c>
      <c r="B747" s="1">
        <v>45129</v>
      </c>
      <c r="C747" t="s">
        <v>16</v>
      </c>
      <c r="D747" t="s">
        <v>57</v>
      </c>
      <c r="E747">
        <v>5</v>
      </c>
      <c r="F747">
        <v>59.99</v>
      </c>
      <c r="G747">
        <f>Table1[[#This Row],[Unit Price]]*Table1[[#This Row],[Units Sold]]</f>
        <v>299.95</v>
      </c>
      <c r="H747" t="s">
        <v>18</v>
      </c>
      <c r="I747" t="s">
        <v>11</v>
      </c>
      <c r="J747">
        <f>_xlfn.XLOOKUP(Table1[[#This Row],[Product Name]],O:O,P:P)</f>
        <v>21</v>
      </c>
      <c r="K747">
        <f>Table1[[#This Row],[Unit Profit]]*Table1[[#This Row],[Units Sold]]</f>
        <v>105</v>
      </c>
      <c r="L747">
        <f>MONTH(Table1[[#This Row],[Date]])</f>
        <v>7</v>
      </c>
    </row>
    <row r="748" spans="1:12">
      <c r="A748">
        <v>10760</v>
      </c>
      <c r="B748" s="1">
        <v>45592</v>
      </c>
      <c r="C748" t="s">
        <v>19</v>
      </c>
      <c r="D748" t="s">
        <v>58</v>
      </c>
      <c r="E748">
        <v>4</v>
      </c>
      <c r="F748">
        <v>24.99</v>
      </c>
      <c r="G748">
        <f>Table1[[#This Row],[Unit Price]]*Table1[[#This Row],[Units Sold]]</f>
        <v>99.96</v>
      </c>
      <c r="H748" t="s">
        <v>294</v>
      </c>
      <c r="I748" t="s">
        <v>287</v>
      </c>
      <c r="J748">
        <f>_xlfn.XLOOKUP(Table1[[#This Row],[Product Name]],O:O,P:P)</f>
        <v>2.5</v>
      </c>
      <c r="K748">
        <f>Table1[[#This Row],[Unit Profit]]*Table1[[#This Row],[Units Sold]]</f>
        <v>10</v>
      </c>
      <c r="L748">
        <f>MONTH(Table1[[#This Row],[Date]])</f>
        <v>10</v>
      </c>
    </row>
    <row r="749" spans="1:12">
      <c r="A749">
        <v>10761</v>
      </c>
      <c r="B749" s="1">
        <v>45082</v>
      </c>
      <c r="C749" t="s">
        <v>21</v>
      </c>
      <c r="D749" t="s">
        <v>59</v>
      </c>
      <c r="E749">
        <v>4</v>
      </c>
      <c r="F749">
        <v>105</v>
      </c>
      <c r="G749">
        <f>Table1[[#This Row],[Unit Price]]*Table1[[#This Row],[Units Sold]]</f>
        <v>420</v>
      </c>
      <c r="H749" t="s">
        <v>294</v>
      </c>
      <c r="I749" t="s">
        <v>287</v>
      </c>
      <c r="J749">
        <f>_xlfn.XLOOKUP(Table1[[#This Row],[Product Name]],O:O,P:P)</f>
        <v>21</v>
      </c>
      <c r="K749">
        <f>Table1[[#This Row],[Unit Profit]]*Table1[[#This Row],[Units Sold]]</f>
        <v>84</v>
      </c>
      <c r="L749">
        <f>MONTH(Table1[[#This Row],[Date]])</f>
        <v>6</v>
      </c>
    </row>
    <row r="750" spans="1:12" hidden="1">
      <c r="A750">
        <v>10762</v>
      </c>
      <c r="B750" s="1">
        <v>44933</v>
      </c>
      <c r="C750" t="s">
        <v>23</v>
      </c>
      <c r="D750" t="s">
        <v>60</v>
      </c>
      <c r="E750">
        <v>4</v>
      </c>
      <c r="F750">
        <v>129.99</v>
      </c>
      <c r="G750">
        <f>Table1[[#This Row],[Unit Price]]*Table1[[#This Row],[Units Sold]]</f>
        <v>519.96</v>
      </c>
      <c r="H750" t="s">
        <v>14</v>
      </c>
      <c r="I750" t="s">
        <v>11</v>
      </c>
      <c r="J750">
        <f>_xlfn.XLOOKUP(Table1[[#This Row],[Product Name]],O:O,P:P)</f>
        <v>16.899999999999999</v>
      </c>
      <c r="K750">
        <f>Table1[[#This Row],[Unit Profit]]*Table1[[#This Row],[Units Sold]]</f>
        <v>67.599999999999994</v>
      </c>
      <c r="L750">
        <f>MONTH(Table1[[#This Row],[Date]])</f>
        <v>1</v>
      </c>
    </row>
    <row r="751" spans="1:12">
      <c r="A751">
        <v>10763</v>
      </c>
      <c r="B751" s="1">
        <v>45004</v>
      </c>
      <c r="C751" t="s">
        <v>9</v>
      </c>
      <c r="D751" t="s">
        <v>61</v>
      </c>
      <c r="E751">
        <v>1</v>
      </c>
      <c r="F751">
        <v>399.99</v>
      </c>
      <c r="G751">
        <f>Table1[[#This Row],[Unit Price]]*Table1[[#This Row],[Units Sold]]</f>
        <v>399.99</v>
      </c>
      <c r="H751" t="s">
        <v>294</v>
      </c>
      <c r="I751" t="s">
        <v>15</v>
      </c>
      <c r="J751">
        <f>_xlfn.XLOOKUP(Table1[[#This Row],[Product Name]],O:O,P:P)</f>
        <v>176</v>
      </c>
      <c r="K751">
        <f>Table1[[#This Row],[Unit Profit]]*Table1[[#This Row],[Units Sold]]</f>
        <v>176</v>
      </c>
      <c r="L751">
        <f>MONTH(Table1[[#This Row],[Date]])</f>
        <v>3</v>
      </c>
    </row>
    <row r="752" spans="1:12">
      <c r="A752">
        <v>10764</v>
      </c>
      <c r="B752" s="1">
        <v>45433</v>
      </c>
      <c r="C752" t="s">
        <v>12</v>
      </c>
      <c r="D752" t="s">
        <v>62</v>
      </c>
      <c r="E752">
        <v>1</v>
      </c>
      <c r="F752">
        <v>199.99</v>
      </c>
      <c r="G752">
        <f>Table1[[#This Row],[Unit Price]]*Table1[[#This Row],[Units Sold]]</f>
        <v>199.99</v>
      </c>
      <c r="H752" t="s">
        <v>294</v>
      </c>
      <c r="I752" t="s">
        <v>287</v>
      </c>
      <c r="J752">
        <f>_xlfn.XLOOKUP(Table1[[#This Row],[Product Name]],O:O,P:P)</f>
        <v>46</v>
      </c>
      <c r="K752">
        <f>Table1[[#This Row],[Unit Profit]]*Table1[[#This Row],[Units Sold]]</f>
        <v>46</v>
      </c>
      <c r="L752">
        <f>MONTH(Table1[[#This Row],[Date]])</f>
        <v>5</v>
      </c>
    </row>
    <row r="753" spans="1:12">
      <c r="A753">
        <v>10765</v>
      </c>
      <c r="B753" s="1">
        <v>45023</v>
      </c>
      <c r="C753" t="s">
        <v>16</v>
      </c>
      <c r="D753" t="s">
        <v>63</v>
      </c>
      <c r="E753">
        <v>3</v>
      </c>
      <c r="F753">
        <v>139.99</v>
      </c>
      <c r="G753">
        <f>Table1[[#This Row],[Unit Price]]*Table1[[#This Row],[Units Sold]]</f>
        <v>419.97</v>
      </c>
      <c r="H753" t="s">
        <v>294</v>
      </c>
      <c r="I753" t="s">
        <v>15</v>
      </c>
      <c r="J753">
        <f>_xlfn.XLOOKUP(Table1[[#This Row],[Product Name]],O:O,P:P)</f>
        <v>56</v>
      </c>
      <c r="K753">
        <f>Table1[[#This Row],[Unit Profit]]*Table1[[#This Row],[Units Sold]]</f>
        <v>168</v>
      </c>
      <c r="L753">
        <f>MONTH(Table1[[#This Row],[Date]])</f>
        <v>4</v>
      </c>
    </row>
    <row r="754" spans="1:12">
      <c r="A754">
        <v>10766</v>
      </c>
      <c r="B754" s="1">
        <v>44965</v>
      </c>
      <c r="C754" t="s">
        <v>19</v>
      </c>
      <c r="D754" t="s">
        <v>64</v>
      </c>
      <c r="E754">
        <v>4</v>
      </c>
      <c r="F754">
        <v>32.5</v>
      </c>
      <c r="G754">
        <f>Table1[[#This Row],[Unit Price]]*Table1[[#This Row],[Units Sold]]</f>
        <v>130</v>
      </c>
      <c r="H754" t="s">
        <v>294</v>
      </c>
      <c r="I754" t="s">
        <v>287</v>
      </c>
      <c r="J754">
        <f>_xlfn.XLOOKUP(Table1[[#This Row],[Product Name]],O:O,P:P)</f>
        <v>15.28</v>
      </c>
      <c r="K754">
        <f>Table1[[#This Row],[Unit Profit]]*Table1[[#This Row],[Units Sold]]</f>
        <v>61.12</v>
      </c>
      <c r="L754">
        <f>MONTH(Table1[[#This Row],[Date]])</f>
        <v>2</v>
      </c>
    </row>
    <row r="755" spans="1:12" hidden="1">
      <c r="A755">
        <v>10767</v>
      </c>
      <c r="B755" s="1">
        <v>45306</v>
      </c>
      <c r="C755" t="s">
        <v>21</v>
      </c>
      <c r="D755" t="s">
        <v>65</v>
      </c>
      <c r="E755">
        <v>5</v>
      </c>
      <c r="F755">
        <v>52</v>
      </c>
      <c r="G755">
        <f>Table1[[#This Row],[Unit Price]]*Table1[[#This Row],[Units Sold]]</f>
        <v>260</v>
      </c>
      <c r="H755" t="s">
        <v>18</v>
      </c>
      <c r="I755" t="s">
        <v>11</v>
      </c>
      <c r="J755">
        <f>_xlfn.XLOOKUP(Table1[[#This Row],[Product Name]],O:O,P:P)</f>
        <v>5.72</v>
      </c>
      <c r="K755">
        <f>Table1[[#This Row],[Unit Profit]]*Table1[[#This Row],[Units Sold]]</f>
        <v>28.599999999999998</v>
      </c>
      <c r="L755">
        <f>MONTH(Table1[[#This Row],[Date]])</f>
        <v>1</v>
      </c>
    </row>
    <row r="756" spans="1:12" hidden="1">
      <c r="A756">
        <v>10768</v>
      </c>
      <c r="B756" s="1">
        <v>45001</v>
      </c>
      <c r="C756" t="s">
        <v>23</v>
      </c>
      <c r="D756" t="s">
        <v>66</v>
      </c>
      <c r="E756">
        <v>5</v>
      </c>
      <c r="F756">
        <v>39.99</v>
      </c>
      <c r="G756">
        <f>Table1[[#This Row],[Unit Price]]*Table1[[#This Row],[Units Sold]]</f>
        <v>199.95000000000002</v>
      </c>
      <c r="H756" t="s">
        <v>14</v>
      </c>
      <c r="I756" t="s">
        <v>11</v>
      </c>
      <c r="J756">
        <f>_xlfn.XLOOKUP(Table1[[#This Row],[Product Name]],O:O,P:P)</f>
        <v>12</v>
      </c>
      <c r="K756">
        <f>Table1[[#This Row],[Unit Profit]]*Table1[[#This Row],[Units Sold]]</f>
        <v>60</v>
      </c>
      <c r="L756">
        <f>MONTH(Table1[[#This Row],[Date]])</f>
        <v>3</v>
      </c>
    </row>
    <row r="757" spans="1:12">
      <c r="A757">
        <v>10769</v>
      </c>
      <c r="B757" s="1">
        <v>45598</v>
      </c>
      <c r="C757" t="s">
        <v>9</v>
      </c>
      <c r="D757" t="s">
        <v>67</v>
      </c>
      <c r="E757">
        <v>5</v>
      </c>
      <c r="F757">
        <v>129.99</v>
      </c>
      <c r="G757">
        <f>Table1[[#This Row],[Unit Price]]*Table1[[#This Row],[Units Sold]]</f>
        <v>649.95000000000005</v>
      </c>
      <c r="H757" t="s">
        <v>294</v>
      </c>
      <c r="I757" t="s">
        <v>15</v>
      </c>
      <c r="J757">
        <f>_xlfn.XLOOKUP(Table1[[#This Row],[Product Name]],O:O,P:P)</f>
        <v>52</v>
      </c>
      <c r="K757">
        <f>Table1[[#This Row],[Unit Profit]]*Table1[[#This Row],[Units Sold]]</f>
        <v>260</v>
      </c>
      <c r="L757">
        <f>MONTH(Table1[[#This Row],[Date]])</f>
        <v>11</v>
      </c>
    </row>
    <row r="758" spans="1:12" hidden="1">
      <c r="A758">
        <v>10770</v>
      </c>
      <c r="B758" s="1">
        <v>45516</v>
      </c>
      <c r="C758" t="s">
        <v>12</v>
      </c>
      <c r="D758" t="s">
        <v>68</v>
      </c>
      <c r="E758">
        <v>2</v>
      </c>
      <c r="F758">
        <v>299.99</v>
      </c>
      <c r="G758">
        <f>Table1[[#This Row],[Unit Price]]*Table1[[#This Row],[Units Sold]]</f>
        <v>599.98</v>
      </c>
      <c r="H758" t="s">
        <v>18</v>
      </c>
      <c r="I758" t="s">
        <v>11</v>
      </c>
      <c r="J758">
        <f>_xlfn.XLOOKUP(Table1[[#This Row],[Product Name]],O:O,P:P)</f>
        <v>81</v>
      </c>
      <c r="K758">
        <f>Table1[[#This Row],[Unit Profit]]*Table1[[#This Row],[Units Sold]]</f>
        <v>162</v>
      </c>
      <c r="L758">
        <f>MONTH(Table1[[#This Row],[Date]])</f>
        <v>8</v>
      </c>
    </row>
    <row r="759" spans="1:12">
      <c r="A759">
        <v>10771</v>
      </c>
      <c r="B759" s="1">
        <v>45409</v>
      </c>
      <c r="C759" t="s">
        <v>16</v>
      </c>
      <c r="D759" t="s">
        <v>69</v>
      </c>
      <c r="E759">
        <v>3</v>
      </c>
      <c r="F759">
        <v>154.99</v>
      </c>
      <c r="G759">
        <f>Table1[[#This Row],[Unit Price]]*Table1[[#This Row],[Units Sold]]</f>
        <v>464.97</v>
      </c>
      <c r="H759" t="s">
        <v>294</v>
      </c>
      <c r="I759" t="s">
        <v>11</v>
      </c>
      <c r="J759">
        <f>_xlfn.XLOOKUP(Table1[[#This Row],[Product Name]],O:O,P:P)</f>
        <v>44.95</v>
      </c>
      <c r="K759">
        <f>Table1[[#This Row],[Unit Profit]]*Table1[[#This Row],[Units Sold]]</f>
        <v>134.85000000000002</v>
      </c>
      <c r="L759">
        <f>MONTH(Table1[[#This Row],[Date]])</f>
        <v>4</v>
      </c>
    </row>
    <row r="760" spans="1:12" hidden="1">
      <c r="A760">
        <v>10772</v>
      </c>
      <c r="B760" s="1">
        <v>45314</v>
      </c>
      <c r="C760" t="s">
        <v>19</v>
      </c>
      <c r="D760" t="s">
        <v>70</v>
      </c>
      <c r="E760">
        <v>1</v>
      </c>
      <c r="F760">
        <v>26.99</v>
      </c>
      <c r="G760">
        <f>Table1[[#This Row],[Unit Price]]*Table1[[#This Row],[Units Sold]]</f>
        <v>26.99</v>
      </c>
      <c r="H760" t="s">
        <v>14</v>
      </c>
      <c r="I760" t="s">
        <v>15</v>
      </c>
      <c r="J760">
        <f>_xlfn.XLOOKUP(Table1[[#This Row],[Product Name]],O:O,P:P)</f>
        <v>8.3699999999999992</v>
      </c>
      <c r="K760">
        <f>Table1[[#This Row],[Unit Profit]]*Table1[[#This Row],[Units Sold]]</f>
        <v>8.3699999999999992</v>
      </c>
      <c r="L760">
        <f>MONTH(Table1[[#This Row],[Date]])</f>
        <v>1</v>
      </c>
    </row>
    <row r="761" spans="1:12" hidden="1">
      <c r="A761">
        <v>10773</v>
      </c>
      <c r="B761" s="1">
        <v>45258</v>
      </c>
      <c r="C761" t="s">
        <v>21</v>
      </c>
      <c r="D761" t="s">
        <v>71</v>
      </c>
      <c r="E761">
        <v>2</v>
      </c>
      <c r="F761">
        <v>49</v>
      </c>
      <c r="G761">
        <f>Table1[[#This Row],[Unit Price]]*Table1[[#This Row],[Units Sold]]</f>
        <v>98</v>
      </c>
      <c r="H761" t="s">
        <v>18</v>
      </c>
      <c r="I761" t="s">
        <v>15</v>
      </c>
      <c r="J761">
        <f>_xlfn.XLOOKUP(Table1[[#This Row],[Product Name]],O:O,P:P)</f>
        <v>8.33</v>
      </c>
      <c r="K761">
        <f>Table1[[#This Row],[Unit Profit]]*Table1[[#This Row],[Units Sold]]</f>
        <v>16.66</v>
      </c>
      <c r="L761">
        <f>MONTH(Table1[[#This Row],[Date]])</f>
        <v>11</v>
      </c>
    </row>
    <row r="762" spans="1:12" hidden="1">
      <c r="A762">
        <v>10774</v>
      </c>
      <c r="B762" s="1">
        <v>45430</v>
      </c>
      <c r="C762" t="s">
        <v>23</v>
      </c>
      <c r="D762" t="s">
        <v>72</v>
      </c>
      <c r="E762">
        <v>3</v>
      </c>
      <c r="F762">
        <v>49.99</v>
      </c>
      <c r="G762">
        <f>Table1[[#This Row],[Unit Price]]*Table1[[#This Row],[Units Sold]]</f>
        <v>149.97</v>
      </c>
      <c r="H762" t="s">
        <v>14</v>
      </c>
      <c r="I762" t="s">
        <v>287</v>
      </c>
      <c r="J762">
        <f>_xlfn.XLOOKUP(Table1[[#This Row],[Product Name]],O:O,P:P)</f>
        <v>19.5</v>
      </c>
      <c r="K762">
        <f>Table1[[#This Row],[Unit Profit]]*Table1[[#This Row],[Units Sold]]</f>
        <v>58.5</v>
      </c>
      <c r="L762">
        <f>MONTH(Table1[[#This Row],[Date]])</f>
        <v>5</v>
      </c>
    </row>
    <row r="763" spans="1:12">
      <c r="A763">
        <v>10775</v>
      </c>
      <c r="B763" s="1">
        <v>45125</v>
      </c>
      <c r="C763" t="s">
        <v>9</v>
      </c>
      <c r="D763" t="s">
        <v>73</v>
      </c>
      <c r="E763">
        <v>2</v>
      </c>
      <c r="F763">
        <v>59.99</v>
      </c>
      <c r="G763">
        <f>Table1[[#This Row],[Unit Price]]*Table1[[#This Row],[Units Sold]]</f>
        <v>119.98</v>
      </c>
      <c r="H763" t="s">
        <v>294</v>
      </c>
      <c r="I763" t="s">
        <v>11</v>
      </c>
      <c r="J763">
        <f>_xlfn.XLOOKUP(Table1[[#This Row],[Product Name]],O:O,P:P)</f>
        <v>13.8</v>
      </c>
      <c r="K763">
        <f>Table1[[#This Row],[Unit Profit]]*Table1[[#This Row],[Units Sold]]</f>
        <v>27.6</v>
      </c>
      <c r="L763">
        <f>MONTH(Table1[[#This Row],[Date]])</f>
        <v>7</v>
      </c>
    </row>
    <row r="764" spans="1:12">
      <c r="A764">
        <v>10776</v>
      </c>
      <c r="B764" s="1">
        <v>45112</v>
      </c>
      <c r="C764" t="s">
        <v>12</v>
      </c>
      <c r="D764" t="s">
        <v>74</v>
      </c>
      <c r="E764">
        <v>4</v>
      </c>
      <c r="F764">
        <v>499.99</v>
      </c>
      <c r="G764">
        <f>Table1[[#This Row],[Unit Price]]*Table1[[#This Row],[Units Sold]]</f>
        <v>1999.96</v>
      </c>
      <c r="H764" t="s">
        <v>294</v>
      </c>
      <c r="I764" t="s">
        <v>287</v>
      </c>
      <c r="J764">
        <f>_xlfn.XLOOKUP(Table1[[#This Row],[Product Name]],O:O,P:P)</f>
        <v>100</v>
      </c>
      <c r="K764">
        <f>Table1[[#This Row],[Unit Profit]]*Table1[[#This Row],[Units Sold]]</f>
        <v>400</v>
      </c>
      <c r="L764">
        <f>MONTH(Table1[[#This Row],[Date]])</f>
        <v>7</v>
      </c>
    </row>
    <row r="765" spans="1:12" hidden="1">
      <c r="A765">
        <v>10777</v>
      </c>
      <c r="B765" s="1">
        <v>45255</v>
      </c>
      <c r="C765" t="s">
        <v>16</v>
      </c>
      <c r="D765" t="s">
        <v>75</v>
      </c>
      <c r="E765">
        <v>5</v>
      </c>
      <c r="F765">
        <v>29.99</v>
      </c>
      <c r="G765">
        <f>Table1[[#This Row],[Unit Price]]*Table1[[#This Row],[Units Sold]]</f>
        <v>149.94999999999999</v>
      </c>
      <c r="H765" t="s">
        <v>14</v>
      </c>
      <c r="I765" t="s">
        <v>15</v>
      </c>
      <c r="J765">
        <f>_xlfn.XLOOKUP(Table1[[#This Row],[Product Name]],O:O,P:P)</f>
        <v>8.4</v>
      </c>
      <c r="K765">
        <f>Table1[[#This Row],[Unit Profit]]*Table1[[#This Row],[Units Sold]]</f>
        <v>42</v>
      </c>
      <c r="L765">
        <f>MONTH(Table1[[#This Row],[Date]])</f>
        <v>11</v>
      </c>
    </row>
    <row r="766" spans="1:12" hidden="1">
      <c r="A766">
        <v>10778</v>
      </c>
      <c r="B766" s="1">
        <v>45059</v>
      </c>
      <c r="C766" t="s">
        <v>19</v>
      </c>
      <c r="D766" t="s">
        <v>76</v>
      </c>
      <c r="E766">
        <v>4</v>
      </c>
      <c r="F766">
        <v>28</v>
      </c>
      <c r="G766">
        <f>Table1[[#This Row],[Unit Price]]*Table1[[#This Row],[Units Sold]]</f>
        <v>112</v>
      </c>
      <c r="H766" t="s">
        <v>18</v>
      </c>
      <c r="I766" t="s">
        <v>11</v>
      </c>
      <c r="J766">
        <f>_xlfn.XLOOKUP(Table1[[#This Row],[Product Name]],O:O,P:P)</f>
        <v>8.1199999999999992</v>
      </c>
      <c r="K766">
        <f>Table1[[#This Row],[Unit Profit]]*Table1[[#This Row],[Units Sold]]</f>
        <v>32.479999999999997</v>
      </c>
      <c r="L766">
        <f>MONTH(Table1[[#This Row],[Date]])</f>
        <v>5</v>
      </c>
    </row>
    <row r="767" spans="1:12" hidden="1">
      <c r="A767">
        <v>10779</v>
      </c>
      <c r="B767" s="1">
        <v>45510</v>
      </c>
      <c r="C767" t="s">
        <v>21</v>
      </c>
      <c r="D767" t="s">
        <v>77</v>
      </c>
      <c r="E767">
        <v>5</v>
      </c>
      <c r="F767">
        <v>23</v>
      </c>
      <c r="G767">
        <f>Table1[[#This Row],[Unit Price]]*Table1[[#This Row],[Units Sold]]</f>
        <v>115</v>
      </c>
      <c r="H767" t="s">
        <v>14</v>
      </c>
      <c r="I767" t="s">
        <v>287</v>
      </c>
      <c r="J767">
        <f>_xlfn.XLOOKUP(Table1[[#This Row],[Product Name]],O:O,P:P)</f>
        <v>3.68</v>
      </c>
      <c r="K767">
        <f>Table1[[#This Row],[Unit Profit]]*Table1[[#This Row],[Units Sold]]</f>
        <v>18.400000000000002</v>
      </c>
      <c r="L767">
        <f>MONTH(Table1[[#This Row],[Date]])</f>
        <v>8</v>
      </c>
    </row>
    <row r="768" spans="1:12">
      <c r="A768">
        <v>10780</v>
      </c>
      <c r="B768" s="1">
        <v>45215</v>
      </c>
      <c r="C768" t="s">
        <v>23</v>
      </c>
      <c r="D768" t="s">
        <v>78</v>
      </c>
      <c r="E768">
        <v>2</v>
      </c>
      <c r="F768">
        <v>349</v>
      </c>
      <c r="G768">
        <f>Table1[[#This Row],[Unit Price]]*Table1[[#This Row],[Units Sold]]</f>
        <v>698</v>
      </c>
      <c r="H768" t="s">
        <v>294</v>
      </c>
      <c r="I768" t="s">
        <v>287</v>
      </c>
      <c r="J768">
        <f>_xlfn.XLOOKUP(Table1[[#This Row],[Product Name]],O:O,P:P)</f>
        <v>87.25</v>
      </c>
      <c r="K768">
        <f>Table1[[#This Row],[Unit Profit]]*Table1[[#This Row],[Units Sold]]</f>
        <v>174.5</v>
      </c>
      <c r="L768">
        <f>MONTH(Table1[[#This Row],[Date]])</f>
        <v>10</v>
      </c>
    </row>
    <row r="769" spans="1:12" hidden="1">
      <c r="A769">
        <v>10781</v>
      </c>
      <c r="B769" s="1">
        <v>45283</v>
      </c>
      <c r="C769" t="s">
        <v>9</v>
      </c>
      <c r="D769" t="s">
        <v>79</v>
      </c>
      <c r="E769">
        <v>3</v>
      </c>
      <c r="F769">
        <v>299.99</v>
      </c>
      <c r="G769">
        <f>Table1[[#This Row],[Unit Price]]*Table1[[#This Row],[Units Sold]]</f>
        <v>899.97</v>
      </c>
      <c r="H769" t="s">
        <v>18</v>
      </c>
      <c r="I769" t="s">
        <v>15</v>
      </c>
      <c r="J769">
        <f>_xlfn.XLOOKUP(Table1[[#This Row],[Product Name]],O:O,P:P)</f>
        <v>30</v>
      </c>
      <c r="K769">
        <f>Table1[[#This Row],[Unit Profit]]*Table1[[#This Row],[Units Sold]]</f>
        <v>90</v>
      </c>
      <c r="L769">
        <f>MONTH(Table1[[#This Row],[Date]])</f>
        <v>12</v>
      </c>
    </row>
    <row r="770" spans="1:12">
      <c r="A770">
        <v>10782</v>
      </c>
      <c r="B770" s="1">
        <v>45062</v>
      </c>
      <c r="C770" t="s">
        <v>12</v>
      </c>
      <c r="D770" t="s">
        <v>80</v>
      </c>
      <c r="E770">
        <v>5</v>
      </c>
      <c r="F770">
        <v>199.99</v>
      </c>
      <c r="G770">
        <f>Table1[[#This Row],[Unit Price]]*Table1[[#This Row],[Units Sold]]</f>
        <v>999.95</v>
      </c>
      <c r="H770" t="s">
        <v>294</v>
      </c>
      <c r="I770" t="s">
        <v>11</v>
      </c>
      <c r="J770">
        <f>_xlfn.XLOOKUP(Table1[[#This Row],[Product Name]],O:O,P:P)</f>
        <v>68</v>
      </c>
      <c r="K770">
        <f>Table1[[#This Row],[Unit Profit]]*Table1[[#This Row],[Units Sold]]</f>
        <v>340</v>
      </c>
      <c r="L770">
        <f>MONTH(Table1[[#This Row],[Date]])</f>
        <v>5</v>
      </c>
    </row>
    <row r="771" spans="1:12">
      <c r="A771">
        <v>10783</v>
      </c>
      <c r="B771" s="1">
        <v>45346</v>
      </c>
      <c r="C771" t="s">
        <v>16</v>
      </c>
      <c r="D771" t="s">
        <v>81</v>
      </c>
      <c r="E771">
        <v>2</v>
      </c>
      <c r="F771">
        <v>9.99</v>
      </c>
      <c r="G771">
        <f>Table1[[#This Row],[Unit Price]]*Table1[[#This Row],[Units Sold]]</f>
        <v>19.98</v>
      </c>
      <c r="H771" t="s">
        <v>294</v>
      </c>
      <c r="I771" t="s">
        <v>15</v>
      </c>
      <c r="J771">
        <f>_xlfn.XLOOKUP(Table1[[#This Row],[Product Name]],O:O,P:P)</f>
        <v>3.6</v>
      </c>
      <c r="K771">
        <f>Table1[[#This Row],[Unit Profit]]*Table1[[#This Row],[Units Sold]]</f>
        <v>7.2</v>
      </c>
      <c r="L771">
        <f>MONTH(Table1[[#This Row],[Date]])</f>
        <v>2</v>
      </c>
    </row>
    <row r="772" spans="1:12">
      <c r="A772">
        <v>10784</v>
      </c>
      <c r="B772" s="1">
        <v>45004</v>
      </c>
      <c r="C772" t="s">
        <v>19</v>
      </c>
      <c r="D772" t="s">
        <v>82</v>
      </c>
      <c r="E772">
        <v>5</v>
      </c>
      <c r="F772">
        <v>18.989999999999998</v>
      </c>
      <c r="G772">
        <f>Table1[[#This Row],[Unit Price]]*Table1[[#This Row],[Units Sold]]</f>
        <v>94.949999999999989</v>
      </c>
      <c r="H772" t="s">
        <v>294</v>
      </c>
      <c r="I772" t="s">
        <v>11</v>
      </c>
      <c r="J772">
        <f>_xlfn.XLOOKUP(Table1[[#This Row],[Product Name]],O:O,P:P)</f>
        <v>6.84</v>
      </c>
      <c r="K772">
        <f>Table1[[#This Row],[Unit Profit]]*Table1[[#This Row],[Units Sold]]</f>
        <v>34.200000000000003</v>
      </c>
      <c r="L772">
        <f>MONTH(Table1[[#This Row],[Date]])</f>
        <v>3</v>
      </c>
    </row>
    <row r="773" spans="1:12" hidden="1">
      <c r="A773">
        <v>10785</v>
      </c>
      <c r="B773" s="1">
        <v>45293</v>
      </c>
      <c r="C773" t="s">
        <v>21</v>
      </c>
      <c r="D773" t="s">
        <v>83</v>
      </c>
      <c r="E773">
        <v>4</v>
      </c>
      <c r="F773">
        <v>102</v>
      </c>
      <c r="G773">
        <f>Table1[[#This Row],[Unit Price]]*Table1[[#This Row],[Units Sold]]</f>
        <v>408</v>
      </c>
      <c r="H773" t="s">
        <v>18</v>
      </c>
      <c r="I773" t="s">
        <v>15</v>
      </c>
      <c r="J773">
        <f>_xlfn.XLOOKUP(Table1[[#This Row],[Product Name]],O:O,P:P)</f>
        <v>51</v>
      </c>
      <c r="K773">
        <f>Table1[[#This Row],[Unit Profit]]*Table1[[#This Row],[Units Sold]]</f>
        <v>204</v>
      </c>
      <c r="L773">
        <f>MONTH(Table1[[#This Row],[Date]])</f>
        <v>1</v>
      </c>
    </row>
    <row r="774" spans="1:12" hidden="1">
      <c r="A774">
        <v>10786</v>
      </c>
      <c r="B774" s="1">
        <v>45268</v>
      </c>
      <c r="C774" t="s">
        <v>23</v>
      </c>
      <c r="D774" t="s">
        <v>84</v>
      </c>
      <c r="E774">
        <v>3</v>
      </c>
      <c r="F774">
        <v>299.99</v>
      </c>
      <c r="G774">
        <f>Table1[[#This Row],[Unit Price]]*Table1[[#This Row],[Units Sold]]</f>
        <v>899.97</v>
      </c>
      <c r="H774" t="s">
        <v>18</v>
      </c>
      <c r="I774" t="s">
        <v>15</v>
      </c>
      <c r="J774">
        <f>_xlfn.XLOOKUP(Table1[[#This Row],[Product Name]],O:O,P:P)</f>
        <v>57</v>
      </c>
      <c r="K774">
        <f>Table1[[#This Row],[Unit Profit]]*Table1[[#This Row],[Units Sold]]</f>
        <v>171</v>
      </c>
      <c r="L774">
        <f>MONTH(Table1[[#This Row],[Date]])</f>
        <v>12</v>
      </c>
    </row>
    <row r="775" spans="1:12" hidden="1">
      <c r="A775">
        <v>10787</v>
      </c>
      <c r="B775" s="1">
        <v>45583</v>
      </c>
      <c r="C775" t="s">
        <v>9</v>
      </c>
      <c r="D775" t="s">
        <v>85</v>
      </c>
      <c r="E775">
        <v>4</v>
      </c>
      <c r="F775">
        <v>1199.99</v>
      </c>
      <c r="G775">
        <f>Table1[[#This Row],[Unit Price]]*Table1[[#This Row],[Units Sold]]</f>
        <v>4799.96</v>
      </c>
      <c r="H775" t="s">
        <v>14</v>
      </c>
      <c r="I775" t="s">
        <v>15</v>
      </c>
      <c r="J775">
        <f>_xlfn.XLOOKUP(Table1[[#This Row],[Product Name]],O:O,P:P)</f>
        <v>528</v>
      </c>
      <c r="K775">
        <f>Table1[[#This Row],[Unit Profit]]*Table1[[#This Row],[Units Sold]]</f>
        <v>2112</v>
      </c>
      <c r="L775">
        <f>MONTH(Table1[[#This Row],[Date]])</f>
        <v>10</v>
      </c>
    </row>
    <row r="776" spans="1:12" hidden="1">
      <c r="A776">
        <v>10788</v>
      </c>
      <c r="B776" s="1">
        <v>45257</v>
      </c>
      <c r="C776" t="s">
        <v>12</v>
      </c>
      <c r="D776" t="s">
        <v>86</v>
      </c>
      <c r="E776">
        <v>4</v>
      </c>
      <c r="F776">
        <v>219.99</v>
      </c>
      <c r="G776">
        <f>Table1[[#This Row],[Unit Price]]*Table1[[#This Row],[Units Sold]]</f>
        <v>879.96</v>
      </c>
      <c r="H776" t="s">
        <v>18</v>
      </c>
      <c r="I776" t="s">
        <v>11</v>
      </c>
      <c r="J776">
        <f>_xlfn.XLOOKUP(Table1[[#This Row],[Product Name]],O:O,P:P)</f>
        <v>39.6</v>
      </c>
      <c r="K776">
        <f>Table1[[#This Row],[Unit Profit]]*Table1[[#This Row],[Units Sold]]</f>
        <v>158.4</v>
      </c>
      <c r="L776">
        <f>MONTH(Table1[[#This Row],[Date]])</f>
        <v>11</v>
      </c>
    </row>
    <row r="777" spans="1:12" hidden="1">
      <c r="A777">
        <v>10789</v>
      </c>
      <c r="B777" s="1">
        <v>45359</v>
      </c>
      <c r="C777" t="s">
        <v>16</v>
      </c>
      <c r="D777" t="s">
        <v>87</v>
      </c>
      <c r="E777">
        <v>3</v>
      </c>
      <c r="F777">
        <v>59.99</v>
      </c>
      <c r="G777">
        <f>Table1[[#This Row],[Unit Price]]*Table1[[#This Row],[Units Sold]]</f>
        <v>179.97</v>
      </c>
      <c r="H777" t="s">
        <v>18</v>
      </c>
      <c r="I777" t="s">
        <v>11</v>
      </c>
      <c r="J777">
        <f>_xlfn.XLOOKUP(Table1[[#This Row],[Product Name]],O:O,P:P)</f>
        <v>6</v>
      </c>
      <c r="K777">
        <f>Table1[[#This Row],[Unit Profit]]*Table1[[#This Row],[Units Sold]]</f>
        <v>18</v>
      </c>
      <c r="L777">
        <f>MONTH(Table1[[#This Row],[Date]])</f>
        <v>3</v>
      </c>
    </row>
    <row r="778" spans="1:12" hidden="1">
      <c r="A778">
        <v>10790</v>
      </c>
      <c r="B778" s="1">
        <v>45608</v>
      </c>
      <c r="C778" t="s">
        <v>19</v>
      </c>
      <c r="D778" t="s">
        <v>88</v>
      </c>
      <c r="E778">
        <v>2</v>
      </c>
      <c r="F778">
        <v>10.99</v>
      </c>
      <c r="G778">
        <f>Table1[[#This Row],[Unit Price]]*Table1[[#This Row],[Units Sold]]</f>
        <v>21.98</v>
      </c>
      <c r="H778" t="s">
        <v>14</v>
      </c>
      <c r="I778" t="s">
        <v>11</v>
      </c>
      <c r="J778">
        <f>_xlfn.XLOOKUP(Table1[[#This Row],[Product Name]],O:O,P:P)</f>
        <v>1.21</v>
      </c>
      <c r="K778">
        <f>Table1[[#This Row],[Unit Profit]]*Table1[[#This Row],[Units Sold]]</f>
        <v>2.42</v>
      </c>
      <c r="L778">
        <f>MONTH(Table1[[#This Row],[Date]])</f>
        <v>11</v>
      </c>
    </row>
    <row r="779" spans="1:12" hidden="1">
      <c r="A779">
        <v>10791</v>
      </c>
      <c r="B779" s="1">
        <v>45068</v>
      </c>
      <c r="C779" t="s">
        <v>21</v>
      </c>
      <c r="D779" t="s">
        <v>89</v>
      </c>
      <c r="E779">
        <v>1</v>
      </c>
      <c r="F779">
        <v>78</v>
      </c>
      <c r="G779">
        <f>Table1[[#This Row],[Unit Price]]*Table1[[#This Row],[Units Sold]]</f>
        <v>78</v>
      </c>
      <c r="H779" t="s">
        <v>14</v>
      </c>
      <c r="I779" t="s">
        <v>15</v>
      </c>
      <c r="J779">
        <f>_xlfn.XLOOKUP(Table1[[#This Row],[Product Name]],O:O,P:P)</f>
        <v>19.5</v>
      </c>
      <c r="K779">
        <f>Table1[[#This Row],[Unit Profit]]*Table1[[#This Row],[Units Sold]]</f>
        <v>19.5</v>
      </c>
      <c r="L779">
        <f>MONTH(Table1[[#This Row],[Date]])</f>
        <v>5</v>
      </c>
    </row>
    <row r="780" spans="1:12">
      <c r="A780">
        <v>10792</v>
      </c>
      <c r="B780" s="1">
        <v>44939</v>
      </c>
      <c r="C780" t="s">
        <v>23</v>
      </c>
      <c r="D780" t="s">
        <v>90</v>
      </c>
      <c r="E780">
        <v>2</v>
      </c>
      <c r="F780">
        <v>129.99</v>
      </c>
      <c r="G780">
        <f>Table1[[#This Row],[Unit Price]]*Table1[[#This Row],[Units Sold]]</f>
        <v>259.98</v>
      </c>
      <c r="H780" t="s">
        <v>294</v>
      </c>
      <c r="I780" t="s">
        <v>287</v>
      </c>
      <c r="J780">
        <f>_xlfn.XLOOKUP(Table1[[#This Row],[Product Name]],O:O,P:P)</f>
        <v>20.8</v>
      </c>
      <c r="K780">
        <f>Table1[[#This Row],[Unit Profit]]*Table1[[#This Row],[Units Sold]]</f>
        <v>41.6</v>
      </c>
      <c r="L780">
        <f>MONTH(Table1[[#This Row],[Date]])</f>
        <v>1</v>
      </c>
    </row>
    <row r="781" spans="1:12">
      <c r="A781">
        <v>10793</v>
      </c>
      <c r="B781" s="1">
        <v>44931</v>
      </c>
      <c r="C781" t="s">
        <v>9</v>
      </c>
      <c r="D781" t="s">
        <v>91</v>
      </c>
      <c r="E781">
        <v>4</v>
      </c>
      <c r="F781">
        <v>1599.99</v>
      </c>
      <c r="G781">
        <f>Table1[[#This Row],[Unit Price]]*Table1[[#This Row],[Units Sold]]</f>
        <v>6399.96</v>
      </c>
      <c r="H781" t="s">
        <v>294</v>
      </c>
      <c r="I781" t="s">
        <v>15</v>
      </c>
      <c r="J781">
        <f>_xlfn.XLOOKUP(Table1[[#This Row],[Product Name]],O:O,P:P)</f>
        <v>656</v>
      </c>
      <c r="K781">
        <f>Table1[[#This Row],[Unit Profit]]*Table1[[#This Row],[Units Sold]]</f>
        <v>2624</v>
      </c>
      <c r="L781">
        <f>MONTH(Table1[[#This Row],[Date]])</f>
        <v>1</v>
      </c>
    </row>
    <row r="782" spans="1:12" hidden="1">
      <c r="A782">
        <v>10794</v>
      </c>
      <c r="B782" s="1">
        <v>45472</v>
      </c>
      <c r="C782" t="s">
        <v>12</v>
      </c>
      <c r="D782" t="s">
        <v>92</v>
      </c>
      <c r="E782">
        <v>4</v>
      </c>
      <c r="F782">
        <v>899.99</v>
      </c>
      <c r="G782">
        <f>Table1[[#This Row],[Unit Price]]*Table1[[#This Row],[Units Sold]]</f>
        <v>3599.96</v>
      </c>
      <c r="H782" t="s">
        <v>18</v>
      </c>
      <c r="I782" t="s">
        <v>287</v>
      </c>
      <c r="J782">
        <f>_xlfn.XLOOKUP(Table1[[#This Row],[Product Name]],O:O,P:P)</f>
        <v>207</v>
      </c>
      <c r="K782">
        <f>Table1[[#This Row],[Unit Profit]]*Table1[[#This Row],[Units Sold]]</f>
        <v>828</v>
      </c>
      <c r="L782">
        <f>MONTH(Table1[[#This Row],[Date]])</f>
        <v>6</v>
      </c>
    </row>
    <row r="783" spans="1:12">
      <c r="A783">
        <v>10795</v>
      </c>
      <c r="B783" s="1">
        <v>44980</v>
      </c>
      <c r="C783" t="s">
        <v>16</v>
      </c>
      <c r="D783" t="s">
        <v>93</v>
      </c>
      <c r="E783">
        <v>4</v>
      </c>
      <c r="F783">
        <v>49.99</v>
      </c>
      <c r="G783">
        <f>Table1[[#This Row],[Unit Price]]*Table1[[#This Row],[Units Sold]]</f>
        <v>199.96</v>
      </c>
      <c r="H783" t="s">
        <v>294</v>
      </c>
      <c r="I783" t="s">
        <v>11</v>
      </c>
      <c r="J783">
        <f>_xlfn.XLOOKUP(Table1[[#This Row],[Product Name]],O:O,P:P)</f>
        <v>19.5</v>
      </c>
      <c r="K783">
        <f>Table1[[#This Row],[Unit Profit]]*Table1[[#This Row],[Units Sold]]</f>
        <v>78</v>
      </c>
      <c r="L783">
        <f>MONTH(Table1[[#This Row],[Date]])</f>
        <v>2</v>
      </c>
    </row>
    <row r="784" spans="1:12">
      <c r="A784">
        <v>10796</v>
      </c>
      <c r="B784" s="1">
        <v>45122</v>
      </c>
      <c r="C784" t="s">
        <v>19</v>
      </c>
      <c r="D784" t="s">
        <v>94</v>
      </c>
      <c r="E784">
        <v>1</v>
      </c>
      <c r="F784">
        <v>14.99</v>
      </c>
      <c r="G784">
        <f>Table1[[#This Row],[Unit Price]]*Table1[[#This Row],[Units Sold]]</f>
        <v>14.99</v>
      </c>
      <c r="H784" t="s">
        <v>294</v>
      </c>
      <c r="I784" t="s">
        <v>15</v>
      </c>
      <c r="J784">
        <f>_xlfn.XLOOKUP(Table1[[#This Row],[Product Name]],O:O,P:P)</f>
        <v>3.6</v>
      </c>
      <c r="K784">
        <f>Table1[[#This Row],[Unit Profit]]*Table1[[#This Row],[Units Sold]]</f>
        <v>3.6</v>
      </c>
      <c r="L784">
        <f>MONTH(Table1[[#This Row],[Date]])</f>
        <v>7</v>
      </c>
    </row>
    <row r="785" spans="1:12" hidden="1">
      <c r="A785">
        <v>10797</v>
      </c>
      <c r="B785" s="1">
        <v>45560</v>
      </c>
      <c r="C785" t="s">
        <v>21</v>
      </c>
      <c r="D785" t="s">
        <v>95</v>
      </c>
      <c r="E785">
        <v>4</v>
      </c>
      <c r="F785">
        <v>16</v>
      </c>
      <c r="G785">
        <f>Table1[[#This Row],[Unit Price]]*Table1[[#This Row],[Units Sold]]</f>
        <v>64</v>
      </c>
      <c r="H785" t="s">
        <v>14</v>
      </c>
      <c r="I785" t="s">
        <v>287</v>
      </c>
      <c r="J785">
        <f>_xlfn.XLOOKUP(Table1[[#This Row],[Product Name]],O:O,P:P)</f>
        <v>2.72</v>
      </c>
      <c r="K785">
        <f>Table1[[#This Row],[Unit Profit]]*Table1[[#This Row],[Units Sold]]</f>
        <v>10.88</v>
      </c>
      <c r="L785">
        <f>MONTH(Table1[[#This Row],[Date]])</f>
        <v>9</v>
      </c>
    </row>
    <row r="786" spans="1:12">
      <c r="A786">
        <v>10798</v>
      </c>
      <c r="B786" s="1">
        <v>45338</v>
      </c>
      <c r="C786" t="s">
        <v>23</v>
      </c>
      <c r="D786" t="s">
        <v>96</v>
      </c>
      <c r="E786">
        <v>3</v>
      </c>
      <c r="F786">
        <v>69.989999999999995</v>
      </c>
      <c r="G786">
        <f>Table1[[#This Row],[Unit Price]]*Table1[[#This Row],[Units Sold]]</f>
        <v>209.96999999999997</v>
      </c>
      <c r="H786" t="s">
        <v>294</v>
      </c>
      <c r="I786" t="s">
        <v>287</v>
      </c>
      <c r="J786">
        <f>_xlfn.XLOOKUP(Table1[[#This Row],[Product Name]],O:O,P:P)</f>
        <v>34.299999999999997</v>
      </c>
      <c r="K786">
        <f>Table1[[#This Row],[Unit Profit]]*Table1[[#This Row],[Units Sold]]</f>
        <v>102.89999999999999</v>
      </c>
      <c r="L786">
        <f>MONTH(Table1[[#This Row],[Date]])</f>
        <v>2</v>
      </c>
    </row>
    <row r="787" spans="1:12" hidden="1">
      <c r="A787">
        <v>10799</v>
      </c>
      <c r="B787" s="1">
        <v>44940</v>
      </c>
      <c r="C787" t="s">
        <v>9</v>
      </c>
      <c r="D787" t="s">
        <v>97</v>
      </c>
      <c r="E787">
        <v>4</v>
      </c>
      <c r="F787">
        <v>249.99</v>
      </c>
      <c r="G787">
        <f>Table1[[#This Row],[Unit Price]]*Table1[[#This Row],[Units Sold]]</f>
        <v>999.96</v>
      </c>
      <c r="H787" t="s">
        <v>14</v>
      </c>
      <c r="I787" t="s">
        <v>15</v>
      </c>
      <c r="J787">
        <f>_xlfn.XLOOKUP(Table1[[#This Row],[Product Name]],O:O,P:P)</f>
        <v>55</v>
      </c>
      <c r="K787">
        <f>Table1[[#This Row],[Unit Profit]]*Table1[[#This Row],[Units Sold]]</f>
        <v>220</v>
      </c>
      <c r="L787">
        <f>MONTH(Table1[[#This Row],[Date]])</f>
        <v>1</v>
      </c>
    </row>
    <row r="788" spans="1:12" hidden="1">
      <c r="A788">
        <v>10800</v>
      </c>
      <c r="B788" s="1">
        <v>45259</v>
      </c>
      <c r="C788" t="s">
        <v>12</v>
      </c>
      <c r="D788" t="s">
        <v>98</v>
      </c>
      <c r="E788">
        <v>3</v>
      </c>
      <c r="F788">
        <v>499.99</v>
      </c>
      <c r="G788">
        <f>Table1[[#This Row],[Unit Price]]*Table1[[#This Row],[Units Sold]]</f>
        <v>1499.97</v>
      </c>
      <c r="H788" t="s">
        <v>18</v>
      </c>
      <c r="I788" t="s">
        <v>287</v>
      </c>
      <c r="J788">
        <f>_xlfn.XLOOKUP(Table1[[#This Row],[Product Name]],O:O,P:P)</f>
        <v>190</v>
      </c>
      <c r="K788">
        <f>Table1[[#This Row],[Unit Profit]]*Table1[[#This Row],[Units Sold]]</f>
        <v>570</v>
      </c>
      <c r="L788">
        <f>MONTH(Table1[[#This Row],[Date]])</f>
        <v>11</v>
      </c>
    </row>
    <row r="789" spans="1:12">
      <c r="A789">
        <v>10801</v>
      </c>
      <c r="B789" s="1">
        <v>45347</v>
      </c>
      <c r="C789" t="s">
        <v>16</v>
      </c>
      <c r="D789" t="s">
        <v>99</v>
      </c>
      <c r="E789">
        <v>3</v>
      </c>
      <c r="F789">
        <v>89.99</v>
      </c>
      <c r="G789">
        <f>Table1[[#This Row],[Unit Price]]*Table1[[#This Row],[Units Sold]]</f>
        <v>269.96999999999997</v>
      </c>
      <c r="H789" t="s">
        <v>294</v>
      </c>
      <c r="I789" t="s">
        <v>287</v>
      </c>
      <c r="J789">
        <f>_xlfn.XLOOKUP(Table1[[#This Row],[Product Name]],O:O,P:P)</f>
        <v>11.7</v>
      </c>
      <c r="K789">
        <f>Table1[[#This Row],[Unit Profit]]*Table1[[#This Row],[Units Sold]]</f>
        <v>35.099999999999994</v>
      </c>
      <c r="L789">
        <f>MONTH(Table1[[#This Row],[Date]])</f>
        <v>2</v>
      </c>
    </row>
    <row r="790" spans="1:12" hidden="1">
      <c r="A790">
        <v>10802</v>
      </c>
      <c r="B790" s="1">
        <v>45319</v>
      </c>
      <c r="C790" t="s">
        <v>19</v>
      </c>
      <c r="D790" t="s">
        <v>100</v>
      </c>
      <c r="E790">
        <v>3</v>
      </c>
      <c r="F790">
        <v>12.99</v>
      </c>
      <c r="G790">
        <f>Table1[[#This Row],[Unit Price]]*Table1[[#This Row],[Units Sold]]</f>
        <v>38.97</v>
      </c>
      <c r="H790" t="s">
        <v>18</v>
      </c>
      <c r="I790" t="s">
        <v>15</v>
      </c>
      <c r="J790">
        <f>_xlfn.XLOOKUP(Table1[[#This Row],[Product Name]],O:O,P:P)</f>
        <v>1.3</v>
      </c>
      <c r="K790">
        <f>Table1[[#This Row],[Unit Profit]]*Table1[[#This Row],[Units Sold]]</f>
        <v>3.9000000000000004</v>
      </c>
      <c r="L790">
        <f>MONTH(Table1[[#This Row],[Date]])</f>
        <v>1</v>
      </c>
    </row>
    <row r="791" spans="1:12">
      <c r="A791">
        <v>10803</v>
      </c>
      <c r="B791" s="1">
        <v>44964</v>
      </c>
      <c r="C791" t="s">
        <v>21</v>
      </c>
      <c r="D791" t="s">
        <v>101</v>
      </c>
      <c r="E791">
        <v>5</v>
      </c>
      <c r="F791">
        <v>100</v>
      </c>
      <c r="G791">
        <f>Table1[[#This Row],[Unit Price]]*Table1[[#This Row],[Units Sold]]</f>
        <v>500</v>
      </c>
      <c r="H791" t="s">
        <v>294</v>
      </c>
      <c r="I791" t="s">
        <v>287</v>
      </c>
      <c r="J791">
        <f>_xlfn.XLOOKUP(Table1[[#This Row],[Product Name]],O:O,P:P)</f>
        <v>45</v>
      </c>
      <c r="K791">
        <f>Table1[[#This Row],[Unit Profit]]*Table1[[#This Row],[Units Sold]]</f>
        <v>225</v>
      </c>
      <c r="L791">
        <f>MONTH(Table1[[#This Row],[Date]])</f>
        <v>2</v>
      </c>
    </row>
    <row r="792" spans="1:12" hidden="1">
      <c r="A792">
        <v>10804</v>
      </c>
      <c r="B792" s="1">
        <v>45537</v>
      </c>
      <c r="C792" t="s">
        <v>23</v>
      </c>
      <c r="D792" t="s">
        <v>102</v>
      </c>
      <c r="E792">
        <v>2</v>
      </c>
      <c r="F792">
        <v>24.99</v>
      </c>
      <c r="G792">
        <f>Table1[[#This Row],[Unit Price]]*Table1[[#This Row],[Units Sold]]</f>
        <v>49.98</v>
      </c>
      <c r="H792" t="s">
        <v>14</v>
      </c>
      <c r="I792" t="s">
        <v>287</v>
      </c>
      <c r="J792">
        <f>_xlfn.XLOOKUP(Table1[[#This Row],[Product Name]],O:O,P:P)</f>
        <v>11.75</v>
      </c>
      <c r="K792">
        <f>Table1[[#This Row],[Unit Profit]]*Table1[[#This Row],[Units Sold]]</f>
        <v>23.5</v>
      </c>
      <c r="L792">
        <f>MONTH(Table1[[#This Row],[Date]])</f>
        <v>9</v>
      </c>
    </row>
    <row r="793" spans="1:12" hidden="1">
      <c r="A793">
        <v>10805</v>
      </c>
      <c r="B793" s="1">
        <v>45163</v>
      </c>
      <c r="C793" t="s">
        <v>9</v>
      </c>
      <c r="D793" t="s">
        <v>103</v>
      </c>
      <c r="E793">
        <v>1</v>
      </c>
      <c r="F793">
        <v>99.99</v>
      </c>
      <c r="G793">
        <f>Table1[[#This Row],[Unit Price]]*Table1[[#This Row],[Units Sold]]</f>
        <v>99.99</v>
      </c>
      <c r="H793" t="s">
        <v>14</v>
      </c>
      <c r="I793" t="s">
        <v>15</v>
      </c>
      <c r="J793">
        <f>_xlfn.XLOOKUP(Table1[[#This Row],[Product Name]],O:O,P:P)</f>
        <v>30</v>
      </c>
      <c r="K793">
        <f>Table1[[#This Row],[Unit Profit]]*Table1[[#This Row],[Units Sold]]</f>
        <v>30</v>
      </c>
      <c r="L793">
        <f>MONTH(Table1[[#This Row],[Date]])</f>
        <v>8</v>
      </c>
    </row>
    <row r="794" spans="1:12" hidden="1">
      <c r="A794">
        <v>10806</v>
      </c>
      <c r="B794" s="1">
        <v>45035</v>
      </c>
      <c r="C794" t="s">
        <v>12</v>
      </c>
      <c r="D794" t="s">
        <v>104</v>
      </c>
      <c r="E794">
        <v>1</v>
      </c>
      <c r="F794">
        <v>1299.99</v>
      </c>
      <c r="G794">
        <f>Table1[[#This Row],[Unit Price]]*Table1[[#This Row],[Units Sold]]</f>
        <v>1299.99</v>
      </c>
      <c r="H794" t="s">
        <v>14</v>
      </c>
      <c r="I794" t="s">
        <v>287</v>
      </c>
      <c r="J794">
        <f>_xlfn.XLOOKUP(Table1[[#This Row],[Product Name]],O:O,P:P)</f>
        <v>260</v>
      </c>
      <c r="K794">
        <f>Table1[[#This Row],[Unit Profit]]*Table1[[#This Row],[Units Sold]]</f>
        <v>260</v>
      </c>
      <c r="L794">
        <f>MONTH(Table1[[#This Row],[Date]])</f>
        <v>4</v>
      </c>
    </row>
    <row r="795" spans="1:12" hidden="1">
      <c r="A795">
        <v>10807</v>
      </c>
      <c r="B795" s="1">
        <v>45014</v>
      </c>
      <c r="C795" t="s">
        <v>16</v>
      </c>
      <c r="D795" t="s">
        <v>105</v>
      </c>
      <c r="E795">
        <v>1</v>
      </c>
      <c r="F795">
        <v>79.989999999999995</v>
      </c>
      <c r="G795">
        <f>Table1[[#This Row],[Unit Price]]*Table1[[#This Row],[Units Sold]]</f>
        <v>79.989999999999995</v>
      </c>
      <c r="H795" t="s">
        <v>14</v>
      </c>
      <c r="I795" t="s">
        <v>15</v>
      </c>
      <c r="J795">
        <f>_xlfn.XLOOKUP(Table1[[#This Row],[Product Name]],O:O,P:P)</f>
        <v>12.8</v>
      </c>
      <c r="K795">
        <f>Table1[[#This Row],[Unit Profit]]*Table1[[#This Row],[Units Sold]]</f>
        <v>12.8</v>
      </c>
      <c r="L795">
        <f>MONTH(Table1[[#This Row],[Date]])</f>
        <v>3</v>
      </c>
    </row>
    <row r="796" spans="1:12">
      <c r="A796">
        <v>10809</v>
      </c>
      <c r="B796" s="1">
        <v>45356</v>
      </c>
      <c r="C796" t="s">
        <v>21</v>
      </c>
      <c r="D796" t="s">
        <v>107</v>
      </c>
      <c r="E796">
        <v>3</v>
      </c>
      <c r="F796">
        <v>105</v>
      </c>
      <c r="G796">
        <f>Table1[[#This Row],[Unit Price]]*Table1[[#This Row],[Units Sold]]</f>
        <v>315</v>
      </c>
      <c r="H796" t="s">
        <v>294</v>
      </c>
      <c r="I796" t="s">
        <v>11</v>
      </c>
      <c r="J796">
        <f>_xlfn.XLOOKUP(Table1[[#This Row],[Product Name]],O:O,P:P)</f>
        <v>39.9</v>
      </c>
      <c r="K796">
        <f>Table1[[#This Row],[Unit Profit]]*Table1[[#This Row],[Units Sold]]</f>
        <v>119.69999999999999</v>
      </c>
      <c r="L796">
        <f>MONTH(Table1[[#This Row],[Date]])</f>
        <v>3</v>
      </c>
    </row>
    <row r="797" spans="1:12" hidden="1">
      <c r="A797">
        <v>10810</v>
      </c>
      <c r="B797" s="1">
        <v>45168</v>
      </c>
      <c r="C797" t="s">
        <v>23</v>
      </c>
      <c r="D797" t="s">
        <v>108</v>
      </c>
      <c r="E797">
        <v>4</v>
      </c>
      <c r="F797">
        <v>129.99</v>
      </c>
      <c r="G797">
        <f>Table1[[#This Row],[Unit Price]]*Table1[[#This Row],[Units Sold]]</f>
        <v>519.96</v>
      </c>
      <c r="H797" t="s">
        <v>14</v>
      </c>
      <c r="I797" t="s">
        <v>11</v>
      </c>
      <c r="J797">
        <f>_xlfn.XLOOKUP(Table1[[#This Row],[Product Name]],O:O,P:P)</f>
        <v>35.1</v>
      </c>
      <c r="K797">
        <f>Table1[[#This Row],[Unit Profit]]*Table1[[#This Row],[Units Sold]]</f>
        <v>140.4</v>
      </c>
      <c r="L797">
        <f>MONTH(Table1[[#This Row],[Date]])</f>
        <v>8</v>
      </c>
    </row>
    <row r="798" spans="1:12" hidden="1">
      <c r="A798">
        <v>10811</v>
      </c>
      <c r="B798" s="1">
        <v>44973</v>
      </c>
      <c r="C798" t="s">
        <v>9</v>
      </c>
      <c r="D798" t="s">
        <v>109</v>
      </c>
      <c r="E798">
        <v>4</v>
      </c>
      <c r="F798">
        <v>99.99</v>
      </c>
      <c r="G798">
        <f>Table1[[#This Row],[Unit Price]]*Table1[[#This Row],[Units Sold]]</f>
        <v>399.96</v>
      </c>
      <c r="H798" t="s">
        <v>14</v>
      </c>
      <c r="I798" t="s">
        <v>287</v>
      </c>
      <c r="J798">
        <f>_xlfn.XLOOKUP(Table1[[#This Row],[Product Name]],O:O,P:P)</f>
        <v>34</v>
      </c>
      <c r="K798">
        <f>Table1[[#This Row],[Unit Profit]]*Table1[[#This Row],[Units Sold]]</f>
        <v>136</v>
      </c>
      <c r="L798">
        <f>MONTH(Table1[[#This Row],[Date]])</f>
        <v>2</v>
      </c>
    </row>
    <row r="799" spans="1:12" hidden="1">
      <c r="A799">
        <v>10812</v>
      </c>
      <c r="B799" s="1">
        <v>45439</v>
      </c>
      <c r="C799" t="s">
        <v>12</v>
      </c>
      <c r="D799" t="s">
        <v>110</v>
      </c>
      <c r="E799">
        <v>1</v>
      </c>
      <c r="F799">
        <v>179.99</v>
      </c>
      <c r="G799">
        <f>Table1[[#This Row],[Unit Price]]*Table1[[#This Row],[Units Sold]]</f>
        <v>179.99</v>
      </c>
      <c r="H799" t="s">
        <v>14</v>
      </c>
      <c r="I799" t="s">
        <v>287</v>
      </c>
      <c r="J799">
        <f>_xlfn.XLOOKUP(Table1[[#This Row],[Product Name]],O:O,P:P)</f>
        <v>72</v>
      </c>
      <c r="K799">
        <f>Table1[[#This Row],[Unit Profit]]*Table1[[#This Row],[Units Sold]]</f>
        <v>72</v>
      </c>
      <c r="L799">
        <f>MONTH(Table1[[#This Row],[Date]])</f>
        <v>5</v>
      </c>
    </row>
    <row r="800" spans="1:12" hidden="1">
      <c r="A800">
        <v>10813</v>
      </c>
      <c r="B800" s="1">
        <v>45472</v>
      </c>
      <c r="C800" t="s">
        <v>16</v>
      </c>
      <c r="D800" t="s">
        <v>111</v>
      </c>
      <c r="E800">
        <v>3</v>
      </c>
      <c r="F800">
        <v>79.989999999999995</v>
      </c>
      <c r="G800">
        <f>Table1[[#This Row],[Unit Price]]*Table1[[#This Row],[Units Sold]]</f>
        <v>239.96999999999997</v>
      </c>
      <c r="H800" t="s">
        <v>14</v>
      </c>
      <c r="I800" t="s">
        <v>11</v>
      </c>
      <c r="J800">
        <f>_xlfn.XLOOKUP(Table1[[#This Row],[Product Name]],O:O,P:P)</f>
        <v>9.6</v>
      </c>
      <c r="K800">
        <f>Table1[[#This Row],[Unit Profit]]*Table1[[#This Row],[Units Sold]]</f>
        <v>28.799999999999997</v>
      </c>
      <c r="L800">
        <f>MONTH(Table1[[#This Row],[Date]])</f>
        <v>6</v>
      </c>
    </row>
    <row r="801" spans="1:12" hidden="1">
      <c r="A801">
        <v>10814</v>
      </c>
      <c r="B801" s="1">
        <v>45455</v>
      </c>
      <c r="C801" t="s">
        <v>19</v>
      </c>
      <c r="D801" t="s">
        <v>112</v>
      </c>
      <c r="E801">
        <v>3</v>
      </c>
      <c r="F801">
        <v>14.99</v>
      </c>
      <c r="G801">
        <f>Table1[[#This Row],[Unit Price]]*Table1[[#This Row],[Units Sold]]</f>
        <v>44.97</v>
      </c>
      <c r="H801" t="s">
        <v>14</v>
      </c>
      <c r="I801" t="s">
        <v>11</v>
      </c>
      <c r="J801">
        <f>_xlfn.XLOOKUP(Table1[[#This Row],[Product Name]],O:O,P:P)</f>
        <v>1.8</v>
      </c>
      <c r="K801">
        <f>Table1[[#This Row],[Unit Profit]]*Table1[[#This Row],[Units Sold]]</f>
        <v>5.4</v>
      </c>
      <c r="L801">
        <f>MONTH(Table1[[#This Row],[Date]])</f>
        <v>6</v>
      </c>
    </row>
    <row r="802" spans="1:12" hidden="1">
      <c r="A802">
        <v>10815</v>
      </c>
      <c r="B802" s="1">
        <v>45579</v>
      </c>
      <c r="C802" t="s">
        <v>21</v>
      </c>
      <c r="D802" t="s">
        <v>113</v>
      </c>
      <c r="E802">
        <v>1</v>
      </c>
      <c r="F802">
        <v>68</v>
      </c>
      <c r="G802">
        <f>Table1[[#This Row],[Unit Price]]*Table1[[#This Row],[Units Sold]]</f>
        <v>68</v>
      </c>
      <c r="H802" t="s">
        <v>14</v>
      </c>
      <c r="I802" t="s">
        <v>15</v>
      </c>
      <c r="J802">
        <f>_xlfn.XLOOKUP(Table1[[#This Row],[Product Name]],O:O,P:P)</f>
        <v>10.88</v>
      </c>
      <c r="K802">
        <f>Table1[[#This Row],[Unit Profit]]*Table1[[#This Row],[Units Sold]]</f>
        <v>10.88</v>
      </c>
      <c r="L802">
        <f>MONTH(Table1[[#This Row],[Date]])</f>
        <v>10</v>
      </c>
    </row>
    <row r="803" spans="1:12" hidden="1">
      <c r="A803">
        <v>10816</v>
      </c>
      <c r="B803" s="1">
        <v>45030</v>
      </c>
      <c r="C803" t="s">
        <v>23</v>
      </c>
      <c r="D803" t="s">
        <v>114</v>
      </c>
      <c r="E803">
        <v>2</v>
      </c>
      <c r="F803">
        <v>999.99</v>
      </c>
      <c r="G803">
        <f>Table1[[#This Row],[Unit Price]]*Table1[[#This Row],[Units Sold]]</f>
        <v>1999.98</v>
      </c>
      <c r="H803" t="s">
        <v>18</v>
      </c>
      <c r="I803" t="s">
        <v>287</v>
      </c>
      <c r="J803">
        <f>_xlfn.XLOOKUP(Table1[[#This Row],[Product Name]],O:O,P:P)</f>
        <v>100</v>
      </c>
      <c r="K803">
        <f>Table1[[#This Row],[Unit Profit]]*Table1[[#This Row],[Units Sold]]</f>
        <v>200</v>
      </c>
      <c r="L803">
        <f>MONTH(Table1[[#This Row],[Date]])</f>
        <v>4</v>
      </c>
    </row>
    <row r="804" spans="1:12">
      <c r="A804">
        <v>10817</v>
      </c>
      <c r="B804" s="1">
        <v>44998</v>
      </c>
      <c r="C804" t="s">
        <v>9</v>
      </c>
      <c r="D804" t="s">
        <v>115</v>
      </c>
      <c r="E804">
        <v>5</v>
      </c>
      <c r="F804">
        <v>299.99</v>
      </c>
      <c r="G804">
        <f>Table1[[#This Row],[Unit Price]]*Table1[[#This Row],[Units Sold]]</f>
        <v>1499.95</v>
      </c>
      <c r="H804" t="s">
        <v>294</v>
      </c>
      <c r="I804" t="s">
        <v>11</v>
      </c>
      <c r="J804">
        <f>_xlfn.XLOOKUP(Table1[[#This Row],[Product Name]],O:O,P:P)</f>
        <v>81</v>
      </c>
      <c r="K804">
        <f>Table1[[#This Row],[Unit Profit]]*Table1[[#This Row],[Units Sold]]</f>
        <v>405</v>
      </c>
      <c r="L804">
        <f>MONTH(Table1[[#This Row],[Date]])</f>
        <v>3</v>
      </c>
    </row>
    <row r="805" spans="1:12" hidden="1">
      <c r="A805">
        <v>10818</v>
      </c>
      <c r="B805" s="1">
        <v>45097</v>
      </c>
      <c r="C805" t="s">
        <v>12</v>
      </c>
      <c r="D805" t="s">
        <v>116</v>
      </c>
      <c r="E805">
        <v>4</v>
      </c>
      <c r="F805">
        <v>349.99</v>
      </c>
      <c r="G805">
        <f>Table1[[#This Row],[Unit Price]]*Table1[[#This Row],[Units Sold]]</f>
        <v>1399.96</v>
      </c>
      <c r="H805" t="s">
        <v>14</v>
      </c>
      <c r="I805" t="s">
        <v>287</v>
      </c>
      <c r="J805">
        <f>_xlfn.XLOOKUP(Table1[[#This Row],[Product Name]],O:O,P:P)</f>
        <v>115.5</v>
      </c>
      <c r="K805">
        <f>Table1[[#This Row],[Unit Profit]]*Table1[[#This Row],[Units Sold]]</f>
        <v>462</v>
      </c>
      <c r="L805">
        <f>MONTH(Table1[[#This Row],[Date]])</f>
        <v>6</v>
      </c>
    </row>
    <row r="806" spans="1:12" hidden="1">
      <c r="A806">
        <v>10819</v>
      </c>
      <c r="B806" s="1">
        <v>45413</v>
      </c>
      <c r="C806" t="s">
        <v>16</v>
      </c>
      <c r="D806" t="s">
        <v>117</v>
      </c>
      <c r="E806">
        <v>4</v>
      </c>
      <c r="F806">
        <v>19.989999999999998</v>
      </c>
      <c r="G806">
        <f>Table1[[#This Row],[Unit Price]]*Table1[[#This Row],[Units Sold]]</f>
        <v>79.959999999999994</v>
      </c>
      <c r="H806" t="s">
        <v>14</v>
      </c>
      <c r="I806" t="s">
        <v>287</v>
      </c>
      <c r="J806">
        <f>_xlfn.XLOOKUP(Table1[[#This Row],[Product Name]],O:O,P:P)</f>
        <v>3.4</v>
      </c>
      <c r="K806">
        <f>Table1[[#This Row],[Unit Profit]]*Table1[[#This Row],[Units Sold]]</f>
        <v>13.6</v>
      </c>
      <c r="L806">
        <f>MONTH(Table1[[#This Row],[Date]])</f>
        <v>5</v>
      </c>
    </row>
    <row r="807" spans="1:12" hidden="1">
      <c r="A807">
        <v>10820</v>
      </c>
      <c r="B807" s="1">
        <v>45292</v>
      </c>
      <c r="C807" t="s">
        <v>19</v>
      </c>
      <c r="D807" t="s">
        <v>118</v>
      </c>
      <c r="E807">
        <v>3</v>
      </c>
      <c r="F807">
        <v>12.99</v>
      </c>
      <c r="G807">
        <f>Table1[[#This Row],[Unit Price]]*Table1[[#This Row],[Units Sold]]</f>
        <v>38.97</v>
      </c>
      <c r="H807" t="s">
        <v>14</v>
      </c>
      <c r="I807" t="s">
        <v>11</v>
      </c>
      <c r="J807">
        <f>_xlfn.XLOOKUP(Table1[[#This Row],[Product Name]],O:O,P:P)</f>
        <v>4.68</v>
      </c>
      <c r="K807">
        <f>Table1[[#This Row],[Unit Profit]]*Table1[[#This Row],[Units Sold]]</f>
        <v>14.04</v>
      </c>
      <c r="L807">
        <f>MONTH(Table1[[#This Row],[Date]])</f>
        <v>1</v>
      </c>
    </row>
    <row r="808" spans="1:12" hidden="1">
      <c r="A808">
        <v>10821</v>
      </c>
      <c r="B808" s="1">
        <v>44932</v>
      </c>
      <c r="C808" t="s">
        <v>21</v>
      </c>
      <c r="D808" t="s">
        <v>119</v>
      </c>
      <c r="E808">
        <v>2</v>
      </c>
      <c r="F808">
        <v>82</v>
      </c>
      <c r="G808">
        <f>Table1[[#This Row],[Unit Price]]*Table1[[#This Row],[Units Sold]]</f>
        <v>164</v>
      </c>
      <c r="H808" t="s">
        <v>18</v>
      </c>
      <c r="I808" t="s">
        <v>15</v>
      </c>
      <c r="J808">
        <f>_xlfn.XLOOKUP(Table1[[#This Row],[Product Name]],O:O,P:P)</f>
        <v>22.96</v>
      </c>
      <c r="K808">
        <f>Table1[[#This Row],[Unit Profit]]*Table1[[#This Row],[Units Sold]]</f>
        <v>45.92</v>
      </c>
      <c r="L808">
        <f>MONTH(Table1[[#This Row],[Date]])</f>
        <v>1</v>
      </c>
    </row>
    <row r="809" spans="1:12">
      <c r="A809">
        <v>10822</v>
      </c>
      <c r="B809" s="1">
        <v>45175</v>
      </c>
      <c r="C809" t="s">
        <v>23</v>
      </c>
      <c r="D809" t="s">
        <v>120</v>
      </c>
      <c r="E809">
        <v>5</v>
      </c>
      <c r="F809">
        <v>109.99</v>
      </c>
      <c r="G809">
        <f>Table1[[#This Row],[Unit Price]]*Table1[[#This Row],[Units Sold]]</f>
        <v>549.94999999999993</v>
      </c>
      <c r="H809" t="s">
        <v>294</v>
      </c>
      <c r="I809" t="s">
        <v>15</v>
      </c>
      <c r="J809">
        <f>_xlfn.XLOOKUP(Table1[[#This Row],[Product Name]],O:O,P:P)</f>
        <v>28.6</v>
      </c>
      <c r="K809">
        <f>Table1[[#This Row],[Unit Profit]]*Table1[[#This Row],[Units Sold]]</f>
        <v>143</v>
      </c>
      <c r="L809">
        <f>MONTH(Table1[[#This Row],[Date]])</f>
        <v>9</v>
      </c>
    </row>
    <row r="810" spans="1:12" hidden="1">
      <c r="A810">
        <v>10823</v>
      </c>
      <c r="B810" s="1">
        <v>45151</v>
      </c>
      <c r="C810" t="s">
        <v>9</v>
      </c>
      <c r="D810" t="s">
        <v>121</v>
      </c>
      <c r="E810">
        <v>1</v>
      </c>
      <c r="F810">
        <v>3899.99</v>
      </c>
      <c r="G810">
        <f>Table1[[#This Row],[Unit Price]]*Table1[[#This Row],[Units Sold]]</f>
        <v>3899.99</v>
      </c>
      <c r="H810" t="s">
        <v>18</v>
      </c>
      <c r="I810" t="s">
        <v>287</v>
      </c>
      <c r="J810">
        <f>_xlfn.XLOOKUP(Table1[[#This Row],[Product Name]],O:O,P:P)</f>
        <v>400</v>
      </c>
      <c r="K810">
        <f>Table1[[#This Row],[Unit Profit]]*Table1[[#This Row],[Units Sold]]</f>
        <v>400</v>
      </c>
      <c r="L810">
        <f>MONTH(Table1[[#This Row],[Date]])</f>
        <v>8</v>
      </c>
    </row>
    <row r="811" spans="1:12" hidden="1">
      <c r="A811">
        <v>10824</v>
      </c>
      <c r="B811" s="1">
        <v>45618</v>
      </c>
      <c r="C811" t="s">
        <v>12</v>
      </c>
      <c r="D811" t="s">
        <v>122</v>
      </c>
      <c r="E811">
        <v>5</v>
      </c>
      <c r="F811">
        <v>349.99</v>
      </c>
      <c r="G811">
        <f>Table1[[#This Row],[Unit Price]]*Table1[[#This Row],[Units Sold]]</f>
        <v>1749.95</v>
      </c>
      <c r="H811" t="s">
        <v>18</v>
      </c>
      <c r="I811" t="s">
        <v>11</v>
      </c>
      <c r="J811">
        <f>_xlfn.XLOOKUP(Table1[[#This Row],[Product Name]],O:O,P:P)</f>
        <v>161</v>
      </c>
      <c r="K811">
        <f>Table1[[#This Row],[Unit Profit]]*Table1[[#This Row],[Units Sold]]</f>
        <v>805</v>
      </c>
      <c r="L811">
        <f>MONTH(Table1[[#This Row],[Date]])</f>
        <v>11</v>
      </c>
    </row>
    <row r="812" spans="1:12" hidden="1">
      <c r="A812">
        <v>10825</v>
      </c>
      <c r="B812" s="1">
        <v>45596</v>
      </c>
      <c r="C812" t="s">
        <v>16</v>
      </c>
      <c r="D812" t="s">
        <v>123</v>
      </c>
      <c r="E812">
        <v>5</v>
      </c>
      <c r="F812">
        <v>39.99</v>
      </c>
      <c r="G812">
        <f>Table1[[#This Row],[Unit Price]]*Table1[[#This Row],[Units Sold]]</f>
        <v>199.95000000000002</v>
      </c>
      <c r="H812" t="s">
        <v>18</v>
      </c>
      <c r="I812" t="s">
        <v>15</v>
      </c>
      <c r="J812">
        <f>_xlfn.XLOOKUP(Table1[[#This Row],[Product Name]],O:O,P:P)</f>
        <v>8</v>
      </c>
      <c r="K812">
        <f>Table1[[#This Row],[Unit Profit]]*Table1[[#This Row],[Units Sold]]</f>
        <v>40</v>
      </c>
      <c r="L812">
        <f>MONTH(Table1[[#This Row],[Date]])</f>
        <v>10</v>
      </c>
    </row>
    <row r="813" spans="1:12" hidden="1">
      <c r="A813">
        <v>10826</v>
      </c>
      <c r="B813" s="1">
        <v>45109</v>
      </c>
      <c r="C813" t="s">
        <v>19</v>
      </c>
      <c r="D813" t="s">
        <v>124</v>
      </c>
      <c r="E813">
        <v>1</v>
      </c>
      <c r="F813">
        <v>10.99</v>
      </c>
      <c r="G813">
        <f>Table1[[#This Row],[Unit Price]]*Table1[[#This Row],[Units Sold]]</f>
        <v>10.99</v>
      </c>
      <c r="H813" t="s">
        <v>14</v>
      </c>
      <c r="I813" t="s">
        <v>15</v>
      </c>
      <c r="J813">
        <f>_xlfn.XLOOKUP(Table1[[#This Row],[Product Name]],O:O,P:P)</f>
        <v>3.85</v>
      </c>
      <c r="K813">
        <f>Table1[[#This Row],[Unit Profit]]*Table1[[#This Row],[Units Sold]]</f>
        <v>3.85</v>
      </c>
      <c r="L813">
        <f>MONTH(Table1[[#This Row],[Date]])</f>
        <v>7</v>
      </c>
    </row>
    <row r="814" spans="1:12" hidden="1">
      <c r="A814">
        <v>10827</v>
      </c>
      <c r="B814" s="1">
        <v>45625</v>
      </c>
      <c r="C814" t="s">
        <v>21</v>
      </c>
      <c r="D814" t="s">
        <v>125</v>
      </c>
      <c r="E814">
        <v>5</v>
      </c>
      <c r="F814">
        <v>6.5</v>
      </c>
      <c r="G814">
        <f>Table1[[#This Row],[Unit Price]]*Table1[[#This Row],[Units Sold]]</f>
        <v>32.5</v>
      </c>
      <c r="H814" t="s">
        <v>14</v>
      </c>
      <c r="I814" t="s">
        <v>11</v>
      </c>
      <c r="J814">
        <f>_xlfn.XLOOKUP(Table1[[#This Row],[Product Name]],O:O,P:P)</f>
        <v>2.73</v>
      </c>
      <c r="K814">
        <f>Table1[[#This Row],[Unit Profit]]*Table1[[#This Row],[Units Sold]]</f>
        <v>13.65</v>
      </c>
      <c r="L814">
        <f>MONTH(Table1[[#This Row],[Date]])</f>
        <v>11</v>
      </c>
    </row>
    <row r="815" spans="1:12">
      <c r="A815">
        <v>10828</v>
      </c>
      <c r="B815" s="1">
        <v>45053</v>
      </c>
      <c r="C815" t="s">
        <v>23</v>
      </c>
      <c r="D815" t="s">
        <v>126</v>
      </c>
      <c r="E815">
        <v>5</v>
      </c>
      <c r="F815">
        <v>399.99</v>
      </c>
      <c r="G815">
        <f>Table1[[#This Row],[Unit Price]]*Table1[[#This Row],[Units Sold]]</f>
        <v>1999.95</v>
      </c>
      <c r="H815" t="s">
        <v>294</v>
      </c>
      <c r="I815" t="s">
        <v>15</v>
      </c>
      <c r="J815">
        <f>_xlfn.XLOOKUP(Table1[[#This Row],[Product Name]],O:O,P:P)</f>
        <v>80</v>
      </c>
      <c r="K815">
        <f>Table1[[#This Row],[Unit Profit]]*Table1[[#This Row],[Units Sold]]</f>
        <v>400</v>
      </c>
      <c r="L815">
        <f>MONTH(Table1[[#This Row],[Date]])</f>
        <v>5</v>
      </c>
    </row>
    <row r="816" spans="1:12">
      <c r="A816">
        <v>10829</v>
      </c>
      <c r="B816" s="1">
        <v>45544</v>
      </c>
      <c r="C816" t="s">
        <v>9</v>
      </c>
      <c r="D816" t="s">
        <v>127</v>
      </c>
      <c r="E816">
        <v>4</v>
      </c>
      <c r="F816">
        <v>229.99</v>
      </c>
      <c r="G816">
        <f>Table1[[#This Row],[Unit Price]]*Table1[[#This Row],[Units Sold]]</f>
        <v>919.96</v>
      </c>
      <c r="H816" t="s">
        <v>294</v>
      </c>
      <c r="I816" t="s">
        <v>15</v>
      </c>
      <c r="J816">
        <f>_xlfn.XLOOKUP(Table1[[#This Row],[Product Name]],O:O,P:P)</f>
        <v>115</v>
      </c>
      <c r="K816">
        <f>Table1[[#This Row],[Unit Profit]]*Table1[[#This Row],[Units Sold]]</f>
        <v>460</v>
      </c>
      <c r="L816">
        <f>MONTH(Table1[[#This Row],[Date]])</f>
        <v>9</v>
      </c>
    </row>
    <row r="817" spans="1:12" hidden="1">
      <c r="A817">
        <v>10831</v>
      </c>
      <c r="B817" s="1">
        <v>45210</v>
      </c>
      <c r="C817" t="s">
        <v>16</v>
      </c>
      <c r="D817" t="s">
        <v>129</v>
      </c>
      <c r="E817">
        <v>2</v>
      </c>
      <c r="F817">
        <v>14.99</v>
      </c>
      <c r="G817">
        <f>Table1[[#This Row],[Unit Price]]*Table1[[#This Row],[Units Sold]]</f>
        <v>29.98</v>
      </c>
      <c r="H817" t="s">
        <v>14</v>
      </c>
      <c r="I817" t="s">
        <v>11</v>
      </c>
      <c r="J817">
        <f>_xlfn.XLOOKUP(Table1[[#This Row],[Product Name]],O:O,P:P)</f>
        <v>4.95</v>
      </c>
      <c r="K817">
        <f>Table1[[#This Row],[Unit Profit]]*Table1[[#This Row],[Units Sold]]</f>
        <v>9.9</v>
      </c>
      <c r="L817">
        <f>MONTH(Table1[[#This Row],[Date]])</f>
        <v>10</v>
      </c>
    </row>
    <row r="818" spans="1:12" hidden="1">
      <c r="A818">
        <v>10832</v>
      </c>
      <c r="B818" s="1">
        <v>45242</v>
      </c>
      <c r="C818" t="s">
        <v>19</v>
      </c>
      <c r="D818" t="s">
        <v>130</v>
      </c>
      <c r="E818">
        <v>5</v>
      </c>
      <c r="F818">
        <v>18.989999999999998</v>
      </c>
      <c r="G818">
        <f>Table1[[#This Row],[Unit Price]]*Table1[[#This Row],[Units Sold]]</f>
        <v>94.949999999999989</v>
      </c>
      <c r="H818" t="s">
        <v>14</v>
      </c>
      <c r="I818" t="s">
        <v>11</v>
      </c>
      <c r="J818">
        <f>_xlfn.XLOOKUP(Table1[[#This Row],[Product Name]],O:O,P:P)</f>
        <v>5.51</v>
      </c>
      <c r="K818">
        <f>Table1[[#This Row],[Unit Profit]]*Table1[[#This Row],[Units Sold]]</f>
        <v>27.549999999999997</v>
      </c>
      <c r="L818">
        <f>MONTH(Table1[[#This Row],[Date]])</f>
        <v>11</v>
      </c>
    </row>
    <row r="819" spans="1:12" hidden="1">
      <c r="A819">
        <v>10833</v>
      </c>
      <c r="B819" s="1">
        <v>45396</v>
      </c>
      <c r="C819" t="s">
        <v>21</v>
      </c>
      <c r="D819" t="s">
        <v>131</v>
      </c>
      <c r="E819">
        <v>3</v>
      </c>
      <c r="F819">
        <v>15</v>
      </c>
      <c r="G819">
        <f>Table1[[#This Row],[Unit Price]]*Table1[[#This Row],[Units Sold]]</f>
        <v>45</v>
      </c>
      <c r="H819" t="s">
        <v>18</v>
      </c>
      <c r="I819" t="s">
        <v>287</v>
      </c>
      <c r="J819">
        <f>_xlfn.XLOOKUP(Table1[[#This Row],[Product Name]],O:O,P:P)</f>
        <v>4.6500000000000004</v>
      </c>
      <c r="K819">
        <f>Table1[[#This Row],[Unit Profit]]*Table1[[#This Row],[Units Sold]]</f>
        <v>13.950000000000001</v>
      </c>
      <c r="L819">
        <f>MONTH(Table1[[#This Row],[Date]])</f>
        <v>4</v>
      </c>
    </row>
    <row r="820" spans="1:12" hidden="1">
      <c r="A820">
        <v>10834</v>
      </c>
      <c r="B820" s="1">
        <v>45475</v>
      </c>
      <c r="C820" t="s">
        <v>23</v>
      </c>
      <c r="D820" t="s">
        <v>132</v>
      </c>
      <c r="E820">
        <v>3</v>
      </c>
      <c r="F820">
        <v>229.95</v>
      </c>
      <c r="G820">
        <f>Table1[[#This Row],[Unit Price]]*Table1[[#This Row],[Units Sold]]</f>
        <v>689.84999999999991</v>
      </c>
      <c r="H820" t="s">
        <v>18</v>
      </c>
      <c r="I820" t="s">
        <v>15</v>
      </c>
      <c r="J820">
        <f>_xlfn.XLOOKUP(Table1[[#This Row],[Product Name]],O:O,P:P)</f>
        <v>62.09</v>
      </c>
      <c r="K820">
        <f>Table1[[#This Row],[Unit Profit]]*Table1[[#This Row],[Units Sold]]</f>
        <v>186.27</v>
      </c>
      <c r="L820">
        <f>MONTH(Table1[[#This Row],[Date]])</f>
        <v>7</v>
      </c>
    </row>
    <row r="821" spans="1:12">
      <c r="A821">
        <v>10835</v>
      </c>
      <c r="B821" s="1">
        <v>45595</v>
      </c>
      <c r="C821" t="s">
        <v>9</v>
      </c>
      <c r="D821" t="s">
        <v>133</v>
      </c>
      <c r="E821">
        <v>1</v>
      </c>
      <c r="F821">
        <v>249.99</v>
      </c>
      <c r="G821">
        <f>Table1[[#This Row],[Unit Price]]*Table1[[#This Row],[Units Sold]]</f>
        <v>249.99</v>
      </c>
      <c r="H821" t="s">
        <v>294</v>
      </c>
      <c r="I821" t="s">
        <v>15</v>
      </c>
      <c r="J821">
        <f>_xlfn.XLOOKUP(Table1[[#This Row],[Product Name]],O:O,P:P)</f>
        <v>77.5</v>
      </c>
      <c r="K821">
        <f>Table1[[#This Row],[Unit Profit]]*Table1[[#This Row],[Units Sold]]</f>
        <v>77.5</v>
      </c>
      <c r="L821">
        <f>MONTH(Table1[[#This Row],[Date]])</f>
        <v>10</v>
      </c>
    </row>
    <row r="822" spans="1:12" hidden="1">
      <c r="A822">
        <v>10836</v>
      </c>
      <c r="B822" s="1">
        <v>45367</v>
      </c>
      <c r="C822" t="s">
        <v>12</v>
      </c>
      <c r="D822" t="s">
        <v>134</v>
      </c>
      <c r="E822">
        <v>2</v>
      </c>
      <c r="F822">
        <v>299.95</v>
      </c>
      <c r="G822">
        <f>Table1[[#This Row],[Unit Price]]*Table1[[#This Row],[Units Sold]]</f>
        <v>599.9</v>
      </c>
      <c r="H822" t="s">
        <v>14</v>
      </c>
      <c r="I822" t="s">
        <v>15</v>
      </c>
      <c r="J822">
        <f>_xlfn.XLOOKUP(Table1[[#This Row],[Product Name]],O:O,P:P)</f>
        <v>140.97999999999999</v>
      </c>
      <c r="K822">
        <f>Table1[[#This Row],[Unit Profit]]*Table1[[#This Row],[Units Sold]]</f>
        <v>281.95999999999998</v>
      </c>
      <c r="L822">
        <f>MONTH(Table1[[#This Row],[Date]])</f>
        <v>3</v>
      </c>
    </row>
    <row r="823" spans="1:12" hidden="1">
      <c r="A823">
        <v>10837</v>
      </c>
      <c r="B823" s="1">
        <v>45556</v>
      </c>
      <c r="C823" t="s">
        <v>16</v>
      </c>
      <c r="D823" t="s">
        <v>135</v>
      </c>
      <c r="E823">
        <v>3</v>
      </c>
      <c r="F823">
        <v>49.99</v>
      </c>
      <c r="G823">
        <f>Table1[[#This Row],[Unit Price]]*Table1[[#This Row],[Units Sold]]</f>
        <v>149.97</v>
      </c>
      <c r="H823" t="s">
        <v>18</v>
      </c>
      <c r="I823" t="s">
        <v>287</v>
      </c>
      <c r="J823">
        <f>_xlfn.XLOOKUP(Table1[[#This Row],[Product Name]],O:O,P:P)</f>
        <v>24</v>
      </c>
      <c r="K823">
        <f>Table1[[#This Row],[Unit Profit]]*Table1[[#This Row],[Units Sold]]</f>
        <v>72</v>
      </c>
      <c r="L823">
        <f>MONTH(Table1[[#This Row],[Date]])</f>
        <v>9</v>
      </c>
    </row>
    <row r="824" spans="1:12" hidden="1">
      <c r="A824">
        <v>10838</v>
      </c>
      <c r="B824" s="1">
        <v>45571</v>
      </c>
      <c r="C824" t="s">
        <v>19</v>
      </c>
      <c r="D824" t="s">
        <v>136</v>
      </c>
      <c r="E824">
        <v>3</v>
      </c>
      <c r="F824">
        <v>16.989999999999998</v>
      </c>
      <c r="G824">
        <f>Table1[[#This Row],[Unit Price]]*Table1[[#This Row],[Units Sold]]</f>
        <v>50.97</v>
      </c>
      <c r="H824" t="s">
        <v>14</v>
      </c>
      <c r="I824" t="s">
        <v>15</v>
      </c>
      <c r="J824">
        <f>_xlfn.XLOOKUP(Table1[[#This Row],[Product Name]],O:O,P:P)</f>
        <v>2.89</v>
      </c>
      <c r="K824">
        <f>Table1[[#This Row],[Unit Profit]]*Table1[[#This Row],[Units Sold]]</f>
        <v>8.67</v>
      </c>
      <c r="L824">
        <f>MONTH(Table1[[#This Row],[Date]])</f>
        <v>10</v>
      </c>
    </row>
    <row r="825" spans="1:12" hidden="1">
      <c r="A825">
        <v>10839</v>
      </c>
      <c r="B825" s="1">
        <v>45421</v>
      </c>
      <c r="C825" t="s">
        <v>21</v>
      </c>
      <c r="D825" t="s">
        <v>137</v>
      </c>
      <c r="E825">
        <v>1</v>
      </c>
      <c r="F825">
        <v>14.99</v>
      </c>
      <c r="G825">
        <f>Table1[[#This Row],[Unit Price]]*Table1[[#This Row],[Units Sold]]</f>
        <v>14.99</v>
      </c>
      <c r="H825" t="s">
        <v>18</v>
      </c>
      <c r="I825" t="s">
        <v>15</v>
      </c>
      <c r="J825">
        <f>_xlfn.XLOOKUP(Table1[[#This Row],[Product Name]],O:O,P:P)</f>
        <v>4.6500000000000004</v>
      </c>
      <c r="K825">
        <f>Table1[[#This Row],[Unit Profit]]*Table1[[#This Row],[Units Sold]]</f>
        <v>4.6500000000000004</v>
      </c>
      <c r="L825">
        <f>MONTH(Table1[[#This Row],[Date]])</f>
        <v>5</v>
      </c>
    </row>
    <row r="826" spans="1:12">
      <c r="A826">
        <v>10840</v>
      </c>
      <c r="B826" s="1">
        <v>45315</v>
      </c>
      <c r="C826" t="s">
        <v>23</v>
      </c>
      <c r="D826" t="s">
        <v>138</v>
      </c>
      <c r="E826">
        <v>1</v>
      </c>
      <c r="F826">
        <v>249.99</v>
      </c>
      <c r="G826">
        <f>Table1[[#This Row],[Unit Price]]*Table1[[#This Row],[Units Sold]]</f>
        <v>249.99</v>
      </c>
      <c r="H826" t="s">
        <v>294</v>
      </c>
      <c r="I826" t="s">
        <v>11</v>
      </c>
      <c r="J826">
        <f>_xlfn.XLOOKUP(Table1[[#This Row],[Product Name]],O:O,P:P)</f>
        <v>120</v>
      </c>
      <c r="K826">
        <f>Table1[[#This Row],[Unit Profit]]*Table1[[#This Row],[Units Sold]]</f>
        <v>120</v>
      </c>
      <c r="L826">
        <f>MONTH(Table1[[#This Row],[Date]])</f>
        <v>1</v>
      </c>
    </row>
    <row r="827" spans="1:12" hidden="1">
      <c r="A827">
        <v>10841</v>
      </c>
      <c r="B827" s="1">
        <v>45422</v>
      </c>
      <c r="C827" t="s">
        <v>9</v>
      </c>
      <c r="D827" t="s">
        <v>139</v>
      </c>
      <c r="E827">
        <v>3</v>
      </c>
      <c r="F827">
        <v>599.99</v>
      </c>
      <c r="G827">
        <f>Table1[[#This Row],[Unit Price]]*Table1[[#This Row],[Units Sold]]</f>
        <v>1799.97</v>
      </c>
      <c r="H827" t="s">
        <v>18</v>
      </c>
      <c r="I827" t="s">
        <v>287</v>
      </c>
      <c r="J827">
        <f>_xlfn.XLOOKUP(Table1[[#This Row],[Product Name]],O:O,P:P)</f>
        <v>288</v>
      </c>
      <c r="K827">
        <f>Table1[[#This Row],[Unit Profit]]*Table1[[#This Row],[Units Sold]]</f>
        <v>864</v>
      </c>
      <c r="L827">
        <f>MONTH(Table1[[#This Row],[Date]])</f>
        <v>5</v>
      </c>
    </row>
    <row r="828" spans="1:12" hidden="1">
      <c r="A828">
        <v>10842</v>
      </c>
      <c r="B828" s="1">
        <v>45296</v>
      </c>
      <c r="C828" t="s">
        <v>12</v>
      </c>
      <c r="D828" t="s">
        <v>140</v>
      </c>
      <c r="E828">
        <v>3</v>
      </c>
      <c r="F828">
        <v>89.99</v>
      </c>
      <c r="G828">
        <f>Table1[[#This Row],[Unit Price]]*Table1[[#This Row],[Units Sold]]</f>
        <v>269.96999999999997</v>
      </c>
      <c r="H828" t="s">
        <v>14</v>
      </c>
      <c r="I828" t="s">
        <v>11</v>
      </c>
      <c r="J828">
        <f>_xlfn.XLOOKUP(Table1[[#This Row],[Product Name]],O:O,P:P)</f>
        <v>14.4</v>
      </c>
      <c r="K828">
        <f>Table1[[#This Row],[Unit Profit]]*Table1[[#This Row],[Units Sold]]</f>
        <v>43.2</v>
      </c>
      <c r="L828">
        <f>MONTH(Table1[[#This Row],[Date]])</f>
        <v>1</v>
      </c>
    </row>
    <row r="829" spans="1:12" hidden="1">
      <c r="A829">
        <v>10843</v>
      </c>
      <c r="B829" s="1">
        <v>45395</v>
      </c>
      <c r="C829" t="s">
        <v>16</v>
      </c>
      <c r="D829" t="s">
        <v>141</v>
      </c>
      <c r="E829">
        <v>2</v>
      </c>
      <c r="F829">
        <v>12.99</v>
      </c>
      <c r="G829">
        <f>Table1[[#This Row],[Unit Price]]*Table1[[#This Row],[Units Sold]]</f>
        <v>25.98</v>
      </c>
      <c r="H829" t="s">
        <v>14</v>
      </c>
      <c r="I829" t="s">
        <v>15</v>
      </c>
      <c r="J829">
        <f>_xlfn.XLOOKUP(Table1[[#This Row],[Product Name]],O:O,P:P)</f>
        <v>1.3</v>
      </c>
      <c r="K829">
        <f>Table1[[#This Row],[Unit Profit]]*Table1[[#This Row],[Units Sold]]</f>
        <v>2.6</v>
      </c>
      <c r="L829">
        <f>MONTH(Table1[[#This Row],[Date]])</f>
        <v>4</v>
      </c>
    </row>
    <row r="830" spans="1:12" hidden="1">
      <c r="A830">
        <v>10844</v>
      </c>
      <c r="B830" s="1">
        <v>44927</v>
      </c>
      <c r="C830" t="s">
        <v>19</v>
      </c>
      <c r="D830" t="s">
        <v>142</v>
      </c>
      <c r="E830">
        <v>3</v>
      </c>
      <c r="F830">
        <v>14.99</v>
      </c>
      <c r="G830">
        <f>Table1[[#This Row],[Unit Price]]*Table1[[#This Row],[Units Sold]]</f>
        <v>44.97</v>
      </c>
      <c r="H830" t="s">
        <v>14</v>
      </c>
      <c r="I830" t="s">
        <v>15</v>
      </c>
      <c r="J830">
        <f>_xlfn.XLOOKUP(Table1[[#This Row],[Product Name]],O:O,P:P)</f>
        <v>3.15</v>
      </c>
      <c r="K830">
        <f>Table1[[#This Row],[Unit Profit]]*Table1[[#This Row],[Units Sold]]</f>
        <v>9.4499999999999993</v>
      </c>
      <c r="L830">
        <f>MONTH(Table1[[#This Row],[Date]])</f>
        <v>1</v>
      </c>
    </row>
    <row r="831" spans="1:12" hidden="1">
      <c r="A831">
        <v>10845</v>
      </c>
      <c r="B831" s="1">
        <v>45364</v>
      </c>
      <c r="C831" t="s">
        <v>21</v>
      </c>
      <c r="D831" t="s">
        <v>143</v>
      </c>
      <c r="E831">
        <v>2</v>
      </c>
      <c r="F831">
        <v>30</v>
      </c>
      <c r="G831">
        <f>Table1[[#This Row],[Unit Price]]*Table1[[#This Row],[Units Sold]]</f>
        <v>60</v>
      </c>
      <c r="H831" t="s">
        <v>14</v>
      </c>
      <c r="I831" t="s">
        <v>15</v>
      </c>
      <c r="J831">
        <f>_xlfn.XLOOKUP(Table1[[#This Row],[Product Name]],O:O,P:P)</f>
        <v>6.9</v>
      </c>
      <c r="K831">
        <f>Table1[[#This Row],[Unit Profit]]*Table1[[#This Row],[Units Sold]]</f>
        <v>13.8</v>
      </c>
      <c r="L831">
        <f>MONTH(Table1[[#This Row],[Date]])</f>
        <v>3</v>
      </c>
    </row>
    <row r="832" spans="1:12" hidden="1">
      <c r="A832">
        <v>10846</v>
      </c>
      <c r="B832" s="1">
        <v>45523</v>
      </c>
      <c r="C832" t="s">
        <v>23</v>
      </c>
      <c r="D832" t="s">
        <v>144</v>
      </c>
      <c r="E832">
        <v>5</v>
      </c>
      <c r="F832">
        <v>199.99</v>
      </c>
      <c r="G832">
        <f>Table1[[#This Row],[Unit Price]]*Table1[[#This Row],[Units Sold]]</f>
        <v>999.95</v>
      </c>
      <c r="H832" t="s">
        <v>14</v>
      </c>
      <c r="I832" t="s">
        <v>287</v>
      </c>
      <c r="J832">
        <f>_xlfn.XLOOKUP(Table1[[#This Row],[Product Name]],O:O,P:P)</f>
        <v>60</v>
      </c>
      <c r="K832">
        <f>Table1[[#This Row],[Unit Profit]]*Table1[[#This Row],[Units Sold]]</f>
        <v>300</v>
      </c>
      <c r="L832">
        <f>MONTH(Table1[[#This Row],[Date]])</f>
        <v>8</v>
      </c>
    </row>
    <row r="833" spans="1:12" hidden="1">
      <c r="A833">
        <v>10847</v>
      </c>
      <c r="B833" s="1">
        <v>45420</v>
      </c>
      <c r="C833" t="s">
        <v>9</v>
      </c>
      <c r="D833" t="s">
        <v>145</v>
      </c>
      <c r="E833">
        <v>1</v>
      </c>
      <c r="F833">
        <v>499.99</v>
      </c>
      <c r="G833">
        <f>Table1[[#This Row],[Unit Price]]*Table1[[#This Row],[Units Sold]]</f>
        <v>499.99</v>
      </c>
      <c r="H833" t="s">
        <v>14</v>
      </c>
      <c r="I833" t="s">
        <v>11</v>
      </c>
      <c r="J833">
        <f>_xlfn.XLOOKUP(Table1[[#This Row],[Product Name]],O:O,P:P)</f>
        <v>90</v>
      </c>
      <c r="K833">
        <f>Table1[[#This Row],[Unit Profit]]*Table1[[#This Row],[Units Sold]]</f>
        <v>90</v>
      </c>
      <c r="L833">
        <f>MONTH(Table1[[#This Row],[Date]])</f>
        <v>5</v>
      </c>
    </row>
    <row r="834" spans="1:12" hidden="1">
      <c r="A834">
        <v>10848</v>
      </c>
      <c r="B834" s="1">
        <v>45597</v>
      </c>
      <c r="C834" t="s">
        <v>12</v>
      </c>
      <c r="D834" t="s">
        <v>35</v>
      </c>
      <c r="E834">
        <v>1</v>
      </c>
      <c r="F834">
        <v>399.99</v>
      </c>
      <c r="G834">
        <f>Table1[[#This Row],[Unit Price]]*Table1[[#This Row],[Units Sold]]</f>
        <v>399.99</v>
      </c>
      <c r="H834" t="s">
        <v>14</v>
      </c>
      <c r="I834" t="s">
        <v>11</v>
      </c>
      <c r="J834">
        <f>_xlfn.XLOOKUP(Table1[[#This Row],[Product Name]],O:O,P:P)</f>
        <v>52</v>
      </c>
      <c r="K834">
        <f>Table1[[#This Row],[Unit Profit]]*Table1[[#This Row],[Units Sold]]</f>
        <v>52</v>
      </c>
      <c r="L834">
        <f>MONTH(Table1[[#This Row],[Date]])</f>
        <v>11</v>
      </c>
    </row>
    <row r="835" spans="1:12">
      <c r="A835">
        <v>10849</v>
      </c>
      <c r="B835" s="1">
        <v>45581</v>
      </c>
      <c r="C835" t="s">
        <v>16</v>
      </c>
      <c r="D835" t="s">
        <v>146</v>
      </c>
      <c r="E835">
        <v>4</v>
      </c>
      <c r="F835">
        <v>98</v>
      </c>
      <c r="G835">
        <f>Table1[[#This Row],[Unit Price]]*Table1[[#This Row],[Units Sold]]</f>
        <v>392</v>
      </c>
      <c r="H835" t="s">
        <v>294</v>
      </c>
      <c r="I835" t="s">
        <v>15</v>
      </c>
      <c r="J835">
        <f>_xlfn.XLOOKUP(Table1[[#This Row],[Product Name]],O:O,P:P)</f>
        <v>35.28</v>
      </c>
      <c r="K835">
        <f>Table1[[#This Row],[Unit Profit]]*Table1[[#This Row],[Units Sold]]</f>
        <v>141.12</v>
      </c>
      <c r="L835">
        <f>MONTH(Table1[[#This Row],[Date]])</f>
        <v>10</v>
      </c>
    </row>
    <row r="836" spans="1:12">
      <c r="A836">
        <v>10850</v>
      </c>
      <c r="B836" s="1">
        <v>45548</v>
      </c>
      <c r="C836" t="s">
        <v>19</v>
      </c>
      <c r="D836" t="s">
        <v>147</v>
      </c>
      <c r="E836">
        <v>5</v>
      </c>
      <c r="F836">
        <v>8.99</v>
      </c>
      <c r="G836">
        <f>Table1[[#This Row],[Unit Price]]*Table1[[#This Row],[Units Sold]]</f>
        <v>44.95</v>
      </c>
      <c r="H836" t="s">
        <v>294</v>
      </c>
      <c r="I836" t="s">
        <v>15</v>
      </c>
      <c r="J836">
        <f>_xlfn.XLOOKUP(Table1[[#This Row],[Product Name]],O:O,P:P)</f>
        <v>3.33</v>
      </c>
      <c r="K836">
        <f>Table1[[#This Row],[Unit Profit]]*Table1[[#This Row],[Units Sold]]</f>
        <v>16.649999999999999</v>
      </c>
      <c r="L836">
        <f>MONTH(Table1[[#This Row],[Date]])</f>
        <v>9</v>
      </c>
    </row>
    <row r="837" spans="1:12">
      <c r="A837">
        <v>10851</v>
      </c>
      <c r="B837" s="1">
        <v>45118</v>
      </c>
      <c r="C837" t="s">
        <v>21</v>
      </c>
      <c r="D837" t="s">
        <v>148</v>
      </c>
      <c r="E837">
        <v>3</v>
      </c>
      <c r="F837">
        <v>36</v>
      </c>
      <c r="G837">
        <f>Table1[[#This Row],[Unit Price]]*Table1[[#This Row],[Units Sold]]</f>
        <v>108</v>
      </c>
      <c r="H837" t="s">
        <v>294</v>
      </c>
      <c r="I837" t="s">
        <v>287</v>
      </c>
      <c r="J837">
        <f>_xlfn.XLOOKUP(Table1[[#This Row],[Product Name]],O:O,P:P)</f>
        <v>5.4</v>
      </c>
      <c r="K837">
        <f>Table1[[#This Row],[Unit Profit]]*Table1[[#This Row],[Units Sold]]</f>
        <v>16.200000000000003</v>
      </c>
      <c r="L837">
        <f>MONTH(Table1[[#This Row],[Date]])</f>
        <v>7</v>
      </c>
    </row>
    <row r="838" spans="1:12" hidden="1">
      <c r="A838">
        <v>10852</v>
      </c>
      <c r="B838" s="1">
        <v>44981</v>
      </c>
      <c r="C838" t="s">
        <v>23</v>
      </c>
      <c r="D838" t="s">
        <v>149</v>
      </c>
      <c r="E838">
        <v>1</v>
      </c>
      <c r="F838">
        <v>39.950000000000003</v>
      </c>
      <c r="G838">
        <f>Table1[[#This Row],[Unit Price]]*Table1[[#This Row],[Units Sold]]</f>
        <v>39.950000000000003</v>
      </c>
      <c r="H838" t="s">
        <v>18</v>
      </c>
      <c r="I838" t="s">
        <v>11</v>
      </c>
      <c r="J838">
        <f>_xlfn.XLOOKUP(Table1[[#This Row],[Product Name]],O:O,P:P)</f>
        <v>15.98</v>
      </c>
      <c r="K838">
        <f>Table1[[#This Row],[Unit Profit]]*Table1[[#This Row],[Units Sold]]</f>
        <v>15.98</v>
      </c>
      <c r="L838">
        <f>MONTH(Table1[[#This Row],[Date]])</f>
        <v>2</v>
      </c>
    </row>
    <row r="839" spans="1:12" hidden="1">
      <c r="A839">
        <v>10853</v>
      </c>
      <c r="B839" s="1">
        <v>45038</v>
      </c>
      <c r="C839" t="s">
        <v>9</v>
      </c>
      <c r="D839" t="s">
        <v>150</v>
      </c>
      <c r="E839">
        <v>5</v>
      </c>
      <c r="F839">
        <v>1299.99</v>
      </c>
      <c r="G839">
        <f>Table1[[#This Row],[Unit Price]]*Table1[[#This Row],[Units Sold]]</f>
        <v>6499.95</v>
      </c>
      <c r="H839" t="s">
        <v>18</v>
      </c>
      <c r="I839" t="s">
        <v>287</v>
      </c>
      <c r="J839">
        <f>_xlfn.XLOOKUP(Table1[[#This Row],[Product Name]],O:O,P:P)</f>
        <v>143</v>
      </c>
      <c r="K839">
        <f>Table1[[#This Row],[Unit Profit]]*Table1[[#This Row],[Units Sold]]</f>
        <v>715</v>
      </c>
      <c r="L839">
        <f>MONTH(Table1[[#This Row],[Date]])</f>
        <v>4</v>
      </c>
    </row>
    <row r="840" spans="1:12" hidden="1">
      <c r="A840">
        <v>10854</v>
      </c>
      <c r="B840" s="1">
        <v>45358</v>
      </c>
      <c r="C840" t="s">
        <v>12</v>
      </c>
      <c r="D840" t="s">
        <v>151</v>
      </c>
      <c r="E840">
        <v>2</v>
      </c>
      <c r="F840">
        <v>79.989999999999995</v>
      </c>
      <c r="G840">
        <f>Table1[[#This Row],[Unit Price]]*Table1[[#This Row],[Units Sold]]</f>
        <v>159.97999999999999</v>
      </c>
      <c r="H840" t="s">
        <v>18</v>
      </c>
      <c r="I840" t="s">
        <v>11</v>
      </c>
      <c r="J840">
        <f>_xlfn.XLOOKUP(Table1[[#This Row],[Product Name]],O:O,P:P)</f>
        <v>20.8</v>
      </c>
      <c r="K840">
        <f>Table1[[#This Row],[Unit Profit]]*Table1[[#This Row],[Units Sold]]</f>
        <v>41.6</v>
      </c>
      <c r="L840">
        <f>MONTH(Table1[[#This Row],[Date]])</f>
        <v>3</v>
      </c>
    </row>
    <row r="841" spans="1:12" hidden="1">
      <c r="A841">
        <v>10855</v>
      </c>
      <c r="B841" s="1">
        <v>45200</v>
      </c>
      <c r="C841" t="s">
        <v>16</v>
      </c>
      <c r="D841" t="s">
        <v>152</v>
      </c>
      <c r="E841">
        <v>5</v>
      </c>
      <c r="F841">
        <v>34.99</v>
      </c>
      <c r="G841">
        <f>Table1[[#This Row],[Unit Price]]*Table1[[#This Row],[Units Sold]]</f>
        <v>174.95000000000002</v>
      </c>
      <c r="H841" t="s">
        <v>14</v>
      </c>
      <c r="I841" t="s">
        <v>287</v>
      </c>
      <c r="J841">
        <f>_xlfn.XLOOKUP(Table1[[#This Row],[Product Name]],O:O,P:P)</f>
        <v>14</v>
      </c>
      <c r="K841">
        <f>Table1[[#This Row],[Unit Profit]]*Table1[[#This Row],[Units Sold]]</f>
        <v>70</v>
      </c>
      <c r="L841">
        <f>MONTH(Table1[[#This Row],[Date]])</f>
        <v>10</v>
      </c>
    </row>
    <row r="842" spans="1:12">
      <c r="A842">
        <v>10856</v>
      </c>
      <c r="B842" s="1">
        <v>45120</v>
      </c>
      <c r="C842" t="s">
        <v>19</v>
      </c>
      <c r="D842" t="s">
        <v>153</v>
      </c>
      <c r="E842">
        <v>1</v>
      </c>
      <c r="F842">
        <v>9.99</v>
      </c>
      <c r="G842">
        <f>Table1[[#This Row],[Unit Price]]*Table1[[#This Row],[Units Sold]]</f>
        <v>9.99</v>
      </c>
      <c r="H842" t="s">
        <v>294</v>
      </c>
      <c r="I842" t="s">
        <v>15</v>
      </c>
      <c r="J842">
        <f>_xlfn.XLOOKUP(Table1[[#This Row],[Product Name]],O:O,P:P)</f>
        <v>3</v>
      </c>
      <c r="K842">
        <f>Table1[[#This Row],[Unit Profit]]*Table1[[#This Row],[Units Sold]]</f>
        <v>3</v>
      </c>
      <c r="L842">
        <f>MONTH(Table1[[#This Row],[Date]])</f>
        <v>7</v>
      </c>
    </row>
    <row r="843" spans="1:12" hidden="1">
      <c r="A843">
        <v>10857</v>
      </c>
      <c r="B843" s="1">
        <v>45310</v>
      </c>
      <c r="C843" t="s">
        <v>21</v>
      </c>
      <c r="D843" t="s">
        <v>154</v>
      </c>
      <c r="E843">
        <v>1</v>
      </c>
      <c r="F843">
        <v>6.8</v>
      </c>
      <c r="G843">
        <f>Table1[[#This Row],[Unit Price]]*Table1[[#This Row],[Units Sold]]</f>
        <v>6.8</v>
      </c>
      <c r="H843" t="s">
        <v>18</v>
      </c>
      <c r="I843" t="s">
        <v>287</v>
      </c>
      <c r="J843">
        <f>_xlfn.XLOOKUP(Table1[[#This Row],[Product Name]],O:O,P:P)</f>
        <v>1.77</v>
      </c>
      <c r="K843">
        <f>Table1[[#This Row],[Unit Profit]]*Table1[[#This Row],[Units Sold]]</f>
        <v>1.77</v>
      </c>
      <c r="L843">
        <f>MONTH(Table1[[#This Row],[Date]])</f>
        <v>1</v>
      </c>
    </row>
    <row r="844" spans="1:12">
      <c r="A844">
        <v>10858</v>
      </c>
      <c r="B844" s="1">
        <v>45128</v>
      </c>
      <c r="C844" t="s">
        <v>23</v>
      </c>
      <c r="D844" t="s">
        <v>155</v>
      </c>
      <c r="E844">
        <v>5</v>
      </c>
      <c r="F844">
        <v>99.95</v>
      </c>
      <c r="G844">
        <f>Table1[[#This Row],[Unit Price]]*Table1[[#This Row],[Units Sold]]</f>
        <v>499.75</v>
      </c>
      <c r="H844" t="s">
        <v>294</v>
      </c>
      <c r="I844" t="s">
        <v>11</v>
      </c>
      <c r="J844">
        <f>_xlfn.XLOOKUP(Table1[[#This Row],[Product Name]],O:O,P:P)</f>
        <v>10</v>
      </c>
      <c r="K844">
        <f>Table1[[#This Row],[Unit Profit]]*Table1[[#This Row],[Units Sold]]</f>
        <v>50</v>
      </c>
      <c r="L844">
        <f>MONTH(Table1[[#This Row],[Date]])</f>
        <v>7</v>
      </c>
    </row>
    <row r="845" spans="1:12" hidden="1">
      <c r="A845">
        <v>10859</v>
      </c>
      <c r="B845" s="1">
        <v>45244</v>
      </c>
      <c r="C845" t="s">
        <v>9</v>
      </c>
      <c r="D845" t="s">
        <v>156</v>
      </c>
      <c r="E845">
        <v>3</v>
      </c>
      <c r="F845">
        <v>1499.99</v>
      </c>
      <c r="G845">
        <f>Table1[[#This Row],[Unit Price]]*Table1[[#This Row],[Units Sold]]</f>
        <v>4499.97</v>
      </c>
      <c r="H845" t="s">
        <v>14</v>
      </c>
      <c r="I845" t="s">
        <v>15</v>
      </c>
      <c r="J845">
        <f>_xlfn.XLOOKUP(Table1[[#This Row],[Product Name]],O:O,P:P)</f>
        <v>285</v>
      </c>
      <c r="K845">
        <f>Table1[[#This Row],[Unit Profit]]*Table1[[#This Row],[Units Sold]]</f>
        <v>855</v>
      </c>
      <c r="L845">
        <f>MONTH(Table1[[#This Row],[Date]])</f>
        <v>11</v>
      </c>
    </row>
    <row r="846" spans="1:12" hidden="1">
      <c r="A846">
        <v>10860</v>
      </c>
      <c r="B846" s="1">
        <v>45038</v>
      </c>
      <c r="C846" t="s">
        <v>12</v>
      </c>
      <c r="D846" t="s">
        <v>157</v>
      </c>
      <c r="E846">
        <v>5</v>
      </c>
      <c r="F846">
        <v>139.99</v>
      </c>
      <c r="G846">
        <f>Table1[[#This Row],[Unit Price]]*Table1[[#This Row],[Units Sold]]</f>
        <v>699.95</v>
      </c>
      <c r="H846" t="s">
        <v>14</v>
      </c>
      <c r="I846" t="s">
        <v>15</v>
      </c>
      <c r="J846">
        <f>_xlfn.XLOOKUP(Table1[[#This Row],[Product Name]],O:O,P:P)</f>
        <v>21</v>
      </c>
      <c r="K846">
        <f>Table1[[#This Row],[Unit Profit]]*Table1[[#This Row],[Units Sold]]</f>
        <v>105</v>
      </c>
      <c r="L846">
        <f>MONTH(Table1[[#This Row],[Date]])</f>
        <v>4</v>
      </c>
    </row>
    <row r="847" spans="1:12">
      <c r="A847">
        <v>10861</v>
      </c>
      <c r="B847" s="1">
        <v>45016</v>
      </c>
      <c r="C847" t="s">
        <v>16</v>
      </c>
      <c r="D847" t="s">
        <v>158</v>
      </c>
      <c r="E847">
        <v>4</v>
      </c>
      <c r="F847">
        <v>44.99</v>
      </c>
      <c r="G847">
        <f>Table1[[#This Row],[Unit Price]]*Table1[[#This Row],[Units Sold]]</f>
        <v>179.96</v>
      </c>
      <c r="H847" t="s">
        <v>294</v>
      </c>
      <c r="I847" t="s">
        <v>11</v>
      </c>
      <c r="J847">
        <f>_xlfn.XLOOKUP(Table1[[#This Row],[Product Name]],O:O,P:P)</f>
        <v>11.7</v>
      </c>
      <c r="K847">
        <f>Table1[[#This Row],[Unit Profit]]*Table1[[#This Row],[Units Sold]]</f>
        <v>46.8</v>
      </c>
      <c r="L847">
        <f>MONTH(Table1[[#This Row],[Date]])</f>
        <v>3</v>
      </c>
    </row>
    <row r="848" spans="1:12" hidden="1">
      <c r="A848">
        <v>10862</v>
      </c>
      <c r="B848" s="1">
        <v>45513</v>
      </c>
      <c r="C848" t="s">
        <v>19</v>
      </c>
      <c r="D848" t="s">
        <v>159</v>
      </c>
      <c r="E848">
        <v>5</v>
      </c>
      <c r="F848">
        <v>11.99</v>
      </c>
      <c r="G848">
        <f>Table1[[#This Row],[Unit Price]]*Table1[[#This Row],[Units Sold]]</f>
        <v>59.95</v>
      </c>
      <c r="H848" t="s">
        <v>14</v>
      </c>
      <c r="I848" t="s">
        <v>11</v>
      </c>
      <c r="J848">
        <f>_xlfn.XLOOKUP(Table1[[#This Row],[Product Name]],O:O,P:P)</f>
        <v>5.28</v>
      </c>
      <c r="K848">
        <f>Table1[[#This Row],[Unit Profit]]*Table1[[#This Row],[Units Sold]]</f>
        <v>26.400000000000002</v>
      </c>
      <c r="L848">
        <f>MONTH(Table1[[#This Row],[Date]])</f>
        <v>8</v>
      </c>
    </row>
    <row r="849" spans="1:12" hidden="1">
      <c r="A849">
        <v>10863</v>
      </c>
      <c r="B849" s="1">
        <v>45333</v>
      </c>
      <c r="C849" t="s">
        <v>21</v>
      </c>
      <c r="D849" t="s">
        <v>160</v>
      </c>
      <c r="E849">
        <v>3</v>
      </c>
      <c r="F849">
        <v>29.5</v>
      </c>
      <c r="G849">
        <f>Table1[[#This Row],[Unit Price]]*Table1[[#This Row],[Units Sold]]</f>
        <v>88.5</v>
      </c>
      <c r="H849" t="s">
        <v>14</v>
      </c>
      <c r="I849" t="s">
        <v>287</v>
      </c>
      <c r="J849">
        <f>_xlfn.XLOOKUP(Table1[[#This Row],[Product Name]],O:O,P:P)</f>
        <v>11.21</v>
      </c>
      <c r="K849">
        <f>Table1[[#This Row],[Unit Profit]]*Table1[[#This Row],[Units Sold]]</f>
        <v>33.630000000000003</v>
      </c>
      <c r="L849">
        <f>MONTH(Table1[[#This Row],[Date]])</f>
        <v>2</v>
      </c>
    </row>
    <row r="850" spans="1:12" hidden="1">
      <c r="A850">
        <v>10864</v>
      </c>
      <c r="B850" s="1">
        <v>45616</v>
      </c>
      <c r="C850" t="s">
        <v>23</v>
      </c>
      <c r="D850" t="s">
        <v>161</v>
      </c>
      <c r="E850">
        <v>1</v>
      </c>
      <c r="F850">
        <v>299.99</v>
      </c>
      <c r="G850">
        <f>Table1[[#This Row],[Unit Price]]*Table1[[#This Row],[Units Sold]]</f>
        <v>299.99</v>
      </c>
      <c r="H850" t="s">
        <v>14</v>
      </c>
      <c r="I850" t="s">
        <v>11</v>
      </c>
      <c r="J850">
        <f>_xlfn.XLOOKUP(Table1[[#This Row],[Product Name]],O:O,P:P)</f>
        <v>105</v>
      </c>
      <c r="K850">
        <f>Table1[[#This Row],[Unit Profit]]*Table1[[#This Row],[Units Sold]]</f>
        <v>105</v>
      </c>
      <c r="L850">
        <f>MONTH(Table1[[#This Row],[Date]])</f>
        <v>11</v>
      </c>
    </row>
    <row r="851" spans="1:12" hidden="1">
      <c r="A851">
        <v>10865</v>
      </c>
      <c r="B851" s="1">
        <v>45096</v>
      </c>
      <c r="C851" t="s">
        <v>9</v>
      </c>
      <c r="D851" t="s">
        <v>162</v>
      </c>
      <c r="E851">
        <v>2</v>
      </c>
      <c r="F851">
        <v>549</v>
      </c>
      <c r="G851">
        <f>Table1[[#This Row],[Unit Price]]*Table1[[#This Row],[Units Sold]]</f>
        <v>1098</v>
      </c>
      <c r="H851" t="s">
        <v>14</v>
      </c>
      <c r="I851" t="s">
        <v>11</v>
      </c>
      <c r="J851">
        <f>_xlfn.XLOOKUP(Table1[[#This Row],[Product Name]],O:O,P:P)</f>
        <v>65.88</v>
      </c>
      <c r="K851">
        <f>Table1[[#This Row],[Unit Profit]]*Table1[[#This Row],[Units Sold]]</f>
        <v>131.76</v>
      </c>
      <c r="L851">
        <f>MONTH(Table1[[#This Row],[Date]])</f>
        <v>6</v>
      </c>
    </row>
    <row r="852" spans="1:12" hidden="1">
      <c r="A852">
        <v>10866</v>
      </c>
      <c r="B852" s="1">
        <v>45195</v>
      </c>
      <c r="C852" t="s">
        <v>12</v>
      </c>
      <c r="D852" t="s">
        <v>163</v>
      </c>
      <c r="E852">
        <v>4</v>
      </c>
      <c r="F852">
        <v>199.95</v>
      </c>
      <c r="G852">
        <f>Table1[[#This Row],[Unit Price]]*Table1[[#This Row],[Units Sold]]</f>
        <v>799.8</v>
      </c>
      <c r="H852" t="s">
        <v>14</v>
      </c>
      <c r="I852" t="s">
        <v>287</v>
      </c>
      <c r="J852">
        <f>_xlfn.XLOOKUP(Table1[[#This Row],[Product Name]],O:O,P:P)</f>
        <v>73.98</v>
      </c>
      <c r="K852">
        <f>Table1[[#This Row],[Unit Profit]]*Table1[[#This Row],[Units Sold]]</f>
        <v>295.92</v>
      </c>
      <c r="L852">
        <f>MONTH(Table1[[#This Row],[Date]])</f>
        <v>9</v>
      </c>
    </row>
    <row r="853" spans="1:12">
      <c r="A853">
        <v>10867</v>
      </c>
      <c r="B853" s="1">
        <v>45535</v>
      </c>
      <c r="C853" t="s">
        <v>16</v>
      </c>
      <c r="D853" t="s">
        <v>164</v>
      </c>
      <c r="E853">
        <v>5</v>
      </c>
      <c r="F853">
        <v>98</v>
      </c>
      <c r="G853">
        <f>Table1[[#This Row],[Unit Price]]*Table1[[#This Row],[Units Sold]]</f>
        <v>490</v>
      </c>
      <c r="H853" t="s">
        <v>294</v>
      </c>
      <c r="I853" t="s">
        <v>11</v>
      </c>
      <c r="J853">
        <f>_xlfn.XLOOKUP(Table1[[#This Row],[Product Name]],O:O,P:P)</f>
        <v>11.76</v>
      </c>
      <c r="K853">
        <f>Table1[[#This Row],[Unit Profit]]*Table1[[#This Row],[Units Sold]]</f>
        <v>58.8</v>
      </c>
      <c r="L853">
        <f>MONTH(Table1[[#This Row],[Date]])</f>
        <v>8</v>
      </c>
    </row>
    <row r="854" spans="1:12" hidden="1">
      <c r="A854">
        <v>10868</v>
      </c>
      <c r="B854" s="1">
        <v>45491</v>
      </c>
      <c r="C854" t="s">
        <v>19</v>
      </c>
      <c r="D854" t="s">
        <v>165</v>
      </c>
      <c r="E854">
        <v>5</v>
      </c>
      <c r="F854">
        <v>10.99</v>
      </c>
      <c r="G854">
        <f>Table1[[#This Row],[Unit Price]]*Table1[[#This Row],[Units Sold]]</f>
        <v>54.95</v>
      </c>
      <c r="H854" t="s">
        <v>18</v>
      </c>
      <c r="I854" t="s">
        <v>11</v>
      </c>
      <c r="J854">
        <f>_xlfn.XLOOKUP(Table1[[#This Row],[Product Name]],O:O,P:P)</f>
        <v>1.21</v>
      </c>
      <c r="K854">
        <f>Table1[[#This Row],[Unit Profit]]*Table1[[#This Row],[Units Sold]]</f>
        <v>6.05</v>
      </c>
      <c r="L854">
        <f>MONTH(Table1[[#This Row],[Date]])</f>
        <v>7</v>
      </c>
    </row>
    <row r="855" spans="1:12" hidden="1">
      <c r="A855">
        <v>10869</v>
      </c>
      <c r="B855" s="1">
        <v>44993</v>
      </c>
      <c r="C855" t="s">
        <v>21</v>
      </c>
      <c r="D855" t="s">
        <v>166</v>
      </c>
      <c r="E855">
        <v>2</v>
      </c>
      <c r="F855">
        <v>25</v>
      </c>
      <c r="G855">
        <f>Table1[[#This Row],[Unit Price]]*Table1[[#This Row],[Units Sold]]</f>
        <v>50</v>
      </c>
      <c r="H855" t="s">
        <v>18</v>
      </c>
      <c r="I855" t="s">
        <v>287</v>
      </c>
      <c r="J855">
        <f>_xlfn.XLOOKUP(Table1[[#This Row],[Product Name]],O:O,P:P)</f>
        <v>11.5</v>
      </c>
      <c r="K855">
        <f>Table1[[#This Row],[Unit Profit]]*Table1[[#This Row],[Units Sold]]</f>
        <v>23</v>
      </c>
      <c r="L855">
        <f>MONTH(Table1[[#This Row],[Date]])</f>
        <v>3</v>
      </c>
    </row>
    <row r="856" spans="1:12">
      <c r="A856">
        <v>10870</v>
      </c>
      <c r="B856" s="1">
        <v>45308</v>
      </c>
      <c r="C856" t="s">
        <v>23</v>
      </c>
      <c r="D856" t="s">
        <v>167</v>
      </c>
      <c r="E856">
        <v>3</v>
      </c>
      <c r="F856">
        <v>149.99</v>
      </c>
      <c r="G856">
        <f>Table1[[#This Row],[Unit Price]]*Table1[[#This Row],[Units Sold]]</f>
        <v>449.97</v>
      </c>
      <c r="H856" t="s">
        <v>294</v>
      </c>
      <c r="I856" t="s">
        <v>15</v>
      </c>
      <c r="J856">
        <f>_xlfn.XLOOKUP(Table1[[#This Row],[Product Name]],O:O,P:P)</f>
        <v>19.5</v>
      </c>
      <c r="K856">
        <f>Table1[[#This Row],[Unit Profit]]*Table1[[#This Row],[Units Sold]]</f>
        <v>58.5</v>
      </c>
      <c r="L856">
        <f>MONTH(Table1[[#This Row],[Date]])</f>
        <v>1</v>
      </c>
    </row>
    <row r="857" spans="1:12" hidden="1">
      <c r="A857">
        <v>10871</v>
      </c>
      <c r="B857" s="1">
        <v>45475</v>
      </c>
      <c r="C857" t="s">
        <v>9</v>
      </c>
      <c r="D857" t="s">
        <v>49</v>
      </c>
      <c r="E857">
        <v>5</v>
      </c>
      <c r="F857">
        <v>349.99</v>
      </c>
      <c r="G857">
        <f>Table1[[#This Row],[Unit Price]]*Table1[[#This Row],[Units Sold]]</f>
        <v>1749.95</v>
      </c>
      <c r="H857" t="s">
        <v>18</v>
      </c>
      <c r="I857" t="s">
        <v>11</v>
      </c>
      <c r="J857">
        <f>_xlfn.XLOOKUP(Table1[[#This Row],[Product Name]],O:O,P:P)</f>
        <v>164.5</v>
      </c>
      <c r="K857">
        <f>Table1[[#This Row],[Unit Profit]]*Table1[[#This Row],[Units Sold]]</f>
        <v>822.5</v>
      </c>
      <c r="L857">
        <f>MONTH(Table1[[#This Row],[Date]])</f>
        <v>7</v>
      </c>
    </row>
    <row r="858" spans="1:12" hidden="1">
      <c r="A858">
        <v>10872</v>
      </c>
      <c r="B858" s="1">
        <v>45261</v>
      </c>
      <c r="C858" t="s">
        <v>12</v>
      </c>
      <c r="D858" t="s">
        <v>168</v>
      </c>
      <c r="E858">
        <v>3</v>
      </c>
      <c r="F858">
        <v>199.99</v>
      </c>
      <c r="G858">
        <f>Table1[[#This Row],[Unit Price]]*Table1[[#This Row],[Units Sold]]</f>
        <v>599.97</v>
      </c>
      <c r="H858" t="s">
        <v>14</v>
      </c>
      <c r="I858" t="s">
        <v>11</v>
      </c>
      <c r="J858">
        <f>_xlfn.XLOOKUP(Table1[[#This Row],[Product Name]],O:O,P:P)</f>
        <v>44</v>
      </c>
      <c r="K858">
        <f>Table1[[#This Row],[Unit Profit]]*Table1[[#This Row],[Units Sold]]</f>
        <v>132</v>
      </c>
      <c r="L858">
        <f>MONTH(Table1[[#This Row],[Date]])</f>
        <v>12</v>
      </c>
    </row>
    <row r="859" spans="1:12" hidden="1">
      <c r="A859">
        <v>10873</v>
      </c>
      <c r="B859" s="1">
        <v>45051</v>
      </c>
      <c r="C859" t="s">
        <v>16</v>
      </c>
      <c r="D859" t="s">
        <v>169</v>
      </c>
      <c r="E859">
        <v>3</v>
      </c>
      <c r="F859">
        <v>54.99</v>
      </c>
      <c r="G859">
        <f>Table1[[#This Row],[Unit Price]]*Table1[[#This Row],[Units Sold]]</f>
        <v>164.97</v>
      </c>
      <c r="H859" t="s">
        <v>14</v>
      </c>
      <c r="I859" t="s">
        <v>287</v>
      </c>
      <c r="J859">
        <f>_xlfn.XLOOKUP(Table1[[#This Row],[Product Name]],O:O,P:P)</f>
        <v>16.5</v>
      </c>
      <c r="K859">
        <f>Table1[[#This Row],[Unit Profit]]*Table1[[#This Row],[Units Sold]]</f>
        <v>49.5</v>
      </c>
      <c r="L859">
        <f>MONTH(Table1[[#This Row],[Date]])</f>
        <v>5</v>
      </c>
    </row>
    <row r="860" spans="1:12" hidden="1">
      <c r="A860">
        <v>10874</v>
      </c>
      <c r="B860" s="1">
        <v>45290</v>
      </c>
      <c r="C860" t="s">
        <v>19</v>
      </c>
      <c r="D860" t="s">
        <v>170</v>
      </c>
      <c r="E860">
        <v>5</v>
      </c>
      <c r="F860">
        <v>16.989999999999998</v>
      </c>
      <c r="G860">
        <f>Table1[[#This Row],[Unit Price]]*Table1[[#This Row],[Units Sold]]</f>
        <v>84.949999999999989</v>
      </c>
      <c r="H860" t="s">
        <v>14</v>
      </c>
      <c r="I860" t="s">
        <v>11</v>
      </c>
      <c r="J860">
        <f>_xlfn.XLOOKUP(Table1[[#This Row],[Product Name]],O:O,P:P)</f>
        <v>4.59</v>
      </c>
      <c r="K860">
        <f>Table1[[#This Row],[Unit Profit]]*Table1[[#This Row],[Units Sold]]</f>
        <v>22.95</v>
      </c>
      <c r="L860">
        <f>MONTH(Table1[[#This Row],[Date]])</f>
        <v>12</v>
      </c>
    </row>
    <row r="861" spans="1:12" hidden="1">
      <c r="A861">
        <v>10875</v>
      </c>
      <c r="B861" s="1">
        <v>45111</v>
      </c>
      <c r="C861" t="s">
        <v>21</v>
      </c>
      <c r="D861" t="s">
        <v>171</v>
      </c>
      <c r="E861">
        <v>5</v>
      </c>
      <c r="F861">
        <v>59</v>
      </c>
      <c r="G861">
        <f>Table1[[#This Row],[Unit Price]]*Table1[[#This Row],[Units Sold]]</f>
        <v>295</v>
      </c>
      <c r="H861" t="s">
        <v>18</v>
      </c>
      <c r="I861" t="s">
        <v>15</v>
      </c>
      <c r="J861">
        <f>_xlfn.XLOOKUP(Table1[[#This Row],[Product Name]],O:O,P:P)</f>
        <v>14.16</v>
      </c>
      <c r="K861">
        <f>Table1[[#This Row],[Unit Profit]]*Table1[[#This Row],[Units Sold]]</f>
        <v>70.8</v>
      </c>
      <c r="L861">
        <f>MONTH(Table1[[#This Row],[Date]])</f>
        <v>7</v>
      </c>
    </row>
    <row r="862" spans="1:12" hidden="1">
      <c r="A862">
        <v>10876</v>
      </c>
      <c r="B862" s="1">
        <v>45282</v>
      </c>
      <c r="C862" t="s">
        <v>23</v>
      </c>
      <c r="D862" t="s">
        <v>172</v>
      </c>
      <c r="E862">
        <v>4</v>
      </c>
      <c r="F862">
        <v>299.99</v>
      </c>
      <c r="G862">
        <f>Table1[[#This Row],[Unit Price]]*Table1[[#This Row],[Units Sold]]</f>
        <v>1199.96</v>
      </c>
      <c r="H862" t="s">
        <v>18</v>
      </c>
      <c r="I862" t="s">
        <v>11</v>
      </c>
      <c r="J862">
        <f>_xlfn.XLOOKUP(Table1[[#This Row],[Product Name]],O:O,P:P)</f>
        <v>33</v>
      </c>
      <c r="K862">
        <f>Table1[[#This Row],[Unit Profit]]*Table1[[#This Row],[Units Sold]]</f>
        <v>132</v>
      </c>
      <c r="L862">
        <f>MONTH(Table1[[#This Row],[Date]])</f>
        <v>12</v>
      </c>
    </row>
    <row r="863" spans="1:12" hidden="1">
      <c r="A863">
        <v>10877</v>
      </c>
      <c r="B863" s="1">
        <v>45028</v>
      </c>
      <c r="C863" t="s">
        <v>9</v>
      </c>
      <c r="D863" t="s">
        <v>173</v>
      </c>
      <c r="E863">
        <v>2</v>
      </c>
      <c r="F863">
        <v>899.99</v>
      </c>
      <c r="G863">
        <f>Table1[[#This Row],[Unit Price]]*Table1[[#This Row],[Units Sold]]</f>
        <v>1799.98</v>
      </c>
      <c r="H863" t="s">
        <v>14</v>
      </c>
      <c r="I863" t="s">
        <v>11</v>
      </c>
      <c r="J863">
        <f>_xlfn.XLOOKUP(Table1[[#This Row],[Product Name]],O:O,P:P)</f>
        <v>378</v>
      </c>
      <c r="K863">
        <f>Table1[[#This Row],[Unit Profit]]*Table1[[#This Row],[Units Sold]]</f>
        <v>756</v>
      </c>
      <c r="L863">
        <f>MONTH(Table1[[#This Row],[Date]])</f>
        <v>4</v>
      </c>
    </row>
    <row r="864" spans="1:12">
      <c r="A864">
        <v>10878</v>
      </c>
      <c r="B864" s="1">
        <v>44957</v>
      </c>
      <c r="C864" t="s">
        <v>12</v>
      </c>
      <c r="D864" t="s">
        <v>174</v>
      </c>
      <c r="E864">
        <v>3</v>
      </c>
      <c r="F864">
        <v>499.95</v>
      </c>
      <c r="G864">
        <f>Table1[[#This Row],[Unit Price]]*Table1[[#This Row],[Units Sold]]</f>
        <v>1499.85</v>
      </c>
      <c r="H864" t="s">
        <v>294</v>
      </c>
      <c r="I864" t="s">
        <v>287</v>
      </c>
      <c r="J864">
        <f>_xlfn.XLOOKUP(Table1[[#This Row],[Product Name]],O:O,P:P)</f>
        <v>89.99</v>
      </c>
      <c r="K864">
        <f>Table1[[#This Row],[Unit Profit]]*Table1[[#This Row],[Units Sold]]</f>
        <v>269.96999999999997</v>
      </c>
      <c r="L864">
        <f>MONTH(Table1[[#This Row],[Date]])</f>
        <v>1</v>
      </c>
    </row>
    <row r="865" spans="1:12" hidden="1">
      <c r="A865">
        <v>10879</v>
      </c>
      <c r="B865" s="1">
        <v>45007</v>
      </c>
      <c r="C865" t="s">
        <v>16</v>
      </c>
      <c r="D865" t="s">
        <v>175</v>
      </c>
      <c r="E865">
        <v>5</v>
      </c>
      <c r="F865">
        <v>24.99</v>
      </c>
      <c r="G865">
        <f>Table1[[#This Row],[Unit Price]]*Table1[[#This Row],[Units Sold]]</f>
        <v>124.94999999999999</v>
      </c>
      <c r="H865" t="s">
        <v>14</v>
      </c>
      <c r="I865" t="s">
        <v>11</v>
      </c>
      <c r="J865">
        <f>_xlfn.XLOOKUP(Table1[[#This Row],[Product Name]],O:O,P:P)</f>
        <v>5</v>
      </c>
      <c r="K865">
        <f>Table1[[#This Row],[Unit Profit]]*Table1[[#This Row],[Units Sold]]</f>
        <v>25</v>
      </c>
      <c r="L865">
        <f>MONTH(Table1[[#This Row],[Date]])</f>
        <v>3</v>
      </c>
    </row>
    <row r="866" spans="1:12" hidden="1">
      <c r="A866">
        <v>10880</v>
      </c>
      <c r="B866" s="1">
        <v>45151</v>
      </c>
      <c r="C866" t="s">
        <v>19</v>
      </c>
      <c r="D866" t="s">
        <v>176</v>
      </c>
      <c r="E866">
        <v>3</v>
      </c>
      <c r="F866">
        <v>7.99</v>
      </c>
      <c r="G866">
        <f>Table1[[#This Row],[Unit Price]]*Table1[[#This Row],[Units Sold]]</f>
        <v>23.97</v>
      </c>
      <c r="H866" t="s">
        <v>14</v>
      </c>
      <c r="I866" t="s">
        <v>15</v>
      </c>
      <c r="J866">
        <f>_xlfn.XLOOKUP(Table1[[#This Row],[Product Name]],O:O,P:P)</f>
        <v>1.84</v>
      </c>
      <c r="K866">
        <f>Table1[[#This Row],[Unit Profit]]*Table1[[#This Row],[Units Sold]]</f>
        <v>5.5200000000000005</v>
      </c>
      <c r="L866">
        <f>MONTH(Table1[[#This Row],[Date]])</f>
        <v>8</v>
      </c>
    </row>
    <row r="867" spans="1:12" hidden="1">
      <c r="A867">
        <v>10881</v>
      </c>
      <c r="B867" s="1">
        <v>44981</v>
      </c>
      <c r="C867" t="s">
        <v>21</v>
      </c>
      <c r="D867" t="s">
        <v>177</v>
      </c>
      <c r="E867">
        <v>4</v>
      </c>
      <c r="F867">
        <v>36</v>
      </c>
      <c r="G867">
        <f>Table1[[#This Row],[Unit Price]]*Table1[[#This Row],[Units Sold]]</f>
        <v>144</v>
      </c>
      <c r="H867" t="s">
        <v>18</v>
      </c>
      <c r="I867" t="s">
        <v>11</v>
      </c>
      <c r="J867">
        <f>_xlfn.XLOOKUP(Table1[[#This Row],[Product Name]],O:O,P:P)</f>
        <v>9.36</v>
      </c>
      <c r="K867">
        <f>Table1[[#This Row],[Unit Profit]]*Table1[[#This Row],[Units Sold]]</f>
        <v>37.44</v>
      </c>
      <c r="L867">
        <f>MONTH(Table1[[#This Row],[Date]])</f>
        <v>2</v>
      </c>
    </row>
    <row r="868" spans="1:12" hidden="1">
      <c r="A868">
        <v>10882</v>
      </c>
      <c r="B868" s="1">
        <v>45254</v>
      </c>
      <c r="C868" t="s">
        <v>23</v>
      </c>
      <c r="D868" t="s">
        <v>178</v>
      </c>
      <c r="E868">
        <v>1</v>
      </c>
      <c r="F868">
        <v>34.99</v>
      </c>
      <c r="G868">
        <f>Table1[[#This Row],[Unit Price]]*Table1[[#This Row],[Units Sold]]</f>
        <v>34.99</v>
      </c>
      <c r="H868" t="s">
        <v>14</v>
      </c>
      <c r="I868" t="s">
        <v>11</v>
      </c>
      <c r="J868">
        <f>_xlfn.XLOOKUP(Table1[[#This Row],[Product Name]],O:O,P:P)</f>
        <v>12.25</v>
      </c>
      <c r="K868">
        <f>Table1[[#This Row],[Unit Profit]]*Table1[[#This Row],[Units Sold]]</f>
        <v>12.25</v>
      </c>
      <c r="L868">
        <f>MONTH(Table1[[#This Row],[Date]])</f>
        <v>11</v>
      </c>
    </row>
    <row r="869" spans="1:12" hidden="1">
      <c r="A869">
        <v>10883</v>
      </c>
      <c r="B869" s="1">
        <v>45211</v>
      </c>
      <c r="C869" t="s">
        <v>9</v>
      </c>
      <c r="D869" t="s">
        <v>179</v>
      </c>
      <c r="E869">
        <v>1</v>
      </c>
      <c r="F869">
        <v>1199.99</v>
      </c>
      <c r="G869">
        <f>Table1[[#This Row],[Unit Price]]*Table1[[#This Row],[Units Sold]]</f>
        <v>1199.99</v>
      </c>
      <c r="H869" t="s">
        <v>14</v>
      </c>
      <c r="I869" t="s">
        <v>11</v>
      </c>
      <c r="J869">
        <f>_xlfn.XLOOKUP(Table1[[#This Row],[Product Name]],O:O,P:P)</f>
        <v>600</v>
      </c>
      <c r="K869">
        <f>Table1[[#This Row],[Unit Profit]]*Table1[[#This Row],[Units Sold]]</f>
        <v>600</v>
      </c>
      <c r="L869">
        <f>MONTH(Table1[[#This Row],[Date]])</f>
        <v>10</v>
      </c>
    </row>
    <row r="870" spans="1:12" hidden="1">
      <c r="A870">
        <v>10884</v>
      </c>
      <c r="B870" s="1">
        <v>45413</v>
      </c>
      <c r="C870" t="s">
        <v>12</v>
      </c>
      <c r="D870" t="s">
        <v>180</v>
      </c>
      <c r="E870">
        <v>4</v>
      </c>
      <c r="F870">
        <v>199.99</v>
      </c>
      <c r="G870">
        <f>Table1[[#This Row],[Unit Price]]*Table1[[#This Row],[Units Sold]]</f>
        <v>799.96</v>
      </c>
      <c r="H870" t="s">
        <v>18</v>
      </c>
      <c r="I870" t="s">
        <v>287</v>
      </c>
      <c r="J870">
        <f>_xlfn.XLOOKUP(Table1[[#This Row],[Product Name]],O:O,P:P)</f>
        <v>34</v>
      </c>
      <c r="K870">
        <f>Table1[[#This Row],[Unit Profit]]*Table1[[#This Row],[Units Sold]]</f>
        <v>136</v>
      </c>
      <c r="L870">
        <f>MONTH(Table1[[#This Row],[Date]])</f>
        <v>5</v>
      </c>
    </row>
    <row r="871" spans="1:12" hidden="1">
      <c r="A871">
        <v>10885</v>
      </c>
      <c r="B871" s="1">
        <v>45015</v>
      </c>
      <c r="C871" t="s">
        <v>16</v>
      </c>
      <c r="D871" t="s">
        <v>181</v>
      </c>
      <c r="E871">
        <v>1</v>
      </c>
      <c r="F871">
        <v>29.99</v>
      </c>
      <c r="G871">
        <f>Table1[[#This Row],[Unit Price]]*Table1[[#This Row],[Units Sold]]</f>
        <v>29.99</v>
      </c>
      <c r="H871" t="s">
        <v>18</v>
      </c>
      <c r="I871" t="s">
        <v>11</v>
      </c>
      <c r="J871">
        <f>_xlfn.XLOOKUP(Table1[[#This Row],[Product Name]],O:O,P:P)</f>
        <v>3</v>
      </c>
      <c r="K871">
        <f>Table1[[#This Row],[Unit Profit]]*Table1[[#This Row],[Units Sold]]</f>
        <v>3</v>
      </c>
      <c r="L871">
        <f>MONTH(Table1[[#This Row],[Date]])</f>
        <v>3</v>
      </c>
    </row>
    <row r="872" spans="1:12">
      <c r="A872">
        <v>10886</v>
      </c>
      <c r="B872" s="1">
        <v>45420</v>
      </c>
      <c r="C872" t="s">
        <v>19</v>
      </c>
      <c r="D872" t="s">
        <v>182</v>
      </c>
      <c r="E872">
        <v>4</v>
      </c>
      <c r="F872">
        <v>8.99</v>
      </c>
      <c r="G872">
        <f>Table1[[#This Row],[Unit Price]]*Table1[[#This Row],[Units Sold]]</f>
        <v>35.96</v>
      </c>
      <c r="H872" t="s">
        <v>294</v>
      </c>
      <c r="I872" t="s">
        <v>15</v>
      </c>
      <c r="J872">
        <f>_xlfn.XLOOKUP(Table1[[#This Row],[Product Name]],O:O,P:P)</f>
        <v>1.17</v>
      </c>
      <c r="K872">
        <f>Table1[[#This Row],[Unit Profit]]*Table1[[#This Row],[Units Sold]]</f>
        <v>4.68</v>
      </c>
      <c r="L872">
        <f>MONTH(Table1[[#This Row],[Date]])</f>
        <v>5</v>
      </c>
    </row>
    <row r="873" spans="1:12" hidden="1">
      <c r="A873">
        <v>10887</v>
      </c>
      <c r="B873" s="1">
        <v>45382</v>
      </c>
      <c r="C873" t="s">
        <v>21</v>
      </c>
      <c r="D873" t="s">
        <v>183</v>
      </c>
      <c r="E873">
        <v>2</v>
      </c>
      <c r="F873">
        <v>16.989999999999998</v>
      </c>
      <c r="G873">
        <f>Table1[[#This Row],[Unit Price]]*Table1[[#This Row],[Units Sold]]</f>
        <v>33.979999999999997</v>
      </c>
      <c r="H873" t="s">
        <v>14</v>
      </c>
      <c r="I873" t="s">
        <v>11</v>
      </c>
      <c r="J873">
        <f>_xlfn.XLOOKUP(Table1[[#This Row],[Product Name]],O:O,P:P)</f>
        <v>7.82</v>
      </c>
      <c r="K873">
        <f>Table1[[#This Row],[Unit Profit]]*Table1[[#This Row],[Units Sold]]</f>
        <v>15.64</v>
      </c>
      <c r="L873">
        <f>MONTH(Table1[[#This Row],[Date]])</f>
        <v>3</v>
      </c>
    </row>
    <row r="874" spans="1:12" hidden="1">
      <c r="A874">
        <v>10888</v>
      </c>
      <c r="B874" s="1">
        <v>45485</v>
      </c>
      <c r="C874" t="s">
        <v>23</v>
      </c>
      <c r="D874" t="s">
        <v>184</v>
      </c>
      <c r="E874">
        <v>2</v>
      </c>
      <c r="F874">
        <v>49.99</v>
      </c>
      <c r="G874">
        <f>Table1[[#This Row],[Unit Price]]*Table1[[#This Row],[Units Sold]]</f>
        <v>99.98</v>
      </c>
      <c r="H874" t="s">
        <v>14</v>
      </c>
      <c r="I874" t="s">
        <v>287</v>
      </c>
      <c r="J874">
        <f>_xlfn.XLOOKUP(Table1[[#This Row],[Product Name]],O:O,P:P)</f>
        <v>12</v>
      </c>
      <c r="K874">
        <f>Table1[[#This Row],[Unit Profit]]*Table1[[#This Row],[Units Sold]]</f>
        <v>24</v>
      </c>
      <c r="L874">
        <f>MONTH(Table1[[#This Row],[Date]])</f>
        <v>7</v>
      </c>
    </row>
    <row r="875" spans="1:12">
      <c r="A875">
        <v>10889</v>
      </c>
      <c r="B875" s="1">
        <v>45106</v>
      </c>
      <c r="C875" t="s">
        <v>9</v>
      </c>
      <c r="D875" t="s">
        <v>185</v>
      </c>
      <c r="E875">
        <v>5</v>
      </c>
      <c r="F875">
        <v>699.99</v>
      </c>
      <c r="G875">
        <f>Table1[[#This Row],[Unit Price]]*Table1[[#This Row],[Units Sold]]</f>
        <v>3499.95</v>
      </c>
      <c r="H875" t="s">
        <v>294</v>
      </c>
      <c r="I875" t="s">
        <v>11</v>
      </c>
      <c r="J875">
        <f>_xlfn.XLOOKUP(Table1[[#This Row],[Product Name]],O:O,P:P)</f>
        <v>273</v>
      </c>
      <c r="K875">
        <f>Table1[[#This Row],[Unit Profit]]*Table1[[#This Row],[Units Sold]]</f>
        <v>1365</v>
      </c>
      <c r="L875">
        <f>MONTH(Table1[[#This Row],[Date]])</f>
        <v>6</v>
      </c>
    </row>
    <row r="876" spans="1:12" hidden="1">
      <c r="A876">
        <v>10890</v>
      </c>
      <c r="B876" s="1">
        <v>45038</v>
      </c>
      <c r="C876" t="s">
        <v>12</v>
      </c>
      <c r="D876" t="s">
        <v>186</v>
      </c>
      <c r="E876">
        <v>5</v>
      </c>
      <c r="F876">
        <v>139.99</v>
      </c>
      <c r="G876">
        <f>Table1[[#This Row],[Unit Price]]*Table1[[#This Row],[Units Sold]]</f>
        <v>699.95</v>
      </c>
      <c r="H876" t="s">
        <v>18</v>
      </c>
      <c r="I876" t="s">
        <v>287</v>
      </c>
      <c r="J876">
        <f>_xlfn.XLOOKUP(Table1[[#This Row],[Product Name]],O:O,P:P)</f>
        <v>25.2</v>
      </c>
      <c r="K876">
        <f>Table1[[#This Row],[Unit Profit]]*Table1[[#This Row],[Units Sold]]</f>
        <v>126</v>
      </c>
      <c r="L876">
        <f>MONTH(Table1[[#This Row],[Date]])</f>
        <v>4</v>
      </c>
    </row>
    <row r="877" spans="1:12" hidden="1">
      <c r="A877">
        <v>10891</v>
      </c>
      <c r="B877" s="1">
        <v>45468</v>
      </c>
      <c r="C877" t="s">
        <v>16</v>
      </c>
      <c r="D877" t="s">
        <v>187</v>
      </c>
      <c r="E877">
        <v>5</v>
      </c>
      <c r="F877">
        <v>34.99</v>
      </c>
      <c r="G877">
        <f>Table1[[#This Row],[Unit Price]]*Table1[[#This Row],[Units Sold]]</f>
        <v>174.95000000000002</v>
      </c>
      <c r="H877" t="s">
        <v>18</v>
      </c>
      <c r="I877" t="s">
        <v>287</v>
      </c>
      <c r="J877">
        <f>_xlfn.XLOOKUP(Table1[[#This Row],[Product Name]],O:O,P:P)</f>
        <v>12.6</v>
      </c>
      <c r="K877">
        <f>Table1[[#This Row],[Unit Profit]]*Table1[[#This Row],[Units Sold]]</f>
        <v>63</v>
      </c>
      <c r="L877">
        <f>MONTH(Table1[[#This Row],[Date]])</f>
        <v>6</v>
      </c>
    </row>
    <row r="878" spans="1:12" hidden="1">
      <c r="A878">
        <v>10892</v>
      </c>
      <c r="B878" s="1">
        <v>45509</v>
      </c>
      <c r="C878" t="s">
        <v>19</v>
      </c>
      <c r="D878" t="s">
        <v>188</v>
      </c>
      <c r="E878">
        <v>1</v>
      </c>
      <c r="F878">
        <v>9.99</v>
      </c>
      <c r="G878">
        <f>Table1[[#This Row],[Unit Price]]*Table1[[#This Row],[Units Sold]]</f>
        <v>9.99</v>
      </c>
      <c r="H878" t="s">
        <v>18</v>
      </c>
      <c r="I878" t="s">
        <v>15</v>
      </c>
      <c r="J878">
        <f>_xlfn.XLOOKUP(Table1[[#This Row],[Product Name]],O:O,P:P)</f>
        <v>1.5</v>
      </c>
      <c r="K878">
        <f>Table1[[#This Row],[Unit Profit]]*Table1[[#This Row],[Units Sold]]</f>
        <v>1.5</v>
      </c>
      <c r="L878">
        <f>MONTH(Table1[[#This Row],[Date]])</f>
        <v>8</v>
      </c>
    </row>
    <row r="879" spans="1:12">
      <c r="A879">
        <v>10893</v>
      </c>
      <c r="B879" s="1">
        <v>44978</v>
      </c>
      <c r="C879" t="s">
        <v>21</v>
      </c>
      <c r="D879" t="s">
        <v>189</v>
      </c>
      <c r="E879">
        <v>5</v>
      </c>
      <c r="F879">
        <v>29.5</v>
      </c>
      <c r="G879">
        <f>Table1[[#This Row],[Unit Price]]*Table1[[#This Row],[Units Sold]]</f>
        <v>147.5</v>
      </c>
      <c r="H879" t="s">
        <v>294</v>
      </c>
      <c r="I879" t="s">
        <v>15</v>
      </c>
      <c r="J879">
        <f>_xlfn.XLOOKUP(Table1[[#This Row],[Product Name]],O:O,P:P)</f>
        <v>7.38</v>
      </c>
      <c r="K879">
        <f>Table1[[#This Row],[Unit Profit]]*Table1[[#This Row],[Units Sold]]</f>
        <v>36.9</v>
      </c>
      <c r="L879">
        <f>MONTH(Table1[[#This Row],[Date]])</f>
        <v>2</v>
      </c>
    </row>
    <row r="880" spans="1:12" hidden="1">
      <c r="A880">
        <v>10895</v>
      </c>
      <c r="B880" s="1">
        <v>45168</v>
      </c>
      <c r="C880" t="s">
        <v>9</v>
      </c>
      <c r="D880" t="s">
        <v>191</v>
      </c>
      <c r="E880">
        <v>2</v>
      </c>
      <c r="F880">
        <v>49.99</v>
      </c>
      <c r="G880">
        <f>Table1[[#This Row],[Unit Price]]*Table1[[#This Row],[Units Sold]]</f>
        <v>99.98</v>
      </c>
      <c r="H880" t="s">
        <v>14</v>
      </c>
      <c r="I880" t="s">
        <v>287</v>
      </c>
      <c r="J880">
        <f>_xlfn.XLOOKUP(Table1[[#This Row],[Product Name]],O:O,P:P)</f>
        <v>19.5</v>
      </c>
      <c r="K880">
        <f>Table1[[#This Row],[Unit Profit]]*Table1[[#This Row],[Units Sold]]</f>
        <v>39</v>
      </c>
      <c r="L880">
        <f>MONTH(Table1[[#This Row],[Date]])</f>
        <v>8</v>
      </c>
    </row>
    <row r="881" spans="1:12" hidden="1">
      <c r="A881">
        <v>10896</v>
      </c>
      <c r="B881" s="1">
        <v>45449</v>
      </c>
      <c r="C881" t="s">
        <v>12</v>
      </c>
      <c r="D881" t="s">
        <v>192</v>
      </c>
      <c r="E881">
        <v>1</v>
      </c>
      <c r="F881">
        <v>49.99</v>
      </c>
      <c r="G881">
        <f>Table1[[#This Row],[Unit Price]]*Table1[[#This Row],[Units Sold]]</f>
        <v>49.99</v>
      </c>
      <c r="H881" t="s">
        <v>18</v>
      </c>
      <c r="I881" t="s">
        <v>15</v>
      </c>
      <c r="J881">
        <f>_xlfn.XLOOKUP(Table1[[#This Row],[Product Name]],O:O,P:P)</f>
        <v>15</v>
      </c>
      <c r="K881">
        <f>Table1[[#This Row],[Unit Profit]]*Table1[[#This Row],[Units Sold]]</f>
        <v>15</v>
      </c>
      <c r="L881">
        <f>MONTH(Table1[[#This Row],[Date]])</f>
        <v>6</v>
      </c>
    </row>
    <row r="882" spans="1:12" hidden="1">
      <c r="A882">
        <v>10897</v>
      </c>
      <c r="B882" s="1">
        <v>45410</v>
      </c>
      <c r="C882" t="s">
        <v>16</v>
      </c>
      <c r="D882" t="s">
        <v>193</v>
      </c>
      <c r="E882">
        <v>4</v>
      </c>
      <c r="F882">
        <v>14.9</v>
      </c>
      <c r="G882">
        <f>Table1[[#This Row],[Unit Price]]*Table1[[#This Row],[Units Sold]]</f>
        <v>59.6</v>
      </c>
      <c r="H882" t="s">
        <v>18</v>
      </c>
      <c r="I882" t="s">
        <v>11</v>
      </c>
      <c r="J882">
        <f>_xlfn.XLOOKUP(Table1[[#This Row],[Product Name]],O:O,P:P)</f>
        <v>6.41</v>
      </c>
      <c r="K882">
        <f>Table1[[#This Row],[Unit Profit]]*Table1[[#This Row],[Units Sold]]</f>
        <v>25.64</v>
      </c>
      <c r="L882">
        <f>MONTH(Table1[[#This Row],[Date]])</f>
        <v>4</v>
      </c>
    </row>
    <row r="883" spans="1:12">
      <c r="A883">
        <v>10898</v>
      </c>
      <c r="B883" s="1">
        <v>45073</v>
      </c>
      <c r="C883" t="s">
        <v>19</v>
      </c>
      <c r="D883" t="s">
        <v>194</v>
      </c>
      <c r="E883">
        <v>3</v>
      </c>
      <c r="F883">
        <v>11.99</v>
      </c>
      <c r="G883">
        <f>Table1[[#This Row],[Unit Price]]*Table1[[#This Row],[Units Sold]]</f>
        <v>35.97</v>
      </c>
      <c r="H883" t="s">
        <v>294</v>
      </c>
      <c r="I883" t="s">
        <v>15</v>
      </c>
      <c r="J883">
        <f>_xlfn.XLOOKUP(Table1[[#This Row],[Product Name]],O:O,P:P)</f>
        <v>3.72</v>
      </c>
      <c r="K883">
        <f>Table1[[#This Row],[Unit Profit]]*Table1[[#This Row],[Units Sold]]</f>
        <v>11.16</v>
      </c>
      <c r="L883">
        <f>MONTH(Table1[[#This Row],[Date]])</f>
        <v>5</v>
      </c>
    </row>
    <row r="884" spans="1:12" hidden="1">
      <c r="A884">
        <v>10899</v>
      </c>
      <c r="B884" s="1">
        <v>45360</v>
      </c>
      <c r="C884" t="s">
        <v>21</v>
      </c>
      <c r="D884" t="s">
        <v>195</v>
      </c>
      <c r="E884">
        <v>5</v>
      </c>
      <c r="F884">
        <v>34</v>
      </c>
      <c r="G884">
        <f>Table1[[#This Row],[Unit Price]]*Table1[[#This Row],[Units Sold]]</f>
        <v>170</v>
      </c>
      <c r="H884" t="s">
        <v>18</v>
      </c>
      <c r="I884" t="s">
        <v>15</v>
      </c>
      <c r="J884">
        <f>_xlfn.XLOOKUP(Table1[[#This Row],[Product Name]],O:O,P:P)</f>
        <v>9.52</v>
      </c>
      <c r="K884">
        <f>Table1[[#This Row],[Unit Profit]]*Table1[[#This Row],[Units Sold]]</f>
        <v>47.599999999999994</v>
      </c>
      <c r="L884">
        <f>MONTH(Table1[[#This Row],[Date]])</f>
        <v>3</v>
      </c>
    </row>
    <row r="885" spans="1:12" hidden="1">
      <c r="A885">
        <v>10900</v>
      </c>
      <c r="B885" s="1">
        <v>45274</v>
      </c>
      <c r="C885" t="s">
        <v>23</v>
      </c>
      <c r="D885" t="s">
        <v>196</v>
      </c>
      <c r="E885">
        <v>1</v>
      </c>
      <c r="F885">
        <v>146</v>
      </c>
      <c r="G885">
        <f>Table1[[#This Row],[Unit Price]]*Table1[[#This Row],[Units Sold]]</f>
        <v>146</v>
      </c>
      <c r="H885" t="s">
        <v>18</v>
      </c>
      <c r="I885" t="s">
        <v>11</v>
      </c>
      <c r="J885">
        <f>_xlfn.XLOOKUP(Table1[[#This Row],[Product Name]],O:O,P:P)</f>
        <v>71.540000000000006</v>
      </c>
      <c r="K885">
        <f>Table1[[#This Row],[Unit Profit]]*Table1[[#This Row],[Units Sold]]</f>
        <v>71.540000000000006</v>
      </c>
      <c r="L885">
        <f>MONTH(Table1[[#This Row],[Date]])</f>
        <v>12</v>
      </c>
    </row>
    <row r="886" spans="1:12" hidden="1">
      <c r="A886">
        <v>10901</v>
      </c>
      <c r="B886" s="1">
        <v>45168</v>
      </c>
      <c r="C886" t="s">
        <v>9</v>
      </c>
      <c r="D886" t="s">
        <v>197</v>
      </c>
      <c r="E886">
        <v>1</v>
      </c>
      <c r="F886">
        <v>649.99</v>
      </c>
      <c r="G886">
        <f>Table1[[#This Row],[Unit Price]]*Table1[[#This Row],[Units Sold]]</f>
        <v>649.99</v>
      </c>
      <c r="H886" t="s">
        <v>14</v>
      </c>
      <c r="I886" t="s">
        <v>11</v>
      </c>
      <c r="J886">
        <f>_xlfn.XLOOKUP(Table1[[#This Row],[Product Name]],O:O,P:P)</f>
        <v>65</v>
      </c>
      <c r="K886">
        <f>Table1[[#This Row],[Unit Profit]]*Table1[[#This Row],[Units Sold]]</f>
        <v>65</v>
      </c>
      <c r="L886">
        <f>MONTH(Table1[[#This Row],[Date]])</f>
        <v>8</v>
      </c>
    </row>
    <row r="887" spans="1:12" hidden="1">
      <c r="A887">
        <v>10902</v>
      </c>
      <c r="B887" s="1">
        <v>45394</v>
      </c>
      <c r="C887" t="s">
        <v>12</v>
      </c>
      <c r="D887" t="s">
        <v>198</v>
      </c>
      <c r="E887">
        <v>4</v>
      </c>
      <c r="F887">
        <v>399.99</v>
      </c>
      <c r="G887">
        <f>Table1[[#This Row],[Unit Price]]*Table1[[#This Row],[Units Sold]]</f>
        <v>1599.96</v>
      </c>
      <c r="H887" t="s">
        <v>18</v>
      </c>
      <c r="I887" t="s">
        <v>15</v>
      </c>
      <c r="J887">
        <f>_xlfn.XLOOKUP(Table1[[#This Row],[Product Name]],O:O,P:P)</f>
        <v>160</v>
      </c>
      <c r="K887">
        <f>Table1[[#This Row],[Unit Profit]]*Table1[[#This Row],[Units Sold]]</f>
        <v>640</v>
      </c>
      <c r="L887">
        <f>MONTH(Table1[[#This Row],[Date]])</f>
        <v>4</v>
      </c>
    </row>
    <row r="888" spans="1:12" hidden="1">
      <c r="A888">
        <v>10903</v>
      </c>
      <c r="B888" s="1">
        <v>45342</v>
      </c>
      <c r="C888" t="s">
        <v>16</v>
      </c>
      <c r="D888" t="s">
        <v>199</v>
      </c>
      <c r="E888">
        <v>3</v>
      </c>
      <c r="F888">
        <v>59.99</v>
      </c>
      <c r="G888">
        <f>Table1[[#This Row],[Unit Price]]*Table1[[#This Row],[Units Sold]]</f>
        <v>179.97</v>
      </c>
      <c r="H888" t="s">
        <v>14</v>
      </c>
      <c r="I888" t="s">
        <v>11</v>
      </c>
      <c r="J888">
        <f>_xlfn.XLOOKUP(Table1[[#This Row],[Product Name]],O:O,P:P)</f>
        <v>28.8</v>
      </c>
      <c r="K888">
        <f>Table1[[#This Row],[Unit Profit]]*Table1[[#This Row],[Units Sold]]</f>
        <v>86.4</v>
      </c>
      <c r="L888">
        <f>MONTH(Table1[[#This Row],[Date]])</f>
        <v>2</v>
      </c>
    </row>
    <row r="889" spans="1:12">
      <c r="A889">
        <v>10904</v>
      </c>
      <c r="B889" s="1">
        <v>45635</v>
      </c>
      <c r="C889" t="s">
        <v>19</v>
      </c>
      <c r="D889" t="s">
        <v>200</v>
      </c>
      <c r="E889">
        <v>4</v>
      </c>
      <c r="F889">
        <v>12.99</v>
      </c>
      <c r="G889">
        <f>Table1[[#This Row],[Unit Price]]*Table1[[#This Row],[Units Sold]]</f>
        <v>51.96</v>
      </c>
      <c r="H889" t="s">
        <v>294</v>
      </c>
      <c r="I889" t="s">
        <v>15</v>
      </c>
      <c r="J889">
        <f>_xlfn.XLOOKUP(Table1[[#This Row],[Product Name]],O:O,P:P)</f>
        <v>2.99</v>
      </c>
      <c r="K889">
        <f>Table1[[#This Row],[Unit Profit]]*Table1[[#This Row],[Units Sold]]</f>
        <v>11.96</v>
      </c>
      <c r="L889">
        <f>MONTH(Table1[[#This Row],[Date]])</f>
        <v>12</v>
      </c>
    </row>
    <row r="890" spans="1:12" hidden="1">
      <c r="A890">
        <v>10905</v>
      </c>
      <c r="B890" s="1">
        <v>45525</v>
      </c>
      <c r="C890" t="s">
        <v>21</v>
      </c>
      <c r="D890" t="s">
        <v>201</v>
      </c>
      <c r="E890">
        <v>4</v>
      </c>
      <c r="F890">
        <v>190</v>
      </c>
      <c r="G890">
        <f>Table1[[#This Row],[Unit Price]]*Table1[[#This Row],[Units Sold]]</f>
        <v>760</v>
      </c>
      <c r="H890" t="s">
        <v>18</v>
      </c>
      <c r="I890" t="s">
        <v>287</v>
      </c>
      <c r="J890">
        <f>_xlfn.XLOOKUP(Table1[[#This Row],[Product Name]],O:O,P:P)</f>
        <v>55.1</v>
      </c>
      <c r="K890">
        <f>Table1[[#This Row],[Unit Profit]]*Table1[[#This Row],[Units Sold]]</f>
        <v>220.4</v>
      </c>
      <c r="L890">
        <f>MONTH(Table1[[#This Row],[Date]])</f>
        <v>8</v>
      </c>
    </row>
    <row r="891" spans="1:12">
      <c r="A891">
        <v>10906</v>
      </c>
      <c r="B891" s="1">
        <v>45335</v>
      </c>
      <c r="C891" t="s">
        <v>23</v>
      </c>
      <c r="D891" t="s">
        <v>202</v>
      </c>
      <c r="E891">
        <v>5</v>
      </c>
      <c r="F891">
        <v>499.95</v>
      </c>
      <c r="G891">
        <f>Table1[[#This Row],[Unit Price]]*Table1[[#This Row],[Units Sold]]</f>
        <v>2499.75</v>
      </c>
      <c r="H891" t="s">
        <v>294</v>
      </c>
      <c r="I891" t="s">
        <v>15</v>
      </c>
      <c r="J891">
        <f>_xlfn.XLOOKUP(Table1[[#This Row],[Product Name]],O:O,P:P)</f>
        <v>129.99</v>
      </c>
      <c r="K891">
        <f>Table1[[#This Row],[Unit Profit]]*Table1[[#This Row],[Units Sold]]</f>
        <v>649.95000000000005</v>
      </c>
      <c r="L891">
        <f>MONTH(Table1[[#This Row],[Date]])</f>
        <v>2</v>
      </c>
    </row>
    <row r="892" spans="1:12" hidden="1">
      <c r="A892">
        <v>10907</v>
      </c>
      <c r="B892" s="1">
        <v>45431</v>
      </c>
      <c r="C892" t="s">
        <v>9</v>
      </c>
      <c r="D892" t="s">
        <v>203</v>
      </c>
      <c r="E892">
        <v>2</v>
      </c>
      <c r="F892">
        <v>399</v>
      </c>
      <c r="G892">
        <f>Table1[[#This Row],[Unit Price]]*Table1[[#This Row],[Units Sold]]</f>
        <v>798</v>
      </c>
      <c r="H892" t="s">
        <v>18</v>
      </c>
      <c r="I892" t="s">
        <v>11</v>
      </c>
      <c r="J892">
        <f>_xlfn.XLOOKUP(Table1[[#This Row],[Product Name]],O:O,P:P)</f>
        <v>131.66999999999999</v>
      </c>
      <c r="K892">
        <f>Table1[[#This Row],[Unit Profit]]*Table1[[#This Row],[Units Sold]]</f>
        <v>263.33999999999997</v>
      </c>
      <c r="L892">
        <f>MONTH(Table1[[#This Row],[Date]])</f>
        <v>5</v>
      </c>
    </row>
    <row r="893" spans="1:12" hidden="1">
      <c r="A893">
        <v>10908</v>
      </c>
      <c r="B893" s="1">
        <v>45492</v>
      </c>
      <c r="C893" t="s">
        <v>12</v>
      </c>
      <c r="D893" t="s">
        <v>204</v>
      </c>
      <c r="E893">
        <v>5</v>
      </c>
      <c r="F893">
        <v>199</v>
      </c>
      <c r="G893">
        <f>Table1[[#This Row],[Unit Price]]*Table1[[#This Row],[Units Sold]]</f>
        <v>995</v>
      </c>
      <c r="H893" t="s">
        <v>14</v>
      </c>
      <c r="I893" t="s">
        <v>15</v>
      </c>
      <c r="J893">
        <f>_xlfn.XLOOKUP(Table1[[#This Row],[Product Name]],O:O,P:P)</f>
        <v>27.86</v>
      </c>
      <c r="K893">
        <f>Table1[[#This Row],[Unit Profit]]*Table1[[#This Row],[Units Sold]]</f>
        <v>139.30000000000001</v>
      </c>
      <c r="L893">
        <f>MONTH(Table1[[#This Row],[Date]])</f>
        <v>7</v>
      </c>
    </row>
    <row r="894" spans="1:12" hidden="1">
      <c r="A894">
        <v>10909</v>
      </c>
      <c r="B894" s="1">
        <v>45238</v>
      </c>
      <c r="C894" t="s">
        <v>16</v>
      </c>
      <c r="D894" t="s">
        <v>205</v>
      </c>
      <c r="E894">
        <v>1</v>
      </c>
      <c r="F894">
        <v>34.99</v>
      </c>
      <c r="G894">
        <f>Table1[[#This Row],[Unit Price]]*Table1[[#This Row],[Units Sold]]</f>
        <v>34.99</v>
      </c>
      <c r="H894" t="s">
        <v>14</v>
      </c>
      <c r="I894" t="s">
        <v>287</v>
      </c>
      <c r="J894">
        <f>_xlfn.XLOOKUP(Table1[[#This Row],[Product Name]],O:O,P:P)</f>
        <v>10.15</v>
      </c>
      <c r="K894">
        <f>Table1[[#This Row],[Unit Profit]]*Table1[[#This Row],[Units Sold]]</f>
        <v>10.15</v>
      </c>
      <c r="L894">
        <f>MONTH(Table1[[#This Row],[Date]])</f>
        <v>11</v>
      </c>
    </row>
    <row r="895" spans="1:12" hidden="1">
      <c r="A895">
        <v>10910</v>
      </c>
      <c r="B895" s="1">
        <v>45623</v>
      </c>
      <c r="C895" t="s">
        <v>19</v>
      </c>
      <c r="D895" t="s">
        <v>106</v>
      </c>
      <c r="E895">
        <v>4</v>
      </c>
      <c r="F895">
        <v>10.99</v>
      </c>
      <c r="G895">
        <f>Table1[[#This Row],[Unit Price]]*Table1[[#This Row],[Units Sold]]</f>
        <v>43.96</v>
      </c>
      <c r="H895" t="s">
        <v>18</v>
      </c>
      <c r="I895" t="s">
        <v>287</v>
      </c>
      <c r="J895">
        <f>_xlfn.XLOOKUP(Table1[[#This Row],[Product Name]],O:O,P:P)</f>
        <v>4.34</v>
      </c>
      <c r="K895">
        <f>Table1[[#This Row],[Unit Profit]]*Table1[[#This Row],[Units Sold]]</f>
        <v>17.36</v>
      </c>
      <c r="L895">
        <f>MONTH(Table1[[#This Row],[Date]])</f>
        <v>11</v>
      </c>
    </row>
    <row r="896" spans="1:12" hidden="1">
      <c r="A896">
        <v>10911</v>
      </c>
      <c r="B896" s="1">
        <v>45028</v>
      </c>
      <c r="C896" t="s">
        <v>21</v>
      </c>
      <c r="D896" t="s">
        <v>206</v>
      </c>
      <c r="E896">
        <v>4</v>
      </c>
      <c r="F896">
        <v>18</v>
      </c>
      <c r="G896">
        <f>Table1[[#This Row],[Unit Price]]*Table1[[#This Row],[Units Sold]]</f>
        <v>72</v>
      </c>
      <c r="H896" t="s">
        <v>14</v>
      </c>
      <c r="I896" t="s">
        <v>287</v>
      </c>
      <c r="J896">
        <f>_xlfn.XLOOKUP(Table1[[#This Row],[Product Name]],O:O,P:P)</f>
        <v>7.56</v>
      </c>
      <c r="K896">
        <f>Table1[[#This Row],[Unit Profit]]*Table1[[#This Row],[Units Sold]]</f>
        <v>30.24</v>
      </c>
      <c r="L896">
        <f>MONTH(Table1[[#This Row],[Date]])</f>
        <v>4</v>
      </c>
    </row>
    <row r="897" spans="1:12">
      <c r="A897">
        <v>10912</v>
      </c>
      <c r="B897" s="1">
        <v>45044</v>
      </c>
      <c r="C897" t="s">
        <v>23</v>
      </c>
      <c r="D897" t="s">
        <v>207</v>
      </c>
      <c r="E897">
        <v>4</v>
      </c>
      <c r="F897">
        <v>169.95</v>
      </c>
      <c r="G897">
        <f>Table1[[#This Row],[Unit Price]]*Table1[[#This Row],[Units Sold]]</f>
        <v>679.8</v>
      </c>
      <c r="H897" t="s">
        <v>294</v>
      </c>
      <c r="I897" t="s">
        <v>15</v>
      </c>
      <c r="J897">
        <f>_xlfn.XLOOKUP(Table1[[#This Row],[Product Name]],O:O,P:P)</f>
        <v>59.48</v>
      </c>
      <c r="K897">
        <f>Table1[[#This Row],[Unit Profit]]*Table1[[#This Row],[Units Sold]]</f>
        <v>237.92</v>
      </c>
      <c r="L897">
        <f>MONTH(Table1[[#This Row],[Date]])</f>
        <v>4</v>
      </c>
    </row>
    <row r="898" spans="1:12">
      <c r="A898">
        <v>10913</v>
      </c>
      <c r="B898" s="1">
        <v>44952</v>
      </c>
      <c r="C898" t="s">
        <v>9</v>
      </c>
      <c r="D898" t="s">
        <v>208</v>
      </c>
      <c r="E898">
        <v>2</v>
      </c>
      <c r="F898">
        <v>199.99</v>
      </c>
      <c r="G898">
        <f>Table1[[#This Row],[Unit Price]]*Table1[[#This Row],[Units Sold]]</f>
        <v>399.98</v>
      </c>
      <c r="H898" t="s">
        <v>294</v>
      </c>
      <c r="I898" t="s">
        <v>15</v>
      </c>
      <c r="J898">
        <f>_xlfn.XLOOKUP(Table1[[#This Row],[Product Name]],O:O,P:P)</f>
        <v>50</v>
      </c>
      <c r="K898">
        <f>Table1[[#This Row],[Unit Profit]]*Table1[[#This Row],[Units Sold]]</f>
        <v>100</v>
      </c>
      <c r="L898">
        <f>MONTH(Table1[[#This Row],[Date]])</f>
        <v>1</v>
      </c>
    </row>
    <row r="899" spans="1:12">
      <c r="A899">
        <v>10914</v>
      </c>
      <c r="B899" s="1">
        <v>45627</v>
      </c>
      <c r="C899" t="s">
        <v>12</v>
      </c>
      <c r="D899" t="s">
        <v>209</v>
      </c>
      <c r="E899">
        <v>3</v>
      </c>
      <c r="F899">
        <v>199.95</v>
      </c>
      <c r="G899">
        <f>Table1[[#This Row],[Unit Price]]*Table1[[#This Row],[Units Sold]]</f>
        <v>599.84999999999991</v>
      </c>
      <c r="H899" t="s">
        <v>294</v>
      </c>
      <c r="I899" t="s">
        <v>287</v>
      </c>
      <c r="J899">
        <f>_xlfn.XLOOKUP(Table1[[#This Row],[Product Name]],O:O,P:P)</f>
        <v>35.99</v>
      </c>
      <c r="K899">
        <f>Table1[[#This Row],[Unit Profit]]*Table1[[#This Row],[Units Sold]]</f>
        <v>107.97</v>
      </c>
      <c r="L899">
        <f>MONTH(Table1[[#This Row],[Date]])</f>
        <v>12</v>
      </c>
    </row>
    <row r="900" spans="1:12" hidden="1">
      <c r="A900">
        <v>10915</v>
      </c>
      <c r="B900" s="1">
        <v>45382</v>
      </c>
      <c r="C900" t="s">
        <v>16</v>
      </c>
      <c r="D900" t="s">
        <v>210</v>
      </c>
      <c r="E900">
        <v>1</v>
      </c>
      <c r="F900">
        <v>179.99</v>
      </c>
      <c r="G900">
        <f>Table1[[#This Row],[Unit Price]]*Table1[[#This Row],[Units Sold]]</f>
        <v>179.99</v>
      </c>
      <c r="H900" t="s">
        <v>14</v>
      </c>
      <c r="I900" t="s">
        <v>15</v>
      </c>
      <c r="J900">
        <f>_xlfn.XLOOKUP(Table1[[#This Row],[Product Name]],O:O,P:P)</f>
        <v>66.599999999999994</v>
      </c>
      <c r="K900">
        <f>Table1[[#This Row],[Unit Profit]]*Table1[[#This Row],[Units Sold]]</f>
        <v>66.599999999999994</v>
      </c>
      <c r="L900">
        <f>MONTH(Table1[[#This Row],[Date]])</f>
        <v>3</v>
      </c>
    </row>
    <row r="901" spans="1:12">
      <c r="A901">
        <v>10916</v>
      </c>
      <c r="B901" s="1">
        <v>45643</v>
      </c>
      <c r="C901" t="s">
        <v>19</v>
      </c>
      <c r="D901" t="s">
        <v>211</v>
      </c>
      <c r="E901">
        <v>2</v>
      </c>
      <c r="F901">
        <v>11.99</v>
      </c>
      <c r="G901">
        <f>Table1[[#This Row],[Unit Price]]*Table1[[#This Row],[Units Sold]]</f>
        <v>23.98</v>
      </c>
      <c r="H901" t="s">
        <v>294</v>
      </c>
      <c r="I901" t="s">
        <v>287</v>
      </c>
      <c r="J901">
        <f>_xlfn.XLOOKUP(Table1[[#This Row],[Product Name]],O:O,P:P)</f>
        <v>3.96</v>
      </c>
      <c r="K901">
        <f>Table1[[#This Row],[Unit Profit]]*Table1[[#This Row],[Units Sold]]</f>
        <v>7.92</v>
      </c>
      <c r="L901">
        <f>MONTH(Table1[[#This Row],[Date]])</f>
        <v>12</v>
      </c>
    </row>
    <row r="902" spans="1:12" hidden="1">
      <c r="A902">
        <v>10917</v>
      </c>
      <c r="B902" s="1">
        <v>44958</v>
      </c>
      <c r="C902" t="s">
        <v>21</v>
      </c>
      <c r="D902" t="s">
        <v>212</v>
      </c>
      <c r="E902">
        <v>2</v>
      </c>
      <c r="F902">
        <v>125</v>
      </c>
      <c r="G902">
        <f>Table1[[#This Row],[Unit Price]]*Table1[[#This Row],[Units Sold]]</f>
        <v>250</v>
      </c>
      <c r="H902" t="s">
        <v>14</v>
      </c>
      <c r="I902" t="s">
        <v>11</v>
      </c>
      <c r="J902">
        <f>_xlfn.XLOOKUP(Table1[[#This Row],[Product Name]],O:O,P:P)</f>
        <v>61.25</v>
      </c>
      <c r="K902">
        <f>Table1[[#This Row],[Unit Profit]]*Table1[[#This Row],[Units Sold]]</f>
        <v>122.5</v>
      </c>
      <c r="L902">
        <f>MONTH(Table1[[#This Row],[Date]])</f>
        <v>2</v>
      </c>
    </row>
    <row r="903" spans="1:12" hidden="1">
      <c r="A903">
        <v>10918</v>
      </c>
      <c r="B903" s="1">
        <v>45183</v>
      </c>
      <c r="C903" t="s">
        <v>23</v>
      </c>
      <c r="D903" t="s">
        <v>213</v>
      </c>
      <c r="E903">
        <v>5</v>
      </c>
      <c r="F903">
        <v>449.99</v>
      </c>
      <c r="G903">
        <f>Table1[[#This Row],[Unit Price]]*Table1[[#This Row],[Units Sold]]</f>
        <v>2249.9499999999998</v>
      </c>
      <c r="H903" t="s">
        <v>14</v>
      </c>
      <c r="I903" t="s">
        <v>11</v>
      </c>
      <c r="J903">
        <f>_xlfn.XLOOKUP(Table1[[#This Row],[Product Name]],O:O,P:P)</f>
        <v>180</v>
      </c>
      <c r="K903">
        <f>Table1[[#This Row],[Unit Profit]]*Table1[[#This Row],[Units Sold]]</f>
        <v>900</v>
      </c>
      <c r="L903">
        <f>MONTH(Table1[[#This Row],[Date]])</f>
        <v>9</v>
      </c>
    </row>
    <row r="904" spans="1:12">
      <c r="A904">
        <v>10919</v>
      </c>
      <c r="B904" s="1">
        <v>45078</v>
      </c>
      <c r="C904" t="s">
        <v>9</v>
      </c>
      <c r="D904" t="s">
        <v>214</v>
      </c>
      <c r="E904">
        <v>4</v>
      </c>
      <c r="F904">
        <v>179</v>
      </c>
      <c r="G904">
        <f>Table1[[#This Row],[Unit Price]]*Table1[[#This Row],[Units Sold]]</f>
        <v>716</v>
      </c>
      <c r="H904" t="s">
        <v>294</v>
      </c>
      <c r="I904" t="s">
        <v>287</v>
      </c>
      <c r="J904">
        <f>_xlfn.XLOOKUP(Table1[[#This Row],[Product Name]],O:O,P:P)</f>
        <v>71.599999999999994</v>
      </c>
      <c r="K904">
        <f>Table1[[#This Row],[Unit Profit]]*Table1[[#This Row],[Units Sold]]</f>
        <v>286.39999999999998</v>
      </c>
      <c r="L904">
        <f>MONTH(Table1[[#This Row],[Date]])</f>
        <v>6</v>
      </c>
    </row>
    <row r="905" spans="1:12">
      <c r="A905">
        <v>10920</v>
      </c>
      <c r="B905" s="1">
        <v>45036</v>
      </c>
      <c r="C905" t="s">
        <v>12</v>
      </c>
      <c r="D905" t="s">
        <v>215</v>
      </c>
      <c r="E905">
        <v>1</v>
      </c>
      <c r="F905">
        <v>99.95</v>
      </c>
      <c r="G905">
        <f>Table1[[#This Row],[Unit Price]]*Table1[[#This Row],[Units Sold]]</f>
        <v>99.95</v>
      </c>
      <c r="H905" t="s">
        <v>294</v>
      </c>
      <c r="I905" t="s">
        <v>287</v>
      </c>
      <c r="J905">
        <f>_xlfn.XLOOKUP(Table1[[#This Row],[Product Name]],O:O,P:P)</f>
        <v>38.979999999999997</v>
      </c>
      <c r="K905">
        <f>Table1[[#This Row],[Unit Profit]]*Table1[[#This Row],[Units Sold]]</f>
        <v>38.979999999999997</v>
      </c>
      <c r="L905">
        <f>MONTH(Table1[[#This Row],[Date]])</f>
        <v>4</v>
      </c>
    </row>
    <row r="906" spans="1:12" hidden="1">
      <c r="A906">
        <v>10921</v>
      </c>
      <c r="B906" s="1">
        <v>45482</v>
      </c>
      <c r="C906" t="s">
        <v>16</v>
      </c>
      <c r="D906" t="s">
        <v>216</v>
      </c>
      <c r="E906">
        <v>3</v>
      </c>
      <c r="F906">
        <v>59.99</v>
      </c>
      <c r="G906">
        <f>Table1[[#This Row],[Unit Price]]*Table1[[#This Row],[Units Sold]]</f>
        <v>179.97</v>
      </c>
      <c r="H906" t="s">
        <v>18</v>
      </c>
      <c r="I906" t="s">
        <v>287</v>
      </c>
      <c r="J906">
        <f>_xlfn.XLOOKUP(Table1[[#This Row],[Product Name]],O:O,P:P)</f>
        <v>21.6</v>
      </c>
      <c r="K906">
        <f>Table1[[#This Row],[Unit Profit]]*Table1[[#This Row],[Units Sold]]</f>
        <v>64.800000000000011</v>
      </c>
      <c r="L906">
        <f>MONTH(Table1[[#This Row],[Date]])</f>
        <v>7</v>
      </c>
    </row>
    <row r="907" spans="1:12" hidden="1">
      <c r="A907">
        <v>10922</v>
      </c>
      <c r="B907" s="1">
        <v>45043</v>
      </c>
      <c r="C907" t="s">
        <v>19</v>
      </c>
      <c r="D907" t="s">
        <v>217</v>
      </c>
      <c r="E907">
        <v>3</v>
      </c>
      <c r="F907">
        <v>14.99</v>
      </c>
      <c r="G907">
        <f>Table1[[#This Row],[Unit Price]]*Table1[[#This Row],[Units Sold]]</f>
        <v>44.97</v>
      </c>
      <c r="H907" t="s">
        <v>18</v>
      </c>
      <c r="I907" t="s">
        <v>11</v>
      </c>
      <c r="J907">
        <f>_xlfn.XLOOKUP(Table1[[#This Row],[Product Name]],O:O,P:P)</f>
        <v>4.6500000000000004</v>
      </c>
      <c r="K907">
        <f>Table1[[#This Row],[Unit Profit]]*Table1[[#This Row],[Units Sold]]</f>
        <v>13.950000000000001</v>
      </c>
      <c r="L907">
        <f>MONTH(Table1[[#This Row],[Date]])</f>
        <v>4</v>
      </c>
    </row>
    <row r="908" spans="1:12" hidden="1">
      <c r="A908">
        <v>10923</v>
      </c>
      <c r="B908" s="1">
        <v>45351</v>
      </c>
      <c r="C908" t="s">
        <v>21</v>
      </c>
      <c r="D908" t="s">
        <v>218</v>
      </c>
      <c r="E908">
        <v>5</v>
      </c>
      <c r="F908">
        <v>52</v>
      </c>
      <c r="G908">
        <f>Table1[[#This Row],[Unit Price]]*Table1[[#This Row],[Units Sold]]</f>
        <v>260</v>
      </c>
      <c r="H908" t="s">
        <v>18</v>
      </c>
      <c r="I908" t="s">
        <v>287</v>
      </c>
      <c r="J908">
        <f>_xlfn.XLOOKUP(Table1[[#This Row],[Product Name]],O:O,P:P)</f>
        <v>20.28</v>
      </c>
      <c r="K908">
        <f>Table1[[#This Row],[Unit Profit]]*Table1[[#This Row],[Units Sold]]</f>
        <v>101.4</v>
      </c>
      <c r="L908">
        <f>MONTH(Table1[[#This Row],[Date]])</f>
        <v>2</v>
      </c>
    </row>
    <row r="909" spans="1:12">
      <c r="A909">
        <v>10924</v>
      </c>
      <c r="B909" s="1">
        <v>45334</v>
      </c>
      <c r="C909" t="s">
        <v>23</v>
      </c>
      <c r="D909" t="s">
        <v>219</v>
      </c>
      <c r="E909">
        <v>4</v>
      </c>
      <c r="F909">
        <v>399.99</v>
      </c>
      <c r="G909">
        <f>Table1[[#This Row],[Unit Price]]*Table1[[#This Row],[Units Sold]]</f>
        <v>1599.96</v>
      </c>
      <c r="H909" t="s">
        <v>294</v>
      </c>
      <c r="I909" t="s">
        <v>15</v>
      </c>
      <c r="J909">
        <f>_xlfn.XLOOKUP(Table1[[#This Row],[Product Name]],O:O,P:P)</f>
        <v>180</v>
      </c>
      <c r="K909">
        <f>Table1[[#This Row],[Unit Profit]]*Table1[[#This Row],[Units Sold]]</f>
        <v>720</v>
      </c>
      <c r="L909">
        <f>MONTH(Table1[[#This Row],[Date]])</f>
        <v>2</v>
      </c>
    </row>
    <row r="910" spans="1:12" hidden="1">
      <c r="A910">
        <v>10925</v>
      </c>
      <c r="B910" s="1">
        <v>45538</v>
      </c>
      <c r="C910" t="s">
        <v>9</v>
      </c>
      <c r="D910" t="s">
        <v>220</v>
      </c>
      <c r="E910">
        <v>2</v>
      </c>
      <c r="F910">
        <v>299.99</v>
      </c>
      <c r="G910">
        <f>Table1[[#This Row],[Unit Price]]*Table1[[#This Row],[Units Sold]]</f>
        <v>599.98</v>
      </c>
      <c r="H910" t="s">
        <v>18</v>
      </c>
      <c r="I910" t="s">
        <v>11</v>
      </c>
      <c r="J910">
        <f>_xlfn.XLOOKUP(Table1[[#This Row],[Product Name]],O:O,P:P)</f>
        <v>117</v>
      </c>
      <c r="K910">
        <f>Table1[[#This Row],[Unit Profit]]*Table1[[#This Row],[Units Sold]]</f>
        <v>234</v>
      </c>
      <c r="L910">
        <f>MONTH(Table1[[#This Row],[Date]])</f>
        <v>9</v>
      </c>
    </row>
    <row r="911" spans="1:12">
      <c r="A911">
        <v>10926</v>
      </c>
      <c r="B911" s="1">
        <v>45208</v>
      </c>
      <c r="C911" t="s">
        <v>12</v>
      </c>
      <c r="D911" t="s">
        <v>221</v>
      </c>
      <c r="E911">
        <v>1</v>
      </c>
      <c r="F911">
        <v>379.99</v>
      </c>
      <c r="G911">
        <f>Table1[[#This Row],[Unit Price]]*Table1[[#This Row],[Units Sold]]</f>
        <v>379.99</v>
      </c>
      <c r="H911" t="s">
        <v>294</v>
      </c>
      <c r="I911" t="s">
        <v>287</v>
      </c>
      <c r="J911">
        <f>_xlfn.XLOOKUP(Table1[[#This Row],[Product Name]],O:O,P:P)</f>
        <v>171</v>
      </c>
      <c r="K911">
        <f>Table1[[#This Row],[Unit Profit]]*Table1[[#This Row],[Units Sold]]</f>
        <v>171</v>
      </c>
      <c r="L911">
        <f>MONTH(Table1[[#This Row],[Date]])</f>
        <v>10</v>
      </c>
    </row>
    <row r="912" spans="1:12">
      <c r="A912">
        <v>10927</v>
      </c>
      <c r="B912" s="1">
        <v>45522</v>
      </c>
      <c r="C912" t="s">
        <v>16</v>
      </c>
      <c r="D912" t="s">
        <v>222</v>
      </c>
      <c r="E912">
        <v>1</v>
      </c>
      <c r="F912">
        <v>98</v>
      </c>
      <c r="G912">
        <f>Table1[[#This Row],[Unit Price]]*Table1[[#This Row],[Units Sold]]</f>
        <v>98</v>
      </c>
      <c r="H912" t="s">
        <v>294</v>
      </c>
      <c r="I912" t="s">
        <v>11</v>
      </c>
      <c r="J912">
        <f>_xlfn.XLOOKUP(Table1[[#This Row],[Product Name]],O:O,P:P)</f>
        <v>35.28</v>
      </c>
      <c r="K912">
        <f>Table1[[#This Row],[Unit Profit]]*Table1[[#This Row],[Units Sold]]</f>
        <v>35.28</v>
      </c>
      <c r="L912">
        <f>MONTH(Table1[[#This Row],[Date]])</f>
        <v>8</v>
      </c>
    </row>
    <row r="913" spans="1:12" hidden="1">
      <c r="A913">
        <v>10928</v>
      </c>
      <c r="B913" s="1">
        <v>45098</v>
      </c>
      <c r="C913" t="s">
        <v>19</v>
      </c>
      <c r="D913" t="s">
        <v>223</v>
      </c>
      <c r="E913">
        <v>2</v>
      </c>
      <c r="F913">
        <v>16.989999999999998</v>
      </c>
      <c r="G913">
        <f>Table1[[#This Row],[Unit Price]]*Table1[[#This Row],[Units Sold]]</f>
        <v>33.979999999999997</v>
      </c>
      <c r="H913" t="s">
        <v>18</v>
      </c>
      <c r="I913" t="s">
        <v>287</v>
      </c>
      <c r="J913">
        <f>_xlfn.XLOOKUP(Table1[[#This Row],[Product Name]],O:O,P:P)</f>
        <v>2.04</v>
      </c>
      <c r="K913">
        <f>Table1[[#This Row],[Unit Profit]]*Table1[[#This Row],[Units Sold]]</f>
        <v>4.08</v>
      </c>
      <c r="L913">
        <f>MONTH(Table1[[#This Row],[Date]])</f>
        <v>6</v>
      </c>
    </row>
    <row r="914" spans="1:12" hidden="1">
      <c r="A914">
        <v>10929</v>
      </c>
      <c r="B914" s="1">
        <v>44986</v>
      </c>
      <c r="C914" t="s">
        <v>21</v>
      </c>
      <c r="D914" t="s">
        <v>224</v>
      </c>
      <c r="E914">
        <v>1</v>
      </c>
      <c r="F914">
        <v>79</v>
      </c>
      <c r="G914">
        <f>Table1[[#This Row],[Unit Price]]*Table1[[#This Row],[Units Sold]]</f>
        <v>79</v>
      </c>
      <c r="H914" t="s">
        <v>14</v>
      </c>
      <c r="I914" t="s">
        <v>11</v>
      </c>
      <c r="J914">
        <f>_xlfn.XLOOKUP(Table1[[#This Row],[Product Name]],O:O,P:P)</f>
        <v>22.12</v>
      </c>
      <c r="K914">
        <f>Table1[[#This Row],[Unit Profit]]*Table1[[#This Row],[Units Sold]]</f>
        <v>22.12</v>
      </c>
      <c r="L914">
        <f>MONTH(Table1[[#This Row],[Date]])</f>
        <v>3</v>
      </c>
    </row>
    <row r="915" spans="1:12" hidden="1">
      <c r="A915">
        <v>10930</v>
      </c>
      <c r="B915" s="1">
        <v>45233</v>
      </c>
      <c r="C915" t="s">
        <v>23</v>
      </c>
      <c r="D915" t="s">
        <v>225</v>
      </c>
      <c r="E915">
        <v>1</v>
      </c>
      <c r="F915">
        <v>129</v>
      </c>
      <c r="G915">
        <f>Table1[[#This Row],[Unit Price]]*Table1[[#This Row],[Units Sold]]</f>
        <v>129</v>
      </c>
      <c r="H915" t="s">
        <v>14</v>
      </c>
      <c r="I915" t="s">
        <v>11</v>
      </c>
      <c r="J915">
        <f>_xlfn.XLOOKUP(Table1[[#This Row],[Product Name]],O:O,P:P)</f>
        <v>37.409999999999997</v>
      </c>
      <c r="K915">
        <f>Table1[[#This Row],[Unit Profit]]*Table1[[#This Row],[Units Sold]]</f>
        <v>37.409999999999997</v>
      </c>
      <c r="L915">
        <f>MONTH(Table1[[#This Row],[Date]])</f>
        <v>11</v>
      </c>
    </row>
    <row r="916" spans="1:12">
      <c r="A916">
        <v>10931</v>
      </c>
      <c r="B916" s="1">
        <v>45107</v>
      </c>
      <c r="C916" t="s">
        <v>9</v>
      </c>
      <c r="D916" t="s">
        <v>226</v>
      </c>
      <c r="E916">
        <v>5</v>
      </c>
      <c r="F916">
        <v>749.99</v>
      </c>
      <c r="G916">
        <f>Table1[[#This Row],[Unit Price]]*Table1[[#This Row],[Units Sold]]</f>
        <v>3749.95</v>
      </c>
      <c r="H916" t="s">
        <v>294</v>
      </c>
      <c r="I916" t="s">
        <v>287</v>
      </c>
      <c r="J916">
        <f>_xlfn.XLOOKUP(Table1[[#This Row],[Product Name]],O:O,P:P)</f>
        <v>187.5</v>
      </c>
      <c r="K916">
        <f>Table1[[#This Row],[Unit Profit]]*Table1[[#This Row],[Units Sold]]</f>
        <v>937.5</v>
      </c>
      <c r="L916">
        <f>MONTH(Table1[[#This Row],[Date]])</f>
        <v>6</v>
      </c>
    </row>
    <row r="917" spans="1:12" hidden="1">
      <c r="A917">
        <v>10932</v>
      </c>
      <c r="B917" s="1">
        <v>45064</v>
      </c>
      <c r="C917" t="s">
        <v>12</v>
      </c>
      <c r="D917" t="s">
        <v>32</v>
      </c>
      <c r="E917">
        <v>3</v>
      </c>
      <c r="F917">
        <v>169.99</v>
      </c>
      <c r="G917">
        <f>Table1[[#This Row],[Unit Price]]*Table1[[#This Row],[Units Sold]]</f>
        <v>509.97</v>
      </c>
      <c r="H917" t="s">
        <v>18</v>
      </c>
      <c r="I917" t="s">
        <v>11</v>
      </c>
      <c r="J917">
        <f>_xlfn.XLOOKUP(Table1[[#This Row],[Product Name]],O:O,P:P)</f>
        <v>19</v>
      </c>
      <c r="K917">
        <f>Table1[[#This Row],[Unit Profit]]*Table1[[#This Row],[Units Sold]]</f>
        <v>57</v>
      </c>
      <c r="L917">
        <f>MONTH(Table1[[#This Row],[Date]])</f>
        <v>5</v>
      </c>
    </row>
    <row r="918" spans="1:12">
      <c r="A918">
        <v>10933</v>
      </c>
      <c r="B918" s="1">
        <v>45581</v>
      </c>
      <c r="C918" t="s">
        <v>16</v>
      </c>
      <c r="D918" t="s">
        <v>227</v>
      </c>
      <c r="E918">
        <v>1</v>
      </c>
      <c r="F918">
        <v>9.9</v>
      </c>
      <c r="G918">
        <f>Table1[[#This Row],[Unit Price]]*Table1[[#This Row],[Units Sold]]</f>
        <v>9.9</v>
      </c>
      <c r="H918" t="s">
        <v>294</v>
      </c>
      <c r="I918" t="s">
        <v>11</v>
      </c>
      <c r="J918">
        <f>_xlfn.XLOOKUP(Table1[[#This Row],[Product Name]],O:O,P:P)</f>
        <v>2.2799999999999998</v>
      </c>
      <c r="K918">
        <f>Table1[[#This Row],[Unit Profit]]*Table1[[#This Row],[Units Sold]]</f>
        <v>2.2799999999999998</v>
      </c>
      <c r="L918">
        <f>MONTH(Table1[[#This Row],[Date]])</f>
        <v>10</v>
      </c>
    </row>
    <row r="919" spans="1:12" hidden="1">
      <c r="A919">
        <v>10934</v>
      </c>
      <c r="B919" s="1">
        <v>45573</v>
      </c>
      <c r="C919" t="s">
        <v>19</v>
      </c>
      <c r="D919" t="s">
        <v>188</v>
      </c>
      <c r="E919">
        <v>4</v>
      </c>
      <c r="F919">
        <v>10.99</v>
      </c>
      <c r="G919">
        <f>Table1[[#This Row],[Unit Price]]*Table1[[#This Row],[Units Sold]]</f>
        <v>43.96</v>
      </c>
      <c r="H919" t="s">
        <v>18</v>
      </c>
      <c r="I919" t="s">
        <v>15</v>
      </c>
      <c r="J919">
        <f>_xlfn.XLOOKUP(Table1[[#This Row],[Product Name]],O:O,P:P)</f>
        <v>1.5</v>
      </c>
      <c r="K919">
        <f>Table1[[#This Row],[Unit Profit]]*Table1[[#This Row],[Units Sold]]</f>
        <v>6</v>
      </c>
      <c r="L919">
        <f>MONTH(Table1[[#This Row],[Date]])</f>
        <v>10</v>
      </c>
    </row>
    <row r="920" spans="1:12" hidden="1">
      <c r="A920">
        <v>10935</v>
      </c>
      <c r="B920" s="1">
        <v>45397</v>
      </c>
      <c r="C920" t="s">
        <v>21</v>
      </c>
      <c r="D920" t="s">
        <v>228</v>
      </c>
      <c r="E920">
        <v>2</v>
      </c>
      <c r="F920">
        <v>29</v>
      </c>
      <c r="G920">
        <f>Table1[[#This Row],[Unit Price]]*Table1[[#This Row],[Units Sold]]</f>
        <v>58</v>
      </c>
      <c r="H920" t="s">
        <v>14</v>
      </c>
      <c r="I920" t="s">
        <v>287</v>
      </c>
      <c r="J920">
        <f>_xlfn.XLOOKUP(Table1[[#This Row],[Product Name]],O:O,P:P)</f>
        <v>3.48</v>
      </c>
      <c r="K920">
        <f>Table1[[#This Row],[Unit Profit]]*Table1[[#This Row],[Units Sold]]</f>
        <v>6.96</v>
      </c>
      <c r="L920">
        <f>MONTH(Table1[[#This Row],[Date]])</f>
        <v>4</v>
      </c>
    </row>
    <row r="921" spans="1:12">
      <c r="A921">
        <v>10936</v>
      </c>
      <c r="B921" s="1">
        <v>45352</v>
      </c>
      <c r="C921" t="s">
        <v>23</v>
      </c>
      <c r="D921" t="s">
        <v>229</v>
      </c>
      <c r="E921">
        <v>2</v>
      </c>
      <c r="F921">
        <v>349.99</v>
      </c>
      <c r="G921">
        <f>Table1[[#This Row],[Unit Price]]*Table1[[#This Row],[Units Sold]]</f>
        <v>699.98</v>
      </c>
      <c r="H921" t="s">
        <v>294</v>
      </c>
      <c r="I921" t="s">
        <v>15</v>
      </c>
      <c r="J921">
        <f>_xlfn.XLOOKUP(Table1[[#This Row],[Product Name]],O:O,P:P)</f>
        <v>136.5</v>
      </c>
      <c r="K921">
        <f>Table1[[#This Row],[Unit Profit]]*Table1[[#This Row],[Units Sold]]</f>
        <v>273</v>
      </c>
      <c r="L921">
        <f>MONTH(Table1[[#This Row],[Date]])</f>
        <v>3</v>
      </c>
    </row>
    <row r="922" spans="1:12" hidden="1">
      <c r="A922">
        <v>10937</v>
      </c>
      <c r="B922" s="1">
        <v>45257</v>
      </c>
      <c r="C922" t="s">
        <v>9</v>
      </c>
      <c r="D922" t="s">
        <v>230</v>
      </c>
      <c r="E922">
        <v>5</v>
      </c>
      <c r="F922">
        <v>2399</v>
      </c>
      <c r="G922">
        <f>Table1[[#This Row],[Unit Price]]*Table1[[#This Row],[Units Sold]]</f>
        <v>11995</v>
      </c>
      <c r="H922" t="s">
        <v>14</v>
      </c>
      <c r="I922" t="s">
        <v>11</v>
      </c>
      <c r="J922">
        <f>_xlfn.XLOOKUP(Table1[[#This Row],[Product Name]],O:O,P:P)</f>
        <v>1127.53</v>
      </c>
      <c r="K922">
        <f>Table1[[#This Row],[Unit Profit]]*Table1[[#This Row],[Units Sold]]</f>
        <v>5637.65</v>
      </c>
      <c r="L922">
        <f>MONTH(Table1[[#This Row],[Date]])</f>
        <v>11</v>
      </c>
    </row>
    <row r="923" spans="1:12">
      <c r="A923">
        <v>10938</v>
      </c>
      <c r="B923" s="1">
        <v>45122</v>
      </c>
      <c r="C923" t="s">
        <v>12</v>
      </c>
      <c r="D923" t="s">
        <v>231</v>
      </c>
      <c r="E923">
        <v>3</v>
      </c>
      <c r="F923">
        <v>449.99</v>
      </c>
      <c r="G923">
        <f>Table1[[#This Row],[Unit Price]]*Table1[[#This Row],[Units Sold]]</f>
        <v>1349.97</v>
      </c>
      <c r="H923" t="s">
        <v>294</v>
      </c>
      <c r="I923" t="s">
        <v>15</v>
      </c>
      <c r="J923">
        <f>_xlfn.XLOOKUP(Table1[[#This Row],[Product Name]],O:O,P:P)</f>
        <v>135</v>
      </c>
      <c r="K923">
        <f>Table1[[#This Row],[Unit Profit]]*Table1[[#This Row],[Units Sold]]</f>
        <v>405</v>
      </c>
      <c r="L923">
        <f>MONTH(Table1[[#This Row],[Date]])</f>
        <v>7</v>
      </c>
    </row>
    <row r="924" spans="1:12">
      <c r="A924">
        <v>10939</v>
      </c>
      <c r="B924" s="1">
        <v>45347</v>
      </c>
      <c r="C924" t="s">
        <v>16</v>
      </c>
      <c r="D924" t="s">
        <v>232</v>
      </c>
      <c r="E924">
        <v>1</v>
      </c>
      <c r="F924">
        <v>49.99</v>
      </c>
      <c r="G924">
        <f>Table1[[#This Row],[Unit Price]]*Table1[[#This Row],[Units Sold]]</f>
        <v>49.99</v>
      </c>
      <c r="H924" t="s">
        <v>294</v>
      </c>
      <c r="I924" t="s">
        <v>15</v>
      </c>
      <c r="J924">
        <f>_xlfn.XLOOKUP(Table1[[#This Row],[Product Name]],O:O,P:P)</f>
        <v>16</v>
      </c>
      <c r="K924">
        <f>Table1[[#This Row],[Unit Profit]]*Table1[[#This Row],[Units Sold]]</f>
        <v>16</v>
      </c>
      <c r="L924">
        <f>MONTH(Table1[[#This Row],[Date]])</f>
        <v>2</v>
      </c>
    </row>
    <row r="925" spans="1:12">
      <c r="A925">
        <v>10940</v>
      </c>
      <c r="B925" s="1">
        <v>45416</v>
      </c>
      <c r="C925" t="s">
        <v>19</v>
      </c>
      <c r="D925" t="s">
        <v>233</v>
      </c>
      <c r="E925">
        <v>1</v>
      </c>
      <c r="F925">
        <v>12.99</v>
      </c>
      <c r="G925">
        <f>Table1[[#This Row],[Unit Price]]*Table1[[#This Row],[Units Sold]]</f>
        <v>12.99</v>
      </c>
      <c r="H925" t="s">
        <v>294</v>
      </c>
      <c r="I925" t="s">
        <v>15</v>
      </c>
      <c r="J925">
        <f>_xlfn.XLOOKUP(Table1[[#This Row],[Product Name]],O:O,P:P)</f>
        <v>5.46</v>
      </c>
      <c r="K925">
        <f>Table1[[#This Row],[Unit Profit]]*Table1[[#This Row],[Units Sold]]</f>
        <v>5.46</v>
      </c>
      <c r="L925">
        <f>MONTH(Table1[[#This Row],[Date]])</f>
        <v>5</v>
      </c>
    </row>
    <row r="926" spans="1:12" hidden="1">
      <c r="A926">
        <v>10941</v>
      </c>
      <c r="B926" s="1">
        <v>45179</v>
      </c>
      <c r="C926" t="s">
        <v>21</v>
      </c>
      <c r="D926" t="s">
        <v>234</v>
      </c>
      <c r="E926">
        <v>3</v>
      </c>
      <c r="F926">
        <v>27</v>
      </c>
      <c r="G926">
        <f>Table1[[#This Row],[Unit Price]]*Table1[[#This Row],[Units Sold]]</f>
        <v>81</v>
      </c>
      <c r="H926" t="s">
        <v>18</v>
      </c>
      <c r="I926" t="s">
        <v>15</v>
      </c>
      <c r="J926">
        <f>_xlfn.XLOOKUP(Table1[[#This Row],[Product Name]],O:O,P:P)</f>
        <v>5.67</v>
      </c>
      <c r="K926">
        <f>Table1[[#This Row],[Unit Profit]]*Table1[[#This Row],[Units Sold]]</f>
        <v>17.009999999999998</v>
      </c>
      <c r="L926">
        <f>MONTH(Table1[[#This Row],[Date]])</f>
        <v>9</v>
      </c>
    </row>
    <row r="927" spans="1:12">
      <c r="A927">
        <v>10942</v>
      </c>
      <c r="B927" s="1">
        <v>45356</v>
      </c>
      <c r="C927" t="s">
        <v>23</v>
      </c>
      <c r="D927" t="s">
        <v>37</v>
      </c>
      <c r="E927">
        <v>4</v>
      </c>
      <c r="F927">
        <v>599.99</v>
      </c>
      <c r="G927">
        <f>Table1[[#This Row],[Unit Price]]*Table1[[#This Row],[Units Sold]]</f>
        <v>2399.96</v>
      </c>
      <c r="H927" t="s">
        <v>294</v>
      </c>
      <c r="I927" t="s">
        <v>287</v>
      </c>
      <c r="J927">
        <f>_xlfn.XLOOKUP(Table1[[#This Row],[Product Name]],O:O,P:P)</f>
        <v>210</v>
      </c>
      <c r="K927">
        <f>Table1[[#This Row],[Unit Profit]]*Table1[[#This Row],[Units Sold]]</f>
        <v>840</v>
      </c>
      <c r="L927">
        <f>MONTH(Table1[[#This Row],[Date]])</f>
        <v>3</v>
      </c>
    </row>
    <row r="928" spans="1:12" hidden="1">
      <c r="A928">
        <v>10943</v>
      </c>
      <c r="B928" s="1">
        <v>45155</v>
      </c>
      <c r="C928" t="s">
        <v>9</v>
      </c>
      <c r="D928" t="s">
        <v>235</v>
      </c>
      <c r="E928">
        <v>2</v>
      </c>
      <c r="F928">
        <v>49.99</v>
      </c>
      <c r="G928">
        <f>Table1[[#This Row],[Unit Price]]*Table1[[#This Row],[Units Sold]]</f>
        <v>99.98</v>
      </c>
      <c r="H928" t="s">
        <v>14</v>
      </c>
      <c r="I928" t="s">
        <v>287</v>
      </c>
      <c r="J928">
        <f>_xlfn.XLOOKUP(Table1[[#This Row],[Product Name]],O:O,P:P)</f>
        <v>6</v>
      </c>
      <c r="K928">
        <f>Table1[[#This Row],[Unit Profit]]*Table1[[#This Row],[Units Sold]]</f>
        <v>12</v>
      </c>
      <c r="L928">
        <f>MONTH(Table1[[#This Row],[Date]])</f>
        <v>8</v>
      </c>
    </row>
    <row r="929" spans="1:12">
      <c r="A929">
        <v>10944</v>
      </c>
      <c r="B929" s="1">
        <v>45038</v>
      </c>
      <c r="C929" t="s">
        <v>12</v>
      </c>
      <c r="D929" t="s">
        <v>236</v>
      </c>
      <c r="E929">
        <v>5</v>
      </c>
      <c r="F929">
        <v>229.99</v>
      </c>
      <c r="G929">
        <f>Table1[[#This Row],[Unit Price]]*Table1[[#This Row],[Units Sold]]</f>
        <v>1149.95</v>
      </c>
      <c r="H929" t="s">
        <v>294</v>
      </c>
      <c r="I929" t="s">
        <v>11</v>
      </c>
      <c r="J929">
        <f>_xlfn.XLOOKUP(Table1[[#This Row],[Product Name]],O:O,P:P)</f>
        <v>112.7</v>
      </c>
      <c r="K929">
        <f>Table1[[#This Row],[Unit Profit]]*Table1[[#This Row],[Units Sold]]</f>
        <v>563.5</v>
      </c>
      <c r="L929">
        <f>MONTH(Table1[[#This Row],[Date]])</f>
        <v>4</v>
      </c>
    </row>
    <row r="930" spans="1:12">
      <c r="A930">
        <v>10945</v>
      </c>
      <c r="B930" s="1">
        <v>45226</v>
      </c>
      <c r="C930" t="s">
        <v>16</v>
      </c>
      <c r="D930" t="s">
        <v>237</v>
      </c>
      <c r="E930">
        <v>2</v>
      </c>
      <c r="F930">
        <v>44.99</v>
      </c>
      <c r="G930">
        <f>Table1[[#This Row],[Unit Price]]*Table1[[#This Row],[Units Sold]]</f>
        <v>89.98</v>
      </c>
      <c r="H930" t="s">
        <v>294</v>
      </c>
      <c r="I930" t="s">
        <v>15</v>
      </c>
      <c r="J930">
        <f>_xlfn.XLOOKUP(Table1[[#This Row],[Product Name]],O:O,P:P)</f>
        <v>15.3</v>
      </c>
      <c r="K930">
        <f>Table1[[#This Row],[Unit Profit]]*Table1[[#This Row],[Units Sold]]</f>
        <v>30.6</v>
      </c>
      <c r="L930">
        <f>MONTH(Table1[[#This Row],[Date]])</f>
        <v>10</v>
      </c>
    </row>
    <row r="931" spans="1:12" hidden="1">
      <c r="A931">
        <v>10946</v>
      </c>
      <c r="B931" s="1">
        <v>44999</v>
      </c>
      <c r="C931" t="s">
        <v>19</v>
      </c>
      <c r="D931" t="s">
        <v>70</v>
      </c>
      <c r="E931">
        <v>4</v>
      </c>
      <c r="F931">
        <v>26.99</v>
      </c>
      <c r="G931">
        <f>Table1[[#This Row],[Unit Price]]*Table1[[#This Row],[Units Sold]]</f>
        <v>107.96</v>
      </c>
      <c r="H931" t="s">
        <v>18</v>
      </c>
      <c r="I931" t="s">
        <v>15</v>
      </c>
      <c r="J931">
        <f>_xlfn.XLOOKUP(Table1[[#This Row],[Product Name]],O:O,P:P)</f>
        <v>8.3699999999999992</v>
      </c>
      <c r="K931">
        <f>Table1[[#This Row],[Unit Profit]]*Table1[[#This Row],[Units Sold]]</f>
        <v>33.479999999999997</v>
      </c>
      <c r="L931">
        <f>MONTH(Table1[[#This Row],[Date]])</f>
        <v>3</v>
      </c>
    </row>
    <row r="932" spans="1:12">
      <c r="A932">
        <v>10947</v>
      </c>
      <c r="B932" s="1">
        <v>45328</v>
      </c>
      <c r="C932" t="s">
        <v>21</v>
      </c>
      <c r="D932" t="s">
        <v>238</v>
      </c>
      <c r="E932">
        <v>1</v>
      </c>
      <c r="F932">
        <v>6.7</v>
      </c>
      <c r="G932">
        <f>Table1[[#This Row],[Unit Price]]*Table1[[#This Row],[Units Sold]]</f>
        <v>6.7</v>
      </c>
      <c r="H932" t="s">
        <v>294</v>
      </c>
      <c r="I932" t="s">
        <v>11</v>
      </c>
      <c r="J932">
        <f>_xlfn.XLOOKUP(Table1[[#This Row],[Product Name]],O:O,P:P)</f>
        <v>0.87</v>
      </c>
      <c r="K932">
        <f>Table1[[#This Row],[Unit Profit]]*Table1[[#This Row],[Units Sold]]</f>
        <v>0.87</v>
      </c>
      <c r="L932">
        <f>MONTH(Table1[[#This Row],[Date]])</f>
        <v>2</v>
      </c>
    </row>
    <row r="933" spans="1:12" hidden="1">
      <c r="A933">
        <v>10948</v>
      </c>
      <c r="B933" s="1">
        <v>45552</v>
      </c>
      <c r="C933" t="s">
        <v>23</v>
      </c>
      <c r="D933" t="s">
        <v>239</v>
      </c>
      <c r="E933">
        <v>1</v>
      </c>
      <c r="F933">
        <v>149.94999999999999</v>
      </c>
      <c r="G933">
        <f>Table1[[#This Row],[Unit Price]]*Table1[[#This Row],[Units Sold]]</f>
        <v>149.94999999999999</v>
      </c>
      <c r="H933" t="s">
        <v>14</v>
      </c>
      <c r="I933" t="s">
        <v>15</v>
      </c>
      <c r="J933">
        <f>_xlfn.XLOOKUP(Table1[[#This Row],[Product Name]],O:O,P:P)</f>
        <v>73.48</v>
      </c>
      <c r="K933">
        <f>Table1[[#This Row],[Unit Profit]]*Table1[[#This Row],[Units Sold]]</f>
        <v>73.48</v>
      </c>
      <c r="L933">
        <f>MONTH(Table1[[#This Row],[Date]])</f>
        <v>9</v>
      </c>
    </row>
    <row r="934" spans="1:12" hidden="1">
      <c r="A934">
        <v>10949</v>
      </c>
      <c r="B934" s="1">
        <v>45626</v>
      </c>
      <c r="C934" t="s">
        <v>9</v>
      </c>
      <c r="D934" t="s">
        <v>240</v>
      </c>
      <c r="E934">
        <v>1</v>
      </c>
      <c r="F934">
        <v>169</v>
      </c>
      <c r="G934">
        <f>Table1[[#This Row],[Unit Price]]*Table1[[#This Row],[Units Sold]]</f>
        <v>169</v>
      </c>
      <c r="H934" t="s">
        <v>14</v>
      </c>
      <c r="I934" t="s">
        <v>11</v>
      </c>
      <c r="J934">
        <f>_xlfn.XLOOKUP(Table1[[#This Row],[Product Name]],O:O,P:P)</f>
        <v>67.599999999999994</v>
      </c>
      <c r="K934">
        <f>Table1[[#This Row],[Unit Profit]]*Table1[[#This Row],[Units Sold]]</f>
        <v>67.599999999999994</v>
      </c>
      <c r="L934">
        <f>MONTH(Table1[[#This Row],[Date]])</f>
        <v>11</v>
      </c>
    </row>
    <row r="935" spans="1:12" hidden="1">
      <c r="A935">
        <v>10950</v>
      </c>
      <c r="B935" s="1">
        <v>44953</v>
      </c>
      <c r="C935" t="s">
        <v>12</v>
      </c>
      <c r="D935" t="s">
        <v>241</v>
      </c>
      <c r="E935">
        <v>1</v>
      </c>
      <c r="F935">
        <v>599</v>
      </c>
      <c r="G935">
        <f>Table1[[#This Row],[Unit Price]]*Table1[[#This Row],[Units Sold]]</f>
        <v>599</v>
      </c>
      <c r="H935" t="s">
        <v>14</v>
      </c>
      <c r="I935" t="s">
        <v>15</v>
      </c>
      <c r="J935">
        <f>_xlfn.XLOOKUP(Table1[[#This Row],[Product Name]],O:O,P:P)</f>
        <v>203.66</v>
      </c>
      <c r="K935">
        <f>Table1[[#This Row],[Unit Profit]]*Table1[[#This Row],[Units Sold]]</f>
        <v>203.66</v>
      </c>
      <c r="L935">
        <f>MONTH(Table1[[#This Row],[Date]])</f>
        <v>1</v>
      </c>
    </row>
    <row r="936" spans="1:12">
      <c r="A936">
        <v>10951</v>
      </c>
      <c r="B936" s="1">
        <v>45166</v>
      </c>
      <c r="C936" t="s">
        <v>16</v>
      </c>
      <c r="D936" t="s">
        <v>242</v>
      </c>
      <c r="E936">
        <v>1</v>
      </c>
      <c r="F936">
        <v>64.989999999999995</v>
      </c>
      <c r="G936">
        <f>Table1[[#This Row],[Unit Price]]*Table1[[#This Row],[Units Sold]]</f>
        <v>64.989999999999995</v>
      </c>
      <c r="H936" t="s">
        <v>294</v>
      </c>
      <c r="I936" t="s">
        <v>15</v>
      </c>
      <c r="J936">
        <f>_xlfn.XLOOKUP(Table1[[#This Row],[Product Name]],O:O,P:P)</f>
        <v>22.75</v>
      </c>
      <c r="K936">
        <f>Table1[[#This Row],[Unit Profit]]*Table1[[#This Row],[Units Sold]]</f>
        <v>22.75</v>
      </c>
      <c r="L936">
        <f>MONTH(Table1[[#This Row],[Date]])</f>
        <v>8</v>
      </c>
    </row>
    <row r="937" spans="1:12">
      <c r="A937">
        <v>10952</v>
      </c>
      <c r="B937" s="1">
        <v>45358</v>
      </c>
      <c r="C937" t="s">
        <v>19</v>
      </c>
      <c r="D937" t="s">
        <v>28</v>
      </c>
      <c r="E937">
        <v>2</v>
      </c>
      <c r="F937">
        <v>9.99</v>
      </c>
      <c r="G937">
        <f>Table1[[#This Row],[Unit Price]]*Table1[[#This Row],[Units Sold]]</f>
        <v>19.98</v>
      </c>
      <c r="H937" t="s">
        <v>294</v>
      </c>
      <c r="I937" t="s">
        <v>15</v>
      </c>
      <c r="J937">
        <f>_xlfn.XLOOKUP(Table1[[#This Row],[Product Name]],O:O,P:P)</f>
        <v>12.74</v>
      </c>
      <c r="K937">
        <f>Table1[[#This Row],[Unit Profit]]*Table1[[#This Row],[Units Sold]]</f>
        <v>25.48</v>
      </c>
      <c r="L937">
        <f>MONTH(Table1[[#This Row],[Date]])</f>
        <v>3</v>
      </c>
    </row>
    <row r="938" spans="1:12" hidden="1">
      <c r="A938">
        <v>10953</v>
      </c>
      <c r="B938" s="1">
        <v>45109</v>
      </c>
      <c r="C938" t="s">
        <v>21</v>
      </c>
      <c r="D938" t="s">
        <v>243</v>
      </c>
      <c r="E938">
        <v>1</v>
      </c>
      <c r="F938">
        <v>24</v>
      </c>
      <c r="G938">
        <f>Table1[[#This Row],[Unit Price]]*Table1[[#This Row],[Units Sold]]</f>
        <v>24</v>
      </c>
      <c r="H938" t="s">
        <v>14</v>
      </c>
      <c r="I938" t="s">
        <v>287</v>
      </c>
      <c r="J938">
        <f>_xlfn.XLOOKUP(Table1[[#This Row],[Product Name]],O:O,P:P)</f>
        <v>11.04</v>
      </c>
      <c r="K938">
        <f>Table1[[#This Row],[Unit Profit]]*Table1[[#This Row],[Units Sold]]</f>
        <v>11.04</v>
      </c>
      <c r="L938">
        <f>MONTH(Table1[[#This Row],[Date]])</f>
        <v>7</v>
      </c>
    </row>
    <row r="939" spans="1:12">
      <c r="A939">
        <v>10954</v>
      </c>
      <c r="B939" s="1">
        <v>45526</v>
      </c>
      <c r="C939" t="s">
        <v>23</v>
      </c>
      <c r="D939" t="s">
        <v>244</v>
      </c>
      <c r="E939">
        <v>3</v>
      </c>
      <c r="F939">
        <v>32.950000000000003</v>
      </c>
      <c r="G939">
        <f>Table1[[#This Row],[Unit Price]]*Table1[[#This Row],[Units Sold]]</f>
        <v>98.850000000000009</v>
      </c>
      <c r="H939" t="s">
        <v>294</v>
      </c>
      <c r="I939" t="s">
        <v>287</v>
      </c>
      <c r="J939">
        <f>_xlfn.XLOOKUP(Table1[[#This Row],[Product Name]],O:O,P:P)</f>
        <v>7.25</v>
      </c>
      <c r="K939">
        <f>Table1[[#This Row],[Unit Profit]]*Table1[[#This Row],[Units Sold]]</f>
        <v>21.75</v>
      </c>
      <c r="L939">
        <f>MONTH(Table1[[#This Row],[Date]])</f>
        <v>8</v>
      </c>
    </row>
    <row r="940" spans="1:12" hidden="1">
      <c r="A940">
        <v>10956</v>
      </c>
      <c r="B940" s="1">
        <v>45349</v>
      </c>
      <c r="C940" t="s">
        <v>12</v>
      </c>
      <c r="D940" t="s">
        <v>246</v>
      </c>
      <c r="E940">
        <v>1</v>
      </c>
      <c r="F940">
        <v>159.99</v>
      </c>
      <c r="G940">
        <f>Table1[[#This Row],[Unit Price]]*Table1[[#This Row],[Units Sold]]</f>
        <v>159.99</v>
      </c>
      <c r="H940" t="s">
        <v>18</v>
      </c>
      <c r="I940" t="s">
        <v>15</v>
      </c>
      <c r="J940">
        <f>_xlfn.XLOOKUP(Table1[[#This Row],[Product Name]],O:O,P:P)</f>
        <v>35.200000000000003</v>
      </c>
      <c r="K940">
        <f>Table1[[#This Row],[Unit Profit]]*Table1[[#This Row],[Units Sold]]</f>
        <v>35.200000000000003</v>
      </c>
      <c r="L940">
        <f>MONTH(Table1[[#This Row],[Date]])</f>
        <v>2</v>
      </c>
    </row>
    <row r="941" spans="1:12" hidden="1">
      <c r="A941">
        <v>10957</v>
      </c>
      <c r="B941" s="1">
        <v>45612</v>
      </c>
      <c r="C941" t="s">
        <v>16</v>
      </c>
      <c r="D941" t="s">
        <v>247</v>
      </c>
      <c r="E941">
        <v>4</v>
      </c>
      <c r="F941">
        <v>90</v>
      </c>
      <c r="G941">
        <f>Table1[[#This Row],[Unit Price]]*Table1[[#This Row],[Units Sold]]</f>
        <v>360</v>
      </c>
      <c r="H941" t="s">
        <v>14</v>
      </c>
      <c r="I941" t="s">
        <v>287</v>
      </c>
      <c r="J941">
        <f>_xlfn.XLOOKUP(Table1[[#This Row],[Product Name]],O:O,P:P)</f>
        <v>31.5</v>
      </c>
      <c r="K941">
        <f>Table1[[#This Row],[Unit Profit]]*Table1[[#This Row],[Units Sold]]</f>
        <v>126</v>
      </c>
      <c r="L941">
        <f>MONTH(Table1[[#This Row],[Date]])</f>
        <v>11</v>
      </c>
    </row>
    <row r="942" spans="1:12" hidden="1">
      <c r="A942">
        <v>10958</v>
      </c>
      <c r="B942" s="1">
        <v>45169</v>
      </c>
      <c r="C942" t="s">
        <v>19</v>
      </c>
      <c r="D942" t="s">
        <v>248</v>
      </c>
      <c r="E942">
        <v>5</v>
      </c>
      <c r="F942">
        <v>10.99</v>
      </c>
      <c r="G942">
        <f>Table1[[#This Row],[Unit Price]]*Table1[[#This Row],[Units Sold]]</f>
        <v>54.95</v>
      </c>
      <c r="H942" t="s">
        <v>14</v>
      </c>
      <c r="I942" t="s">
        <v>11</v>
      </c>
      <c r="J942">
        <f>_xlfn.XLOOKUP(Table1[[#This Row],[Product Name]],O:O,P:P)</f>
        <v>3.41</v>
      </c>
      <c r="K942">
        <f>Table1[[#This Row],[Unit Profit]]*Table1[[#This Row],[Units Sold]]</f>
        <v>17.05</v>
      </c>
      <c r="L942">
        <f>MONTH(Table1[[#This Row],[Date]])</f>
        <v>8</v>
      </c>
    </row>
    <row r="943" spans="1:12" hidden="1">
      <c r="A943">
        <v>10959</v>
      </c>
      <c r="B943" s="1">
        <v>45547</v>
      </c>
      <c r="C943" t="s">
        <v>21</v>
      </c>
      <c r="D943" t="s">
        <v>249</v>
      </c>
      <c r="E943">
        <v>5</v>
      </c>
      <c r="F943">
        <v>55</v>
      </c>
      <c r="G943">
        <f>Table1[[#This Row],[Unit Price]]*Table1[[#This Row],[Units Sold]]</f>
        <v>275</v>
      </c>
      <c r="H943" t="s">
        <v>14</v>
      </c>
      <c r="I943" t="s">
        <v>15</v>
      </c>
      <c r="J943">
        <f>_xlfn.XLOOKUP(Table1[[#This Row],[Product Name]],O:O,P:P)</f>
        <v>12.1</v>
      </c>
      <c r="K943">
        <f>Table1[[#This Row],[Unit Profit]]*Table1[[#This Row],[Units Sold]]</f>
        <v>60.5</v>
      </c>
      <c r="L943">
        <f>MONTH(Table1[[#This Row],[Date]])</f>
        <v>9</v>
      </c>
    </row>
    <row r="944" spans="1:12" hidden="1">
      <c r="A944">
        <v>10960</v>
      </c>
      <c r="B944" s="1">
        <v>45054</v>
      </c>
      <c r="C944" t="s">
        <v>23</v>
      </c>
      <c r="D944" t="s">
        <v>250</v>
      </c>
      <c r="E944">
        <v>4</v>
      </c>
      <c r="F944">
        <v>29.99</v>
      </c>
      <c r="G944">
        <f>Table1[[#This Row],[Unit Price]]*Table1[[#This Row],[Units Sold]]</f>
        <v>119.96</v>
      </c>
      <c r="H944" t="s">
        <v>18</v>
      </c>
      <c r="I944" t="s">
        <v>11</v>
      </c>
      <c r="J944">
        <f>_xlfn.XLOOKUP(Table1[[#This Row],[Product Name]],O:O,P:P)</f>
        <v>13.2</v>
      </c>
      <c r="K944">
        <f>Table1[[#This Row],[Unit Profit]]*Table1[[#This Row],[Units Sold]]</f>
        <v>52.8</v>
      </c>
      <c r="L944">
        <f>MONTH(Table1[[#This Row],[Date]])</f>
        <v>5</v>
      </c>
    </row>
    <row r="945" spans="1:12" hidden="1">
      <c r="A945">
        <v>10961</v>
      </c>
      <c r="B945" s="1">
        <v>45097</v>
      </c>
      <c r="C945" t="s">
        <v>9</v>
      </c>
      <c r="D945" t="s">
        <v>10</v>
      </c>
      <c r="E945">
        <v>1</v>
      </c>
      <c r="F945">
        <v>999.99</v>
      </c>
      <c r="G945">
        <f>Table1[[#This Row],[Unit Price]]*Table1[[#This Row],[Units Sold]]</f>
        <v>999.99</v>
      </c>
      <c r="H945" t="s">
        <v>14</v>
      </c>
      <c r="I945" t="s">
        <v>15</v>
      </c>
      <c r="J945">
        <f>_xlfn.XLOOKUP(Table1[[#This Row],[Product Name]],O:O,P:P)</f>
        <v>280</v>
      </c>
      <c r="K945">
        <f>Table1[[#This Row],[Unit Profit]]*Table1[[#This Row],[Units Sold]]</f>
        <v>280</v>
      </c>
      <c r="L945">
        <f>MONTH(Table1[[#This Row],[Date]])</f>
        <v>6</v>
      </c>
    </row>
    <row r="946" spans="1:12">
      <c r="A946">
        <v>10962</v>
      </c>
      <c r="B946" s="1">
        <v>45384</v>
      </c>
      <c r="C946" t="s">
        <v>12</v>
      </c>
      <c r="D946" t="s">
        <v>13</v>
      </c>
      <c r="E946">
        <v>3</v>
      </c>
      <c r="F946">
        <v>499.99</v>
      </c>
      <c r="G946">
        <f>Table1[[#This Row],[Unit Price]]*Table1[[#This Row],[Units Sold]]</f>
        <v>1499.97</v>
      </c>
      <c r="H946" t="s">
        <v>294</v>
      </c>
      <c r="I946" t="s">
        <v>15</v>
      </c>
      <c r="J946">
        <f>_xlfn.XLOOKUP(Table1[[#This Row],[Product Name]],O:O,P:P)</f>
        <v>160</v>
      </c>
      <c r="K946">
        <f>Table1[[#This Row],[Unit Profit]]*Table1[[#This Row],[Units Sold]]</f>
        <v>480</v>
      </c>
      <c r="L946">
        <f>MONTH(Table1[[#This Row],[Date]])</f>
        <v>4</v>
      </c>
    </row>
    <row r="947" spans="1:12" hidden="1">
      <c r="A947">
        <v>10963</v>
      </c>
      <c r="B947" s="1">
        <v>45210</v>
      </c>
      <c r="C947" t="s">
        <v>16</v>
      </c>
      <c r="D947" t="s">
        <v>17</v>
      </c>
      <c r="E947">
        <v>4</v>
      </c>
      <c r="F947">
        <v>69.989999999999995</v>
      </c>
      <c r="G947">
        <f>Table1[[#This Row],[Unit Price]]*Table1[[#This Row],[Units Sold]]</f>
        <v>279.95999999999998</v>
      </c>
      <c r="H947" t="s">
        <v>18</v>
      </c>
      <c r="I947" t="s">
        <v>11</v>
      </c>
      <c r="J947">
        <f>_xlfn.XLOOKUP(Table1[[#This Row],[Product Name]],O:O,P:P)</f>
        <v>18.899999999999999</v>
      </c>
      <c r="K947">
        <f>Table1[[#This Row],[Unit Profit]]*Table1[[#This Row],[Units Sold]]</f>
        <v>75.599999999999994</v>
      </c>
      <c r="L947">
        <f>MONTH(Table1[[#This Row],[Date]])</f>
        <v>10</v>
      </c>
    </row>
    <row r="948" spans="1:12">
      <c r="A948">
        <v>10964</v>
      </c>
      <c r="B948" s="1">
        <v>45560</v>
      </c>
      <c r="C948" t="s">
        <v>19</v>
      </c>
      <c r="D948" t="s">
        <v>20</v>
      </c>
      <c r="E948">
        <v>2</v>
      </c>
      <c r="F948">
        <v>15.99</v>
      </c>
      <c r="G948">
        <f>Table1[[#This Row],[Unit Price]]*Table1[[#This Row],[Units Sold]]</f>
        <v>31.98</v>
      </c>
      <c r="H948" t="s">
        <v>294</v>
      </c>
      <c r="I948" t="s">
        <v>11</v>
      </c>
      <c r="J948">
        <f>_xlfn.XLOOKUP(Table1[[#This Row],[Product Name]],O:O,P:P)</f>
        <v>8</v>
      </c>
      <c r="K948">
        <f>Table1[[#This Row],[Unit Profit]]*Table1[[#This Row],[Units Sold]]</f>
        <v>16</v>
      </c>
      <c r="L948">
        <f>MONTH(Table1[[#This Row],[Date]])</f>
        <v>9</v>
      </c>
    </row>
    <row r="949" spans="1:12">
      <c r="A949">
        <v>10965</v>
      </c>
      <c r="B949" s="1">
        <v>45236</v>
      </c>
      <c r="C949" t="s">
        <v>21</v>
      </c>
      <c r="D949" t="s">
        <v>22</v>
      </c>
      <c r="E949">
        <v>1</v>
      </c>
      <c r="F949">
        <v>89.99</v>
      </c>
      <c r="G949">
        <f>Table1[[#This Row],[Unit Price]]*Table1[[#This Row],[Units Sold]]</f>
        <v>89.99</v>
      </c>
      <c r="H949" t="s">
        <v>294</v>
      </c>
      <c r="I949" t="s">
        <v>287</v>
      </c>
      <c r="J949">
        <f>_xlfn.XLOOKUP(Table1[[#This Row],[Product Name]],O:O,P:P)</f>
        <v>38.700000000000003</v>
      </c>
      <c r="K949">
        <f>Table1[[#This Row],[Unit Profit]]*Table1[[#This Row],[Units Sold]]</f>
        <v>38.700000000000003</v>
      </c>
      <c r="L949">
        <f>MONTH(Table1[[#This Row],[Date]])</f>
        <v>11</v>
      </c>
    </row>
    <row r="950" spans="1:12" hidden="1">
      <c r="A950">
        <v>10966</v>
      </c>
      <c r="B950" s="1">
        <v>44976</v>
      </c>
      <c r="C950" t="s">
        <v>23</v>
      </c>
      <c r="D950" t="s">
        <v>24</v>
      </c>
      <c r="E950">
        <v>2</v>
      </c>
      <c r="F950">
        <v>29.99</v>
      </c>
      <c r="G950">
        <f>Table1[[#This Row],[Unit Price]]*Table1[[#This Row],[Units Sold]]</f>
        <v>59.98</v>
      </c>
      <c r="H950" t="s">
        <v>14</v>
      </c>
      <c r="I950" t="s">
        <v>287</v>
      </c>
      <c r="J950">
        <f>_xlfn.XLOOKUP(Table1[[#This Row],[Product Name]],O:O,P:P)</f>
        <v>7.8</v>
      </c>
      <c r="K950">
        <f>Table1[[#This Row],[Unit Profit]]*Table1[[#This Row],[Units Sold]]</f>
        <v>15.6</v>
      </c>
      <c r="L950">
        <f>MONTH(Table1[[#This Row],[Date]])</f>
        <v>2</v>
      </c>
    </row>
    <row r="951" spans="1:12" hidden="1">
      <c r="A951">
        <v>10967</v>
      </c>
      <c r="B951" s="1">
        <v>45604</v>
      </c>
      <c r="C951" t="s">
        <v>9</v>
      </c>
      <c r="D951" t="s">
        <v>25</v>
      </c>
      <c r="E951">
        <v>5</v>
      </c>
      <c r="F951">
        <v>2499.9899999999998</v>
      </c>
      <c r="G951">
        <f>Table1[[#This Row],[Unit Price]]*Table1[[#This Row],[Units Sold]]</f>
        <v>12499.949999999999</v>
      </c>
      <c r="H951" t="s">
        <v>18</v>
      </c>
      <c r="I951" t="s">
        <v>15</v>
      </c>
      <c r="J951">
        <f>_xlfn.XLOOKUP(Table1[[#This Row],[Product Name]],O:O,P:P)</f>
        <v>1225</v>
      </c>
      <c r="K951">
        <f>Table1[[#This Row],[Unit Profit]]*Table1[[#This Row],[Units Sold]]</f>
        <v>6125</v>
      </c>
      <c r="L951">
        <f>MONTH(Table1[[#This Row],[Date]])</f>
        <v>11</v>
      </c>
    </row>
    <row r="952" spans="1:12" hidden="1">
      <c r="A952">
        <v>10968</v>
      </c>
      <c r="B952" s="1">
        <v>45295</v>
      </c>
      <c r="C952" t="s">
        <v>12</v>
      </c>
      <c r="D952" t="s">
        <v>26</v>
      </c>
      <c r="E952">
        <v>1</v>
      </c>
      <c r="F952">
        <v>599.99</v>
      </c>
      <c r="G952">
        <f>Table1[[#This Row],[Unit Price]]*Table1[[#This Row],[Units Sold]]</f>
        <v>599.99</v>
      </c>
      <c r="H952" t="s">
        <v>14</v>
      </c>
      <c r="I952" t="s">
        <v>11</v>
      </c>
      <c r="J952">
        <f>_xlfn.XLOOKUP(Table1[[#This Row],[Product Name]],O:O,P:P)</f>
        <v>180</v>
      </c>
      <c r="K952">
        <f>Table1[[#This Row],[Unit Profit]]*Table1[[#This Row],[Units Sold]]</f>
        <v>180</v>
      </c>
      <c r="L952">
        <f>MONTH(Table1[[#This Row],[Date]])</f>
        <v>1</v>
      </c>
    </row>
    <row r="953" spans="1:12" hidden="1">
      <c r="A953">
        <v>10969</v>
      </c>
      <c r="B953" s="1">
        <v>45499</v>
      </c>
      <c r="C953" t="s">
        <v>16</v>
      </c>
      <c r="D953" t="s">
        <v>27</v>
      </c>
      <c r="E953">
        <v>3</v>
      </c>
      <c r="F953">
        <v>89.99</v>
      </c>
      <c r="G953">
        <f>Table1[[#This Row],[Unit Price]]*Table1[[#This Row],[Units Sold]]</f>
        <v>269.96999999999997</v>
      </c>
      <c r="H953" t="s">
        <v>14</v>
      </c>
      <c r="I953" t="s">
        <v>15</v>
      </c>
      <c r="J953">
        <f>_xlfn.XLOOKUP(Table1[[#This Row],[Product Name]],O:O,P:P)</f>
        <v>45</v>
      </c>
      <c r="K953">
        <f>Table1[[#This Row],[Unit Profit]]*Table1[[#This Row],[Units Sold]]</f>
        <v>135</v>
      </c>
      <c r="L953">
        <f>MONTH(Table1[[#This Row],[Date]])</f>
        <v>7</v>
      </c>
    </row>
    <row r="954" spans="1:12">
      <c r="A954">
        <v>10970</v>
      </c>
      <c r="B954" s="1">
        <v>45332</v>
      </c>
      <c r="C954" t="s">
        <v>19</v>
      </c>
      <c r="D954" t="s">
        <v>28</v>
      </c>
      <c r="E954">
        <v>5</v>
      </c>
      <c r="F954">
        <v>25.99</v>
      </c>
      <c r="G954">
        <f>Table1[[#This Row],[Unit Price]]*Table1[[#This Row],[Units Sold]]</f>
        <v>129.94999999999999</v>
      </c>
      <c r="H954" t="s">
        <v>294</v>
      </c>
      <c r="I954" t="s">
        <v>11</v>
      </c>
      <c r="J954">
        <f>_xlfn.XLOOKUP(Table1[[#This Row],[Product Name]],O:O,P:P)</f>
        <v>12.74</v>
      </c>
      <c r="K954">
        <f>Table1[[#This Row],[Unit Profit]]*Table1[[#This Row],[Units Sold]]</f>
        <v>63.7</v>
      </c>
      <c r="L954">
        <f>MONTH(Table1[[#This Row],[Date]])</f>
        <v>2</v>
      </c>
    </row>
    <row r="955" spans="1:12">
      <c r="A955">
        <v>10971</v>
      </c>
      <c r="B955" s="1">
        <v>45004</v>
      </c>
      <c r="C955" t="s">
        <v>21</v>
      </c>
      <c r="D955" t="s">
        <v>29</v>
      </c>
      <c r="E955">
        <v>2</v>
      </c>
      <c r="F955">
        <v>129.99</v>
      </c>
      <c r="G955">
        <f>Table1[[#This Row],[Unit Price]]*Table1[[#This Row],[Units Sold]]</f>
        <v>259.98</v>
      </c>
      <c r="H955" t="s">
        <v>294</v>
      </c>
      <c r="I955" t="s">
        <v>287</v>
      </c>
      <c r="J955">
        <f>_xlfn.XLOOKUP(Table1[[#This Row],[Product Name]],O:O,P:P)</f>
        <v>26</v>
      </c>
      <c r="K955">
        <f>Table1[[#This Row],[Unit Profit]]*Table1[[#This Row],[Units Sold]]</f>
        <v>52</v>
      </c>
      <c r="L955">
        <f>MONTH(Table1[[#This Row],[Date]])</f>
        <v>3</v>
      </c>
    </row>
    <row r="956" spans="1:12" hidden="1">
      <c r="A956">
        <v>10972</v>
      </c>
      <c r="B956" s="1">
        <v>45040</v>
      </c>
      <c r="C956" t="s">
        <v>23</v>
      </c>
      <c r="D956" t="s">
        <v>30</v>
      </c>
      <c r="E956">
        <v>1</v>
      </c>
      <c r="F956">
        <v>199.99</v>
      </c>
      <c r="G956">
        <f>Table1[[#This Row],[Unit Price]]*Table1[[#This Row],[Units Sold]]</f>
        <v>199.99</v>
      </c>
      <c r="H956" t="s">
        <v>14</v>
      </c>
      <c r="I956" t="s">
        <v>11</v>
      </c>
      <c r="J956">
        <f>_xlfn.XLOOKUP(Table1[[#This Row],[Product Name]],O:O,P:P)</f>
        <v>66</v>
      </c>
      <c r="K956">
        <f>Table1[[#This Row],[Unit Profit]]*Table1[[#This Row],[Units Sold]]</f>
        <v>66</v>
      </c>
      <c r="L956">
        <f>MONTH(Table1[[#This Row],[Date]])</f>
        <v>4</v>
      </c>
    </row>
    <row r="957" spans="1:12">
      <c r="A957">
        <v>10973</v>
      </c>
      <c r="B957" s="1">
        <v>45473</v>
      </c>
      <c r="C957" t="s">
        <v>9</v>
      </c>
      <c r="D957" t="s">
        <v>31</v>
      </c>
      <c r="E957">
        <v>5</v>
      </c>
      <c r="F957">
        <v>749.99</v>
      </c>
      <c r="G957">
        <f>Table1[[#This Row],[Unit Price]]*Table1[[#This Row],[Units Sold]]</f>
        <v>3749.95</v>
      </c>
      <c r="H957" t="s">
        <v>294</v>
      </c>
      <c r="I957" t="s">
        <v>15</v>
      </c>
      <c r="J957">
        <f>_xlfn.XLOOKUP(Table1[[#This Row],[Product Name]],O:O,P:P)</f>
        <v>240</v>
      </c>
      <c r="K957">
        <f>Table1[[#This Row],[Unit Profit]]*Table1[[#This Row],[Units Sold]]</f>
        <v>1200</v>
      </c>
      <c r="L957">
        <f>MONTH(Table1[[#This Row],[Date]])</f>
        <v>6</v>
      </c>
    </row>
    <row r="958" spans="1:12">
      <c r="A958">
        <v>10974</v>
      </c>
      <c r="B958" s="1">
        <v>45561</v>
      </c>
      <c r="C958" t="s">
        <v>12</v>
      </c>
      <c r="D958" t="s">
        <v>32</v>
      </c>
      <c r="E958">
        <v>1</v>
      </c>
      <c r="F958">
        <v>189.99</v>
      </c>
      <c r="G958">
        <f>Table1[[#This Row],[Unit Price]]*Table1[[#This Row],[Units Sold]]</f>
        <v>189.99</v>
      </c>
      <c r="H958" t="s">
        <v>294</v>
      </c>
      <c r="I958" t="s">
        <v>287</v>
      </c>
      <c r="J958">
        <f>_xlfn.XLOOKUP(Table1[[#This Row],[Product Name]],O:O,P:P)</f>
        <v>19</v>
      </c>
      <c r="K958">
        <f>Table1[[#This Row],[Unit Profit]]*Table1[[#This Row],[Units Sold]]</f>
        <v>19</v>
      </c>
      <c r="L958">
        <f>MONTH(Table1[[#This Row],[Date]])</f>
        <v>9</v>
      </c>
    </row>
    <row r="959" spans="1:12" hidden="1">
      <c r="A959">
        <v>10975</v>
      </c>
      <c r="B959" s="1">
        <v>45217</v>
      </c>
      <c r="C959" t="s">
        <v>16</v>
      </c>
      <c r="D959" t="s">
        <v>33</v>
      </c>
      <c r="E959">
        <v>4</v>
      </c>
      <c r="F959">
        <v>249.99</v>
      </c>
      <c r="G959">
        <f>Table1[[#This Row],[Unit Price]]*Table1[[#This Row],[Units Sold]]</f>
        <v>999.96</v>
      </c>
      <c r="H959" t="s">
        <v>18</v>
      </c>
      <c r="I959" t="s">
        <v>15</v>
      </c>
      <c r="J959">
        <f>_xlfn.XLOOKUP(Table1[[#This Row],[Product Name]],O:O,P:P)</f>
        <v>47.5</v>
      </c>
      <c r="K959">
        <f>Table1[[#This Row],[Unit Profit]]*Table1[[#This Row],[Units Sold]]</f>
        <v>190</v>
      </c>
      <c r="L959">
        <f>MONTH(Table1[[#This Row],[Date]])</f>
        <v>10</v>
      </c>
    </row>
    <row r="960" spans="1:12" hidden="1">
      <c r="A960">
        <v>10976</v>
      </c>
      <c r="B960" s="1">
        <v>45175</v>
      </c>
      <c r="C960" t="s">
        <v>19</v>
      </c>
      <c r="D960" t="s">
        <v>34</v>
      </c>
      <c r="E960">
        <v>4</v>
      </c>
      <c r="F960">
        <v>35.99</v>
      </c>
      <c r="G960">
        <f>Table1[[#This Row],[Unit Price]]*Table1[[#This Row],[Units Sold]]</f>
        <v>143.96</v>
      </c>
      <c r="H960" t="s">
        <v>18</v>
      </c>
      <c r="I960" t="s">
        <v>15</v>
      </c>
      <c r="J960">
        <f>_xlfn.XLOOKUP(Table1[[#This Row],[Product Name]],O:O,P:P)</f>
        <v>14.4</v>
      </c>
      <c r="K960">
        <f>Table1[[#This Row],[Unit Profit]]*Table1[[#This Row],[Units Sold]]</f>
        <v>57.6</v>
      </c>
      <c r="L960">
        <f>MONTH(Table1[[#This Row],[Date]])</f>
        <v>9</v>
      </c>
    </row>
    <row r="961" spans="1:12" hidden="1">
      <c r="A961">
        <v>10977</v>
      </c>
      <c r="B961" s="1">
        <v>45192</v>
      </c>
      <c r="C961" t="s">
        <v>21</v>
      </c>
      <c r="D961" t="s">
        <v>35</v>
      </c>
      <c r="E961">
        <v>4</v>
      </c>
      <c r="F961">
        <v>399.99</v>
      </c>
      <c r="G961">
        <f>Table1[[#This Row],[Unit Price]]*Table1[[#This Row],[Units Sold]]</f>
        <v>1599.96</v>
      </c>
      <c r="H961" t="s">
        <v>18</v>
      </c>
      <c r="I961" t="s">
        <v>11</v>
      </c>
      <c r="J961">
        <f>_xlfn.XLOOKUP(Table1[[#This Row],[Product Name]],O:O,P:P)</f>
        <v>52</v>
      </c>
      <c r="K961">
        <f>Table1[[#This Row],[Unit Profit]]*Table1[[#This Row],[Units Sold]]</f>
        <v>208</v>
      </c>
      <c r="L961">
        <f>MONTH(Table1[[#This Row],[Date]])</f>
        <v>9</v>
      </c>
    </row>
    <row r="962" spans="1:12" hidden="1">
      <c r="A962">
        <v>10978</v>
      </c>
      <c r="B962" s="1">
        <v>45136</v>
      </c>
      <c r="C962" t="s">
        <v>23</v>
      </c>
      <c r="D962" t="s">
        <v>36</v>
      </c>
      <c r="E962">
        <v>4</v>
      </c>
      <c r="F962">
        <v>119.99</v>
      </c>
      <c r="G962">
        <f>Table1[[#This Row],[Unit Price]]*Table1[[#This Row],[Units Sold]]</f>
        <v>479.96</v>
      </c>
      <c r="H962" t="s">
        <v>14</v>
      </c>
      <c r="I962" t="s">
        <v>11</v>
      </c>
      <c r="J962">
        <f>_xlfn.XLOOKUP(Table1[[#This Row],[Product Name]],O:O,P:P)</f>
        <v>40.799999999999997</v>
      </c>
      <c r="K962">
        <f>Table1[[#This Row],[Unit Profit]]*Table1[[#This Row],[Units Sold]]</f>
        <v>163.19999999999999</v>
      </c>
      <c r="L962">
        <f>MONTH(Table1[[#This Row],[Date]])</f>
        <v>7</v>
      </c>
    </row>
    <row r="963" spans="1:12" hidden="1">
      <c r="A963">
        <v>10979</v>
      </c>
      <c r="B963" s="1">
        <v>45489</v>
      </c>
      <c r="C963" t="s">
        <v>9</v>
      </c>
      <c r="D963" t="s">
        <v>37</v>
      </c>
      <c r="E963">
        <v>5</v>
      </c>
      <c r="F963">
        <v>499.99</v>
      </c>
      <c r="G963">
        <f>Table1[[#This Row],[Unit Price]]*Table1[[#This Row],[Units Sold]]</f>
        <v>2499.9499999999998</v>
      </c>
      <c r="H963" t="s">
        <v>14</v>
      </c>
      <c r="I963" t="s">
        <v>15</v>
      </c>
      <c r="J963">
        <f>_xlfn.XLOOKUP(Table1[[#This Row],[Product Name]],O:O,P:P)</f>
        <v>210</v>
      </c>
      <c r="K963">
        <f>Table1[[#This Row],[Unit Profit]]*Table1[[#This Row],[Units Sold]]</f>
        <v>1050</v>
      </c>
      <c r="L963">
        <f>MONTH(Table1[[#This Row],[Date]])</f>
        <v>7</v>
      </c>
    </row>
    <row r="964" spans="1:12" hidden="1">
      <c r="A964">
        <v>10980</v>
      </c>
      <c r="B964" s="1">
        <v>45609</v>
      </c>
      <c r="C964" t="s">
        <v>12</v>
      </c>
      <c r="D964" t="s">
        <v>38</v>
      </c>
      <c r="E964">
        <v>3</v>
      </c>
      <c r="F964">
        <v>99.99</v>
      </c>
      <c r="G964">
        <f>Table1[[#This Row],[Unit Price]]*Table1[[#This Row],[Units Sold]]</f>
        <v>299.96999999999997</v>
      </c>
      <c r="H964" t="s">
        <v>14</v>
      </c>
      <c r="I964" t="s">
        <v>287</v>
      </c>
      <c r="J964">
        <f>_xlfn.XLOOKUP(Table1[[#This Row],[Product Name]],O:O,P:P)</f>
        <v>24</v>
      </c>
      <c r="K964">
        <f>Table1[[#This Row],[Unit Profit]]*Table1[[#This Row],[Units Sold]]</f>
        <v>72</v>
      </c>
      <c r="L964">
        <f>MONTH(Table1[[#This Row],[Date]])</f>
        <v>11</v>
      </c>
    </row>
    <row r="965" spans="1:12" hidden="1">
      <c r="A965">
        <v>10981</v>
      </c>
      <c r="B965" s="1">
        <v>45564</v>
      </c>
      <c r="C965" t="s">
        <v>16</v>
      </c>
      <c r="D965" t="s">
        <v>39</v>
      </c>
      <c r="E965">
        <v>5</v>
      </c>
      <c r="F965">
        <v>59.99</v>
      </c>
      <c r="G965">
        <f>Table1[[#This Row],[Unit Price]]*Table1[[#This Row],[Units Sold]]</f>
        <v>299.95</v>
      </c>
      <c r="H965" t="s">
        <v>14</v>
      </c>
      <c r="I965" t="s">
        <v>11</v>
      </c>
      <c r="J965">
        <f>_xlfn.XLOOKUP(Table1[[#This Row],[Product Name]],O:O,P:P)</f>
        <v>25.2</v>
      </c>
      <c r="K965">
        <f>Table1[[#This Row],[Unit Profit]]*Table1[[#This Row],[Units Sold]]</f>
        <v>126</v>
      </c>
      <c r="L965">
        <f>MONTH(Table1[[#This Row],[Date]])</f>
        <v>9</v>
      </c>
    </row>
    <row r="966" spans="1:12" hidden="1">
      <c r="A966">
        <v>10982</v>
      </c>
      <c r="B966" s="1">
        <v>45510</v>
      </c>
      <c r="C966" t="s">
        <v>19</v>
      </c>
      <c r="D966" t="s">
        <v>40</v>
      </c>
      <c r="E966">
        <v>5</v>
      </c>
      <c r="F966">
        <v>22.99</v>
      </c>
      <c r="G966">
        <f>Table1[[#This Row],[Unit Price]]*Table1[[#This Row],[Units Sold]]</f>
        <v>114.94999999999999</v>
      </c>
      <c r="H966" t="s">
        <v>18</v>
      </c>
      <c r="I966" t="s">
        <v>11</v>
      </c>
      <c r="J966">
        <f>_xlfn.XLOOKUP(Table1[[#This Row],[Product Name]],O:O,P:P)</f>
        <v>10.81</v>
      </c>
      <c r="K966">
        <f>Table1[[#This Row],[Unit Profit]]*Table1[[#This Row],[Units Sold]]</f>
        <v>54.050000000000004</v>
      </c>
      <c r="L966">
        <f>MONTH(Table1[[#This Row],[Date]])</f>
        <v>8</v>
      </c>
    </row>
    <row r="967" spans="1:12" hidden="1">
      <c r="A967">
        <v>10983</v>
      </c>
      <c r="B967" s="1">
        <v>45052</v>
      </c>
      <c r="C967" t="s">
        <v>21</v>
      </c>
      <c r="D967" t="s">
        <v>41</v>
      </c>
      <c r="E967">
        <v>4</v>
      </c>
      <c r="F967">
        <v>49.99</v>
      </c>
      <c r="G967">
        <f>Table1[[#This Row],[Unit Price]]*Table1[[#This Row],[Units Sold]]</f>
        <v>199.96</v>
      </c>
      <c r="H967" t="s">
        <v>18</v>
      </c>
      <c r="I967" t="s">
        <v>11</v>
      </c>
      <c r="J967">
        <f>_xlfn.XLOOKUP(Table1[[#This Row],[Product Name]],O:O,P:P)</f>
        <v>24</v>
      </c>
      <c r="K967">
        <f>Table1[[#This Row],[Unit Profit]]*Table1[[#This Row],[Units Sold]]</f>
        <v>96</v>
      </c>
      <c r="L967">
        <f>MONTH(Table1[[#This Row],[Date]])</f>
        <v>5</v>
      </c>
    </row>
    <row r="968" spans="1:12" hidden="1">
      <c r="A968">
        <v>10984</v>
      </c>
      <c r="B968" s="1">
        <v>45244</v>
      </c>
      <c r="C968" t="s">
        <v>23</v>
      </c>
      <c r="D968" t="s">
        <v>42</v>
      </c>
      <c r="E968">
        <v>3</v>
      </c>
      <c r="F968">
        <v>29.99</v>
      </c>
      <c r="G968">
        <f>Table1[[#This Row],[Unit Price]]*Table1[[#This Row],[Units Sold]]</f>
        <v>89.97</v>
      </c>
      <c r="H968" t="s">
        <v>18</v>
      </c>
      <c r="I968" t="s">
        <v>11</v>
      </c>
      <c r="J968">
        <f>_xlfn.XLOOKUP(Table1[[#This Row],[Product Name]],O:O,P:P)</f>
        <v>14.4</v>
      </c>
      <c r="K968">
        <f>Table1[[#This Row],[Unit Profit]]*Table1[[#This Row],[Units Sold]]</f>
        <v>43.2</v>
      </c>
      <c r="L968">
        <f>MONTH(Table1[[#This Row],[Date]])</f>
        <v>11</v>
      </c>
    </row>
    <row r="969" spans="1:12" hidden="1">
      <c r="A969">
        <v>10985</v>
      </c>
      <c r="B969" s="1">
        <v>45171</v>
      </c>
      <c r="C969" t="s">
        <v>9</v>
      </c>
      <c r="D969" t="s">
        <v>43</v>
      </c>
      <c r="E969">
        <v>1</v>
      </c>
      <c r="F969">
        <v>299.99</v>
      </c>
      <c r="G969">
        <f>Table1[[#This Row],[Unit Price]]*Table1[[#This Row],[Units Sold]]</f>
        <v>299.99</v>
      </c>
      <c r="H969" t="s">
        <v>18</v>
      </c>
      <c r="I969" t="s">
        <v>15</v>
      </c>
      <c r="J969">
        <f>_xlfn.XLOOKUP(Table1[[#This Row],[Product Name]],O:O,P:P)</f>
        <v>150</v>
      </c>
      <c r="K969">
        <f>Table1[[#This Row],[Unit Profit]]*Table1[[#This Row],[Units Sold]]</f>
        <v>150</v>
      </c>
      <c r="L969">
        <f>MONTH(Table1[[#This Row],[Date]])</f>
        <v>9</v>
      </c>
    </row>
    <row r="970" spans="1:12">
      <c r="A970">
        <v>10986</v>
      </c>
      <c r="B970" s="1">
        <v>45467</v>
      </c>
      <c r="C970" t="s">
        <v>12</v>
      </c>
      <c r="D970" t="s">
        <v>44</v>
      </c>
      <c r="E970">
        <v>1</v>
      </c>
      <c r="F970">
        <v>179.99</v>
      </c>
      <c r="G970">
        <f>Table1[[#This Row],[Unit Price]]*Table1[[#This Row],[Units Sold]]</f>
        <v>179.99</v>
      </c>
      <c r="H970" t="s">
        <v>294</v>
      </c>
      <c r="I970" t="s">
        <v>15</v>
      </c>
      <c r="J970">
        <f>_xlfn.XLOOKUP(Table1[[#This Row],[Product Name]],O:O,P:P)</f>
        <v>55.8</v>
      </c>
      <c r="K970">
        <f>Table1[[#This Row],[Unit Profit]]*Table1[[#This Row],[Units Sold]]</f>
        <v>55.8</v>
      </c>
      <c r="L970">
        <f>MONTH(Table1[[#This Row],[Date]])</f>
        <v>6</v>
      </c>
    </row>
    <row r="971" spans="1:12">
      <c r="A971">
        <v>10987</v>
      </c>
      <c r="B971" s="1">
        <v>45367</v>
      </c>
      <c r="C971" t="s">
        <v>16</v>
      </c>
      <c r="D971" t="s">
        <v>45</v>
      </c>
      <c r="E971">
        <v>5</v>
      </c>
      <c r="F971">
        <v>179.99</v>
      </c>
      <c r="G971">
        <f>Table1[[#This Row],[Unit Price]]*Table1[[#This Row],[Units Sold]]</f>
        <v>899.95</v>
      </c>
      <c r="H971" t="s">
        <v>294</v>
      </c>
      <c r="I971" t="s">
        <v>11</v>
      </c>
      <c r="J971">
        <f>_xlfn.XLOOKUP(Table1[[#This Row],[Product Name]],O:O,P:P)</f>
        <v>37.799999999999997</v>
      </c>
      <c r="K971">
        <f>Table1[[#This Row],[Unit Profit]]*Table1[[#This Row],[Units Sold]]</f>
        <v>189</v>
      </c>
      <c r="L971">
        <f>MONTH(Table1[[#This Row],[Date]])</f>
        <v>3</v>
      </c>
    </row>
    <row r="972" spans="1:12" hidden="1">
      <c r="A972">
        <v>10988</v>
      </c>
      <c r="B972" s="1">
        <v>45521</v>
      </c>
      <c r="C972" t="s">
        <v>19</v>
      </c>
      <c r="D972" t="s">
        <v>46</v>
      </c>
      <c r="E972">
        <v>1</v>
      </c>
      <c r="F972">
        <v>12.99</v>
      </c>
      <c r="G972">
        <f>Table1[[#This Row],[Unit Price]]*Table1[[#This Row],[Units Sold]]</f>
        <v>12.99</v>
      </c>
      <c r="H972" t="s">
        <v>18</v>
      </c>
      <c r="I972" t="s">
        <v>11</v>
      </c>
      <c r="J972">
        <f>_xlfn.XLOOKUP(Table1[[#This Row],[Product Name]],O:O,P:P)</f>
        <v>1.56</v>
      </c>
      <c r="K972">
        <f>Table1[[#This Row],[Unit Profit]]*Table1[[#This Row],[Units Sold]]</f>
        <v>1.56</v>
      </c>
      <c r="L972">
        <f>MONTH(Table1[[#This Row],[Date]])</f>
        <v>8</v>
      </c>
    </row>
    <row r="973" spans="1:12" hidden="1">
      <c r="A973">
        <v>10989</v>
      </c>
      <c r="B973" s="1">
        <v>45159</v>
      </c>
      <c r="C973" t="s">
        <v>21</v>
      </c>
      <c r="D973" t="s">
        <v>47</v>
      </c>
      <c r="E973">
        <v>1</v>
      </c>
      <c r="F973">
        <v>29.99</v>
      </c>
      <c r="G973">
        <f>Table1[[#This Row],[Unit Price]]*Table1[[#This Row],[Units Sold]]</f>
        <v>29.99</v>
      </c>
      <c r="H973" t="s">
        <v>14</v>
      </c>
      <c r="I973" t="s">
        <v>287</v>
      </c>
      <c r="J973">
        <f>_xlfn.XLOOKUP(Table1[[#This Row],[Product Name]],O:O,P:P)</f>
        <v>10.199999999999999</v>
      </c>
      <c r="K973">
        <f>Table1[[#This Row],[Unit Profit]]*Table1[[#This Row],[Units Sold]]</f>
        <v>10.199999999999999</v>
      </c>
      <c r="L973">
        <f>MONTH(Table1[[#This Row],[Date]])</f>
        <v>8</v>
      </c>
    </row>
    <row r="974" spans="1:12" hidden="1">
      <c r="A974">
        <v>10990</v>
      </c>
      <c r="B974" s="1">
        <v>44958</v>
      </c>
      <c r="C974" t="s">
        <v>23</v>
      </c>
      <c r="D974" t="s">
        <v>48</v>
      </c>
      <c r="E974">
        <v>3</v>
      </c>
      <c r="F974">
        <v>129.99</v>
      </c>
      <c r="G974">
        <f>Table1[[#This Row],[Unit Price]]*Table1[[#This Row],[Units Sold]]</f>
        <v>389.97</v>
      </c>
      <c r="H974" t="s">
        <v>14</v>
      </c>
      <c r="I974" t="s">
        <v>11</v>
      </c>
      <c r="J974">
        <f>_xlfn.XLOOKUP(Table1[[#This Row],[Product Name]],O:O,P:P)</f>
        <v>20.8</v>
      </c>
      <c r="K974">
        <f>Table1[[#This Row],[Unit Profit]]*Table1[[#This Row],[Units Sold]]</f>
        <v>62.400000000000006</v>
      </c>
      <c r="L974">
        <f>MONTH(Table1[[#This Row],[Date]])</f>
        <v>2</v>
      </c>
    </row>
    <row r="975" spans="1:12" hidden="1">
      <c r="A975">
        <v>10991</v>
      </c>
      <c r="B975" s="1">
        <v>45298</v>
      </c>
      <c r="C975" t="s">
        <v>9</v>
      </c>
      <c r="D975" t="s">
        <v>49</v>
      </c>
      <c r="E975">
        <v>4</v>
      </c>
      <c r="F975">
        <v>349.99</v>
      </c>
      <c r="G975">
        <f>Table1[[#This Row],[Unit Price]]*Table1[[#This Row],[Units Sold]]</f>
        <v>1399.96</v>
      </c>
      <c r="H975" t="s">
        <v>14</v>
      </c>
      <c r="I975" t="s">
        <v>15</v>
      </c>
      <c r="J975">
        <f>_xlfn.XLOOKUP(Table1[[#This Row],[Product Name]],O:O,P:P)</f>
        <v>164.5</v>
      </c>
      <c r="K975">
        <f>Table1[[#This Row],[Unit Profit]]*Table1[[#This Row],[Units Sold]]</f>
        <v>658</v>
      </c>
      <c r="L975">
        <f>MONTH(Table1[[#This Row],[Date]])</f>
        <v>1</v>
      </c>
    </row>
    <row r="976" spans="1:12" hidden="1">
      <c r="A976">
        <v>10992</v>
      </c>
      <c r="B976" s="1">
        <v>45246</v>
      </c>
      <c r="C976" t="s">
        <v>12</v>
      </c>
      <c r="D976" t="s">
        <v>50</v>
      </c>
      <c r="E976">
        <v>4</v>
      </c>
      <c r="F976">
        <v>89.99</v>
      </c>
      <c r="G976">
        <f>Table1[[#This Row],[Unit Price]]*Table1[[#This Row],[Units Sold]]</f>
        <v>359.96</v>
      </c>
      <c r="H976" t="s">
        <v>14</v>
      </c>
      <c r="I976" t="s">
        <v>15</v>
      </c>
      <c r="J976">
        <f>_xlfn.XLOOKUP(Table1[[#This Row],[Product Name]],O:O,P:P)</f>
        <v>45</v>
      </c>
      <c r="K976">
        <f>Table1[[#This Row],[Unit Profit]]*Table1[[#This Row],[Units Sold]]</f>
        <v>180</v>
      </c>
      <c r="L976">
        <f>MONTH(Table1[[#This Row],[Date]])</f>
        <v>11</v>
      </c>
    </row>
    <row r="977" spans="1:12" hidden="1">
      <c r="A977">
        <v>10993</v>
      </c>
      <c r="B977" s="1">
        <v>45200</v>
      </c>
      <c r="C977" t="s">
        <v>16</v>
      </c>
      <c r="D977" t="s">
        <v>51</v>
      </c>
      <c r="E977">
        <v>2</v>
      </c>
      <c r="F977">
        <v>29.99</v>
      </c>
      <c r="G977">
        <f>Table1[[#This Row],[Unit Price]]*Table1[[#This Row],[Units Sold]]</f>
        <v>59.98</v>
      </c>
      <c r="H977" t="s">
        <v>18</v>
      </c>
      <c r="I977" t="s">
        <v>287</v>
      </c>
      <c r="J977">
        <f>_xlfn.XLOOKUP(Table1[[#This Row],[Product Name]],O:O,P:P)</f>
        <v>7.8</v>
      </c>
      <c r="K977">
        <f>Table1[[#This Row],[Unit Profit]]*Table1[[#This Row],[Units Sold]]</f>
        <v>15.6</v>
      </c>
      <c r="L977">
        <f>MONTH(Table1[[#This Row],[Date]])</f>
        <v>10</v>
      </c>
    </row>
    <row r="978" spans="1:12">
      <c r="A978">
        <v>10994</v>
      </c>
      <c r="B978" s="1">
        <v>45495</v>
      </c>
      <c r="C978" t="s">
        <v>19</v>
      </c>
      <c r="D978" t="s">
        <v>52</v>
      </c>
      <c r="E978">
        <v>4</v>
      </c>
      <c r="F978">
        <v>19.989999999999998</v>
      </c>
      <c r="G978">
        <f>Table1[[#This Row],[Unit Price]]*Table1[[#This Row],[Units Sold]]</f>
        <v>79.959999999999994</v>
      </c>
      <c r="H978" t="s">
        <v>294</v>
      </c>
      <c r="I978" t="s">
        <v>11</v>
      </c>
      <c r="J978">
        <f>_xlfn.XLOOKUP(Table1[[#This Row],[Product Name]],O:O,P:P)</f>
        <v>2.8</v>
      </c>
      <c r="K978">
        <f>Table1[[#This Row],[Unit Profit]]*Table1[[#This Row],[Units Sold]]</f>
        <v>11.2</v>
      </c>
      <c r="L978">
        <f>MONTH(Table1[[#This Row],[Date]])</f>
        <v>7</v>
      </c>
    </row>
    <row r="979" spans="1:12">
      <c r="A979">
        <v>10995</v>
      </c>
      <c r="B979" s="1">
        <v>45273</v>
      </c>
      <c r="C979" t="s">
        <v>21</v>
      </c>
      <c r="D979" t="s">
        <v>53</v>
      </c>
      <c r="E979">
        <v>3</v>
      </c>
      <c r="F979">
        <v>39.99</v>
      </c>
      <c r="G979">
        <f>Table1[[#This Row],[Unit Price]]*Table1[[#This Row],[Units Sold]]</f>
        <v>119.97</v>
      </c>
      <c r="H979" t="s">
        <v>294</v>
      </c>
      <c r="I979" t="s">
        <v>15</v>
      </c>
      <c r="J979">
        <f>_xlfn.XLOOKUP(Table1[[#This Row],[Product Name]],O:O,P:P)</f>
        <v>9.1999999999999993</v>
      </c>
      <c r="K979">
        <f>Table1[[#This Row],[Unit Profit]]*Table1[[#This Row],[Units Sold]]</f>
        <v>27.599999999999998</v>
      </c>
      <c r="L979">
        <f>MONTH(Table1[[#This Row],[Date]])</f>
        <v>12</v>
      </c>
    </row>
    <row r="980" spans="1:12" hidden="1">
      <c r="A980">
        <v>10996</v>
      </c>
      <c r="B980" s="1">
        <v>45191</v>
      </c>
      <c r="C980" t="s">
        <v>23</v>
      </c>
      <c r="D980" t="s">
        <v>54</v>
      </c>
      <c r="E980">
        <v>5</v>
      </c>
      <c r="F980">
        <v>1895</v>
      </c>
      <c r="G980">
        <f>Table1[[#This Row],[Unit Price]]*Table1[[#This Row],[Units Sold]]</f>
        <v>9475</v>
      </c>
      <c r="H980" t="s">
        <v>18</v>
      </c>
      <c r="I980" t="s">
        <v>15</v>
      </c>
      <c r="J980">
        <f>_xlfn.XLOOKUP(Table1[[#This Row],[Product Name]],O:O,P:P)</f>
        <v>227.4</v>
      </c>
      <c r="K980">
        <f>Table1[[#This Row],[Unit Profit]]*Table1[[#This Row],[Units Sold]]</f>
        <v>1137</v>
      </c>
      <c r="L980">
        <f>MONTH(Table1[[#This Row],[Date]])</f>
        <v>9</v>
      </c>
    </row>
    <row r="981" spans="1:12">
      <c r="A981">
        <v>10997</v>
      </c>
      <c r="B981" s="1">
        <v>45396</v>
      </c>
      <c r="C981" t="s">
        <v>9</v>
      </c>
      <c r="D981" t="s">
        <v>55</v>
      </c>
      <c r="E981">
        <v>1</v>
      </c>
      <c r="F981">
        <v>399.99</v>
      </c>
      <c r="G981">
        <f>Table1[[#This Row],[Unit Price]]*Table1[[#This Row],[Units Sold]]</f>
        <v>399.99</v>
      </c>
      <c r="H981" t="s">
        <v>294</v>
      </c>
      <c r="I981" t="s">
        <v>15</v>
      </c>
      <c r="J981">
        <f>_xlfn.XLOOKUP(Table1[[#This Row],[Product Name]],O:O,P:P)</f>
        <v>96</v>
      </c>
      <c r="K981">
        <f>Table1[[#This Row],[Unit Profit]]*Table1[[#This Row],[Units Sold]]</f>
        <v>96</v>
      </c>
      <c r="L981">
        <f>MONTH(Table1[[#This Row],[Date]])</f>
        <v>4</v>
      </c>
    </row>
    <row r="982" spans="1:12" hidden="1">
      <c r="A982">
        <v>10998</v>
      </c>
      <c r="B982" s="1">
        <v>45074</v>
      </c>
      <c r="C982" t="s">
        <v>12</v>
      </c>
      <c r="D982" t="s">
        <v>56</v>
      </c>
      <c r="E982">
        <v>1</v>
      </c>
      <c r="F982">
        <v>799.99</v>
      </c>
      <c r="G982">
        <f>Table1[[#This Row],[Unit Price]]*Table1[[#This Row],[Units Sold]]</f>
        <v>799.99</v>
      </c>
      <c r="H982" t="s">
        <v>14</v>
      </c>
      <c r="I982" t="s">
        <v>15</v>
      </c>
      <c r="J982">
        <f>_xlfn.XLOOKUP(Table1[[#This Row],[Product Name]],O:O,P:P)</f>
        <v>208</v>
      </c>
      <c r="K982">
        <f>Table1[[#This Row],[Unit Profit]]*Table1[[#This Row],[Units Sold]]</f>
        <v>208</v>
      </c>
      <c r="L982">
        <f>MONTH(Table1[[#This Row],[Date]])</f>
        <v>5</v>
      </c>
    </row>
    <row r="983" spans="1:12" hidden="1">
      <c r="A983">
        <v>10999</v>
      </c>
      <c r="B983" s="1">
        <v>45065</v>
      </c>
      <c r="C983" t="s">
        <v>16</v>
      </c>
      <c r="D983" t="s">
        <v>57</v>
      </c>
      <c r="E983">
        <v>1</v>
      </c>
      <c r="F983">
        <v>59.99</v>
      </c>
      <c r="G983">
        <f>Table1[[#This Row],[Unit Price]]*Table1[[#This Row],[Units Sold]]</f>
        <v>59.99</v>
      </c>
      <c r="H983" t="s">
        <v>14</v>
      </c>
      <c r="I983" t="s">
        <v>287</v>
      </c>
      <c r="J983">
        <f>_xlfn.XLOOKUP(Table1[[#This Row],[Product Name]],O:O,P:P)</f>
        <v>21</v>
      </c>
      <c r="K983">
        <f>Table1[[#This Row],[Unit Profit]]*Table1[[#This Row],[Units Sold]]</f>
        <v>21</v>
      </c>
      <c r="L983">
        <f>MONTH(Table1[[#This Row],[Date]])</f>
        <v>5</v>
      </c>
    </row>
    <row r="984" spans="1:12" hidden="1">
      <c r="A984">
        <v>11000</v>
      </c>
      <c r="B984" s="1">
        <v>45487</v>
      </c>
      <c r="C984" t="s">
        <v>19</v>
      </c>
      <c r="D984" t="s">
        <v>58</v>
      </c>
      <c r="E984">
        <v>5</v>
      </c>
      <c r="F984">
        <v>24.99</v>
      </c>
      <c r="G984">
        <f>Table1[[#This Row],[Unit Price]]*Table1[[#This Row],[Units Sold]]</f>
        <v>124.94999999999999</v>
      </c>
      <c r="H984" t="s">
        <v>14</v>
      </c>
      <c r="I984" t="s">
        <v>15</v>
      </c>
      <c r="J984">
        <f>_xlfn.XLOOKUP(Table1[[#This Row],[Product Name]],O:O,P:P)</f>
        <v>2.5</v>
      </c>
      <c r="K984">
        <f>Table1[[#This Row],[Unit Profit]]*Table1[[#This Row],[Units Sold]]</f>
        <v>12.5</v>
      </c>
      <c r="L984">
        <f>MONTH(Table1[[#This Row],[Date]])</f>
        <v>7</v>
      </c>
    </row>
    <row r="985" spans="1:12">
      <c r="A985">
        <v>11001</v>
      </c>
      <c r="B985" s="1">
        <v>45321</v>
      </c>
      <c r="C985" t="s">
        <v>21</v>
      </c>
      <c r="D985" t="s">
        <v>59</v>
      </c>
      <c r="E985">
        <v>2</v>
      </c>
      <c r="F985">
        <v>105</v>
      </c>
      <c r="G985">
        <f>Table1[[#This Row],[Unit Price]]*Table1[[#This Row],[Units Sold]]</f>
        <v>210</v>
      </c>
      <c r="H985" t="s">
        <v>294</v>
      </c>
      <c r="I985" t="s">
        <v>287</v>
      </c>
      <c r="J985">
        <f>_xlfn.XLOOKUP(Table1[[#This Row],[Product Name]],O:O,P:P)</f>
        <v>21</v>
      </c>
      <c r="K985">
        <f>Table1[[#This Row],[Unit Profit]]*Table1[[#This Row],[Units Sold]]</f>
        <v>42</v>
      </c>
      <c r="L985">
        <f>MONTH(Table1[[#This Row],[Date]])</f>
        <v>1</v>
      </c>
    </row>
    <row r="986" spans="1:12" hidden="1">
      <c r="A986">
        <v>11002</v>
      </c>
      <c r="B986" s="1">
        <v>45550</v>
      </c>
      <c r="C986" t="s">
        <v>23</v>
      </c>
      <c r="D986" t="s">
        <v>60</v>
      </c>
      <c r="E986">
        <v>3</v>
      </c>
      <c r="F986">
        <v>129.99</v>
      </c>
      <c r="G986">
        <f>Table1[[#This Row],[Unit Price]]*Table1[[#This Row],[Units Sold]]</f>
        <v>389.97</v>
      </c>
      <c r="H986" t="s">
        <v>14</v>
      </c>
      <c r="I986" t="s">
        <v>287</v>
      </c>
      <c r="J986">
        <f>_xlfn.XLOOKUP(Table1[[#This Row],[Product Name]],O:O,P:P)</f>
        <v>16.899999999999999</v>
      </c>
      <c r="K986">
        <f>Table1[[#This Row],[Unit Profit]]*Table1[[#This Row],[Units Sold]]</f>
        <v>50.699999999999996</v>
      </c>
      <c r="L986">
        <f>MONTH(Table1[[#This Row],[Date]])</f>
        <v>9</v>
      </c>
    </row>
    <row r="987" spans="1:12">
      <c r="A987">
        <v>11003</v>
      </c>
      <c r="B987" s="1">
        <v>45495</v>
      </c>
      <c r="C987" t="s">
        <v>9</v>
      </c>
      <c r="D987" t="s">
        <v>61</v>
      </c>
      <c r="E987">
        <v>4</v>
      </c>
      <c r="F987">
        <v>399.99</v>
      </c>
      <c r="G987">
        <f>Table1[[#This Row],[Unit Price]]*Table1[[#This Row],[Units Sold]]</f>
        <v>1599.96</v>
      </c>
      <c r="H987" t="s">
        <v>294</v>
      </c>
      <c r="I987" t="s">
        <v>15</v>
      </c>
      <c r="J987">
        <f>_xlfn.XLOOKUP(Table1[[#This Row],[Product Name]],O:O,P:P)</f>
        <v>176</v>
      </c>
      <c r="K987">
        <f>Table1[[#This Row],[Unit Profit]]*Table1[[#This Row],[Units Sold]]</f>
        <v>704</v>
      </c>
      <c r="L987">
        <f>MONTH(Table1[[#This Row],[Date]])</f>
        <v>7</v>
      </c>
    </row>
    <row r="988" spans="1:12" hidden="1">
      <c r="A988">
        <v>11004</v>
      </c>
      <c r="B988" s="1">
        <v>45393</v>
      </c>
      <c r="C988" t="s">
        <v>12</v>
      </c>
      <c r="D988" t="s">
        <v>62</v>
      </c>
      <c r="E988">
        <v>5</v>
      </c>
      <c r="F988">
        <v>199.99</v>
      </c>
      <c r="G988">
        <f>Table1[[#This Row],[Unit Price]]*Table1[[#This Row],[Units Sold]]</f>
        <v>999.95</v>
      </c>
      <c r="H988" t="s">
        <v>18</v>
      </c>
      <c r="I988" t="s">
        <v>287</v>
      </c>
      <c r="J988">
        <f>_xlfn.XLOOKUP(Table1[[#This Row],[Product Name]],O:O,P:P)</f>
        <v>46</v>
      </c>
      <c r="K988">
        <f>Table1[[#This Row],[Unit Profit]]*Table1[[#This Row],[Units Sold]]</f>
        <v>230</v>
      </c>
      <c r="L988">
        <f>MONTH(Table1[[#This Row],[Date]])</f>
        <v>4</v>
      </c>
    </row>
    <row r="989" spans="1:12" hidden="1">
      <c r="A989">
        <v>11005</v>
      </c>
      <c r="B989" s="1">
        <v>45549</v>
      </c>
      <c r="C989" t="s">
        <v>16</v>
      </c>
      <c r="D989" t="s">
        <v>63</v>
      </c>
      <c r="E989">
        <v>1</v>
      </c>
      <c r="F989">
        <v>139.99</v>
      </c>
      <c r="G989">
        <f>Table1[[#This Row],[Unit Price]]*Table1[[#This Row],[Units Sold]]</f>
        <v>139.99</v>
      </c>
      <c r="H989" t="s">
        <v>18</v>
      </c>
      <c r="I989" t="s">
        <v>15</v>
      </c>
      <c r="J989">
        <f>_xlfn.XLOOKUP(Table1[[#This Row],[Product Name]],O:O,P:P)</f>
        <v>56</v>
      </c>
      <c r="K989">
        <f>Table1[[#This Row],[Unit Profit]]*Table1[[#This Row],[Units Sold]]</f>
        <v>56</v>
      </c>
      <c r="L989">
        <f>MONTH(Table1[[#This Row],[Date]])</f>
        <v>9</v>
      </c>
    </row>
    <row r="990" spans="1:12" hidden="1">
      <c r="A990">
        <v>11006</v>
      </c>
      <c r="B990" s="1">
        <v>44995</v>
      </c>
      <c r="C990" t="s">
        <v>19</v>
      </c>
      <c r="D990" t="s">
        <v>64</v>
      </c>
      <c r="E990">
        <v>3</v>
      </c>
      <c r="F990">
        <v>32.5</v>
      </c>
      <c r="G990">
        <f>Table1[[#This Row],[Unit Price]]*Table1[[#This Row],[Units Sold]]</f>
        <v>97.5</v>
      </c>
      <c r="H990" t="s">
        <v>18</v>
      </c>
      <c r="I990" t="s">
        <v>287</v>
      </c>
      <c r="J990">
        <f>_xlfn.XLOOKUP(Table1[[#This Row],[Product Name]],O:O,P:P)</f>
        <v>15.28</v>
      </c>
      <c r="K990">
        <f>Table1[[#This Row],[Unit Profit]]*Table1[[#This Row],[Units Sold]]</f>
        <v>45.839999999999996</v>
      </c>
      <c r="L990">
        <f>MONTH(Table1[[#This Row],[Date]])</f>
        <v>3</v>
      </c>
    </row>
    <row r="991" spans="1:12" hidden="1">
      <c r="A991">
        <v>11007</v>
      </c>
      <c r="B991" s="1">
        <v>45349</v>
      </c>
      <c r="C991" t="s">
        <v>21</v>
      </c>
      <c r="D991" t="s">
        <v>65</v>
      </c>
      <c r="E991">
        <v>3</v>
      </c>
      <c r="F991">
        <v>52</v>
      </c>
      <c r="G991">
        <f>Table1[[#This Row],[Unit Price]]*Table1[[#This Row],[Units Sold]]</f>
        <v>156</v>
      </c>
      <c r="H991" t="s">
        <v>18</v>
      </c>
      <c r="I991" t="s">
        <v>11</v>
      </c>
      <c r="J991">
        <f>_xlfn.XLOOKUP(Table1[[#This Row],[Product Name]],O:O,P:P)</f>
        <v>5.72</v>
      </c>
      <c r="K991">
        <f>Table1[[#This Row],[Unit Profit]]*Table1[[#This Row],[Units Sold]]</f>
        <v>17.16</v>
      </c>
      <c r="L991">
        <f>MONTH(Table1[[#This Row],[Date]])</f>
        <v>2</v>
      </c>
    </row>
    <row r="992" spans="1:12" hidden="1">
      <c r="A992">
        <v>11008</v>
      </c>
      <c r="B992" s="1">
        <v>44986</v>
      </c>
      <c r="C992" t="s">
        <v>23</v>
      </c>
      <c r="D992" t="s">
        <v>66</v>
      </c>
      <c r="E992">
        <v>4</v>
      </c>
      <c r="F992">
        <v>39.99</v>
      </c>
      <c r="G992">
        <f>Table1[[#This Row],[Unit Price]]*Table1[[#This Row],[Units Sold]]</f>
        <v>159.96</v>
      </c>
      <c r="H992" t="s">
        <v>14</v>
      </c>
      <c r="I992" t="s">
        <v>15</v>
      </c>
      <c r="J992">
        <f>_xlfn.XLOOKUP(Table1[[#This Row],[Product Name]],O:O,P:P)</f>
        <v>12</v>
      </c>
      <c r="K992">
        <f>Table1[[#This Row],[Unit Profit]]*Table1[[#This Row],[Units Sold]]</f>
        <v>48</v>
      </c>
      <c r="L992">
        <f>MONTH(Table1[[#This Row],[Date]])</f>
        <v>3</v>
      </c>
    </row>
    <row r="993" spans="1:12">
      <c r="A993">
        <v>11009</v>
      </c>
      <c r="B993" s="1">
        <v>45474</v>
      </c>
      <c r="C993" t="s">
        <v>9</v>
      </c>
      <c r="D993" t="s">
        <v>67</v>
      </c>
      <c r="E993">
        <v>5</v>
      </c>
      <c r="F993">
        <v>129.99</v>
      </c>
      <c r="G993">
        <f>Table1[[#This Row],[Unit Price]]*Table1[[#This Row],[Units Sold]]</f>
        <v>649.95000000000005</v>
      </c>
      <c r="H993" t="s">
        <v>294</v>
      </c>
      <c r="I993" t="s">
        <v>11</v>
      </c>
      <c r="J993">
        <f>_xlfn.XLOOKUP(Table1[[#This Row],[Product Name]],O:O,P:P)</f>
        <v>52</v>
      </c>
      <c r="K993">
        <f>Table1[[#This Row],[Unit Profit]]*Table1[[#This Row],[Units Sold]]</f>
        <v>260</v>
      </c>
      <c r="L993">
        <f>MONTH(Table1[[#This Row],[Date]])</f>
        <v>7</v>
      </c>
    </row>
    <row r="994" spans="1:12">
      <c r="A994">
        <v>11010</v>
      </c>
      <c r="B994" s="1">
        <v>45191</v>
      </c>
      <c r="C994" t="s">
        <v>12</v>
      </c>
      <c r="D994" t="s">
        <v>68</v>
      </c>
      <c r="E994">
        <v>2</v>
      </c>
      <c r="F994">
        <v>299.99</v>
      </c>
      <c r="G994">
        <f>Table1[[#This Row],[Unit Price]]*Table1[[#This Row],[Units Sold]]</f>
        <v>599.98</v>
      </c>
      <c r="H994" t="s">
        <v>294</v>
      </c>
      <c r="I994" t="s">
        <v>287</v>
      </c>
      <c r="J994">
        <f>_xlfn.XLOOKUP(Table1[[#This Row],[Product Name]],O:O,P:P)</f>
        <v>81</v>
      </c>
      <c r="K994">
        <f>Table1[[#This Row],[Unit Profit]]*Table1[[#This Row],[Units Sold]]</f>
        <v>162</v>
      </c>
      <c r="L994">
        <f>MONTH(Table1[[#This Row],[Date]])</f>
        <v>9</v>
      </c>
    </row>
    <row r="995" spans="1:12" hidden="1">
      <c r="A995">
        <v>11011</v>
      </c>
      <c r="B995" s="1">
        <v>45316</v>
      </c>
      <c r="C995" t="s">
        <v>16</v>
      </c>
      <c r="D995" t="s">
        <v>69</v>
      </c>
      <c r="E995">
        <v>4</v>
      </c>
      <c r="F995">
        <v>154.99</v>
      </c>
      <c r="G995">
        <f>Table1[[#This Row],[Unit Price]]*Table1[[#This Row],[Units Sold]]</f>
        <v>619.96</v>
      </c>
      <c r="H995" t="s">
        <v>14</v>
      </c>
      <c r="I995" t="s">
        <v>287</v>
      </c>
      <c r="J995">
        <f>_xlfn.XLOOKUP(Table1[[#This Row],[Product Name]],O:O,P:P)</f>
        <v>44.95</v>
      </c>
      <c r="K995">
        <f>Table1[[#This Row],[Unit Profit]]*Table1[[#This Row],[Units Sold]]</f>
        <v>179.8</v>
      </c>
      <c r="L995">
        <f>MONTH(Table1[[#This Row],[Date]])</f>
        <v>1</v>
      </c>
    </row>
    <row r="996" spans="1:12" hidden="1">
      <c r="A996">
        <v>11012</v>
      </c>
      <c r="B996" s="1">
        <v>45335</v>
      </c>
      <c r="C996" t="s">
        <v>19</v>
      </c>
      <c r="D996" t="s">
        <v>70</v>
      </c>
      <c r="E996">
        <v>4</v>
      </c>
      <c r="F996">
        <v>26.99</v>
      </c>
      <c r="G996">
        <f>Table1[[#This Row],[Unit Price]]*Table1[[#This Row],[Units Sold]]</f>
        <v>107.96</v>
      </c>
      <c r="H996" t="s">
        <v>14</v>
      </c>
      <c r="I996" t="s">
        <v>287</v>
      </c>
      <c r="J996">
        <f>_xlfn.XLOOKUP(Table1[[#This Row],[Product Name]],O:O,P:P)</f>
        <v>8.3699999999999992</v>
      </c>
      <c r="K996">
        <f>Table1[[#This Row],[Unit Profit]]*Table1[[#This Row],[Units Sold]]</f>
        <v>33.479999999999997</v>
      </c>
      <c r="L996">
        <f>MONTH(Table1[[#This Row],[Date]])</f>
        <v>2</v>
      </c>
    </row>
    <row r="997" spans="1:12" hidden="1">
      <c r="A997">
        <v>11013</v>
      </c>
      <c r="B997" s="1">
        <v>45003</v>
      </c>
      <c r="C997" t="s">
        <v>21</v>
      </c>
      <c r="D997" t="s">
        <v>71</v>
      </c>
      <c r="E997">
        <v>4</v>
      </c>
      <c r="F997">
        <v>49</v>
      </c>
      <c r="G997">
        <f>Table1[[#This Row],[Unit Price]]*Table1[[#This Row],[Units Sold]]</f>
        <v>196</v>
      </c>
      <c r="H997" t="s">
        <v>18</v>
      </c>
      <c r="I997" t="s">
        <v>15</v>
      </c>
      <c r="J997">
        <f>_xlfn.XLOOKUP(Table1[[#This Row],[Product Name]],O:O,P:P)</f>
        <v>8.33</v>
      </c>
      <c r="K997">
        <f>Table1[[#This Row],[Unit Profit]]*Table1[[#This Row],[Units Sold]]</f>
        <v>33.32</v>
      </c>
      <c r="L997">
        <f>MONTH(Table1[[#This Row],[Date]])</f>
        <v>3</v>
      </c>
    </row>
    <row r="998" spans="1:12" hidden="1">
      <c r="A998">
        <v>11014</v>
      </c>
      <c r="B998" s="1">
        <v>45355</v>
      </c>
      <c r="C998" t="s">
        <v>23</v>
      </c>
      <c r="D998" t="s">
        <v>72</v>
      </c>
      <c r="E998">
        <v>2</v>
      </c>
      <c r="F998">
        <v>49.99</v>
      </c>
      <c r="G998">
        <f>Table1[[#This Row],[Unit Price]]*Table1[[#This Row],[Units Sold]]</f>
        <v>99.98</v>
      </c>
      <c r="H998" t="s">
        <v>14</v>
      </c>
      <c r="I998" t="s">
        <v>15</v>
      </c>
      <c r="J998">
        <f>_xlfn.XLOOKUP(Table1[[#This Row],[Product Name]],O:O,P:P)</f>
        <v>19.5</v>
      </c>
      <c r="K998">
        <f>Table1[[#This Row],[Unit Profit]]*Table1[[#This Row],[Units Sold]]</f>
        <v>39</v>
      </c>
      <c r="L998">
        <f>MONTH(Table1[[#This Row],[Date]])</f>
        <v>3</v>
      </c>
    </row>
    <row r="999" spans="1:12" hidden="1">
      <c r="A999">
        <v>11015</v>
      </c>
      <c r="B999" s="1">
        <v>45036</v>
      </c>
      <c r="C999" t="s">
        <v>9</v>
      </c>
      <c r="D999" t="s">
        <v>73</v>
      </c>
      <c r="E999">
        <v>4</v>
      </c>
      <c r="F999">
        <v>59.99</v>
      </c>
      <c r="G999">
        <f>Table1[[#This Row],[Unit Price]]*Table1[[#This Row],[Units Sold]]</f>
        <v>239.96</v>
      </c>
      <c r="H999" t="s">
        <v>18</v>
      </c>
      <c r="I999" t="s">
        <v>287</v>
      </c>
      <c r="J999">
        <f>_xlfn.XLOOKUP(Table1[[#This Row],[Product Name]],O:O,P:P)</f>
        <v>13.8</v>
      </c>
      <c r="K999">
        <f>Table1[[#This Row],[Unit Profit]]*Table1[[#This Row],[Units Sold]]</f>
        <v>55.2</v>
      </c>
      <c r="L999">
        <f>MONTH(Table1[[#This Row],[Date]])</f>
        <v>4</v>
      </c>
    </row>
    <row r="1000" spans="1:12">
      <c r="A1000">
        <v>11016</v>
      </c>
      <c r="B1000" s="1">
        <v>45076</v>
      </c>
      <c r="C1000" t="s">
        <v>12</v>
      </c>
      <c r="D1000" t="s">
        <v>74</v>
      </c>
      <c r="E1000">
        <v>4</v>
      </c>
      <c r="F1000">
        <v>499.99</v>
      </c>
      <c r="G1000">
        <f>Table1[[#This Row],[Unit Price]]*Table1[[#This Row],[Units Sold]]</f>
        <v>1999.96</v>
      </c>
      <c r="H1000" t="s">
        <v>294</v>
      </c>
      <c r="I1000" t="s">
        <v>11</v>
      </c>
      <c r="J1000">
        <f>_xlfn.XLOOKUP(Table1[[#This Row],[Product Name]],O:O,P:P)</f>
        <v>100</v>
      </c>
      <c r="K1000">
        <f>Table1[[#This Row],[Unit Profit]]*Table1[[#This Row],[Units Sold]]</f>
        <v>400</v>
      </c>
      <c r="L1000">
        <f>MONTH(Table1[[#This Row],[Date]])</f>
        <v>5</v>
      </c>
    </row>
    <row r="1001" spans="1:12">
      <c r="A1001">
        <v>11017</v>
      </c>
      <c r="B1001" s="1">
        <v>45625</v>
      </c>
      <c r="C1001" t="s">
        <v>16</v>
      </c>
      <c r="D1001" t="s">
        <v>75</v>
      </c>
      <c r="E1001">
        <v>2</v>
      </c>
      <c r="F1001">
        <v>29.99</v>
      </c>
      <c r="G1001">
        <f>Table1[[#This Row],[Unit Price]]*Table1[[#This Row],[Units Sold]]</f>
        <v>59.98</v>
      </c>
      <c r="H1001" t="s">
        <v>294</v>
      </c>
      <c r="I1001" t="s">
        <v>287</v>
      </c>
      <c r="J1001">
        <f>_xlfn.XLOOKUP(Table1[[#This Row],[Product Name]],O:O,P:P)</f>
        <v>8.4</v>
      </c>
      <c r="K1001">
        <f>Table1[[#This Row],[Unit Profit]]*Table1[[#This Row],[Units Sold]]</f>
        <v>16.8</v>
      </c>
      <c r="L1001">
        <f>MONTH(Table1[[#This Row],[Date]])</f>
        <v>11</v>
      </c>
    </row>
    <row r="1002" spans="1:12" hidden="1">
      <c r="A1002">
        <v>11018</v>
      </c>
      <c r="B1002" s="1">
        <v>45390</v>
      </c>
      <c r="C1002" t="s">
        <v>19</v>
      </c>
      <c r="D1002" t="s">
        <v>76</v>
      </c>
      <c r="E1002">
        <v>5</v>
      </c>
      <c r="F1002">
        <v>28</v>
      </c>
      <c r="G1002">
        <f>Table1[[#This Row],[Unit Price]]*Table1[[#This Row],[Units Sold]]</f>
        <v>140</v>
      </c>
      <c r="H1002" t="s">
        <v>14</v>
      </c>
      <c r="I1002" t="s">
        <v>11</v>
      </c>
      <c r="J1002">
        <f>_xlfn.XLOOKUP(Table1[[#This Row],[Product Name]],O:O,P:P)</f>
        <v>8.1199999999999992</v>
      </c>
      <c r="K1002">
        <f>Table1[[#This Row],[Unit Profit]]*Table1[[#This Row],[Units Sold]]</f>
        <v>40.599999999999994</v>
      </c>
      <c r="L1002">
        <f>MONTH(Table1[[#This Row],[Date]])</f>
        <v>4</v>
      </c>
    </row>
    <row r="1003" spans="1:12">
      <c r="A1003">
        <v>11019</v>
      </c>
      <c r="B1003" s="1">
        <v>45352</v>
      </c>
      <c r="C1003" t="s">
        <v>21</v>
      </c>
      <c r="D1003" t="s">
        <v>77</v>
      </c>
      <c r="E1003">
        <v>3</v>
      </c>
      <c r="F1003">
        <v>23</v>
      </c>
      <c r="G1003">
        <f>Table1[[#This Row],[Unit Price]]*Table1[[#This Row],[Units Sold]]</f>
        <v>69</v>
      </c>
      <c r="H1003" t="s">
        <v>294</v>
      </c>
      <c r="I1003" t="s">
        <v>11</v>
      </c>
      <c r="J1003">
        <f>_xlfn.XLOOKUP(Table1[[#This Row],[Product Name]],O:O,P:P)</f>
        <v>3.68</v>
      </c>
      <c r="K1003">
        <f>Table1[[#This Row],[Unit Profit]]*Table1[[#This Row],[Units Sold]]</f>
        <v>11.040000000000001</v>
      </c>
      <c r="L1003">
        <f>MONTH(Table1[[#This Row],[Date]])</f>
        <v>3</v>
      </c>
    </row>
    <row r="1004" spans="1:12">
      <c r="A1004">
        <v>11020</v>
      </c>
      <c r="B1004" s="1">
        <v>45187</v>
      </c>
      <c r="C1004" t="s">
        <v>23</v>
      </c>
      <c r="D1004" t="s">
        <v>78</v>
      </c>
      <c r="E1004">
        <v>3</v>
      </c>
      <c r="F1004">
        <v>349</v>
      </c>
      <c r="G1004">
        <f>Table1[[#This Row],[Unit Price]]*Table1[[#This Row],[Units Sold]]</f>
        <v>1047</v>
      </c>
      <c r="H1004" t="s">
        <v>294</v>
      </c>
      <c r="I1004" t="s">
        <v>15</v>
      </c>
      <c r="J1004">
        <f>_xlfn.XLOOKUP(Table1[[#This Row],[Product Name]],O:O,P:P)</f>
        <v>87.25</v>
      </c>
      <c r="K1004">
        <f>Table1[[#This Row],[Unit Profit]]*Table1[[#This Row],[Units Sold]]</f>
        <v>261.75</v>
      </c>
      <c r="L1004">
        <f>MONTH(Table1[[#This Row],[Date]])</f>
        <v>9</v>
      </c>
    </row>
    <row r="1005" spans="1:12" hidden="1">
      <c r="A1005">
        <v>11021</v>
      </c>
      <c r="B1005" s="1">
        <v>44928</v>
      </c>
      <c r="C1005" t="s">
        <v>9</v>
      </c>
      <c r="D1005" t="s">
        <v>79</v>
      </c>
      <c r="E1005">
        <v>4</v>
      </c>
      <c r="F1005">
        <v>299.99</v>
      </c>
      <c r="G1005">
        <f>Table1[[#This Row],[Unit Price]]*Table1[[#This Row],[Units Sold]]</f>
        <v>1199.96</v>
      </c>
      <c r="H1005" t="s">
        <v>18</v>
      </c>
      <c r="I1005" t="s">
        <v>15</v>
      </c>
      <c r="J1005">
        <f>_xlfn.XLOOKUP(Table1[[#This Row],[Product Name]],O:O,P:P)</f>
        <v>30</v>
      </c>
      <c r="K1005">
        <f>Table1[[#This Row],[Unit Profit]]*Table1[[#This Row],[Units Sold]]</f>
        <v>120</v>
      </c>
      <c r="L1005">
        <f>MONTH(Table1[[#This Row],[Date]])</f>
        <v>1</v>
      </c>
    </row>
    <row r="1006" spans="1:12">
      <c r="A1006">
        <v>11022</v>
      </c>
      <c r="B1006" s="1">
        <v>45459</v>
      </c>
      <c r="C1006" t="s">
        <v>12</v>
      </c>
      <c r="D1006" t="s">
        <v>80</v>
      </c>
      <c r="E1006">
        <v>2</v>
      </c>
      <c r="F1006">
        <v>199.99</v>
      </c>
      <c r="G1006">
        <f>Table1[[#This Row],[Unit Price]]*Table1[[#This Row],[Units Sold]]</f>
        <v>399.98</v>
      </c>
      <c r="H1006" t="s">
        <v>294</v>
      </c>
      <c r="I1006" t="s">
        <v>11</v>
      </c>
      <c r="J1006">
        <f>_xlfn.XLOOKUP(Table1[[#This Row],[Product Name]],O:O,P:P)</f>
        <v>68</v>
      </c>
      <c r="K1006">
        <f>Table1[[#This Row],[Unit Profit]]*Table1[[#This Row],[Units Sold]]</f>
        <v>136</v>
      </c>
      <c r="L1006">
        <f>MONTH(Table1[[#This Row],[Date]])</f>
        <v>6</v>
      </c>
    </row>
    <row r="1007" spans="1:12" hidden="1">
      <c r="A1007">
        <v>11023</v>
      </c>
      <c r="B1007" s="1">
        <v>45110</v>
      </c>
      <c r="C1007" t="s">
        <v>16</v>
      </c>
      <c r="D1007" t="s">
        <v>81</v>
      </c>
      <c r="E1007">
        <v>2</v>
      </c>
      <c r="F1007">
        <v>9.99</v>
      </c>
      <c r="G1007">
        <f>Table1[[#This Row],[Unit Price]]*Table1[[#This Row],[Units Sold]]</f>
        <v>19.98</v>
      </c>
      <c r="H1007" t="s">
        <v>14</v>
      </c>
      <c r="I1007" t="s">
        <v>11</v>
      </c>
      <c r="J1007">
        <f>_xlfn.XLOOKUP(Table1[[#This Row],[Product Name]],O:O,P:P)</f>
        <v>3.6</v>
      </c>
      <c r="K1007">
        <f>Table1[[#This Row],[Unit Profit]]*Table1[[#This Row],[Units Sold]]</f>
        <v>7.2</v>
      </c>
      <c r="L1007">
        <f>MONTH(Table1[[#This Row],[Date]])</f>
        <v>7</v>
      </c>
    </row>
    <row r="1008" spans="1:12">
      <c r="A1008">
        <v>11024</v>
      </c>
      <c r="B1008" s="1">
        <v>45301</v>
      </c>
      <c r="C1008" t="s">
        <v>19</v>
      </c>
      <c r="D1008" t="s">
        <v>82</v>
      </c>
      <c r="E1008">
        <v>5</v>
      </c>
      <c r="F1008">
        <v>18.989999999999998</v>
      </c>
      <c r="G1008">
        <f>Table1[[#This Row],[Unit Price]]*Table1[[#This Row],[Units Sold]]</f>
        <v>94.949999999999989</v>
      </c>
      <c r="H1008" t="s">
        <v>294</v>
      </c>
      <c r="I1008" t="s">
        <v>15</v>
      </c>
      <c r="J1008">
        <f>_xlfn.XLOOKUP(Table1[[#This Row],[Product Name]],O:O,P:P)</f>
        <v>6.84</v>
      </c>
      <c r="K1008">
        <f>Table1[[#This Row],[Unit Profit]]*Table1[[#This Row],[Units Sold]]</f>
        <v>34.200000000000003</v>
      </c>
      <c r="L1008">
        <f>MONTH(Table1[[#This Row],[Date]])</f>
        <v>1</v>
      </c>
    </row>
    <row r="1009" spans="1:12" hidden="1">
      <c r="A1009">
        <v>11025</v>
      </c>
      <c r="B1009" s="1">
        <v>45344</v>
      </c>
      <c r="C1009" t="s">
        <v>21</v>
      </c>
      <c r="D1009" t="s">
        <v>83</v>
      </c>
      <c r="E1009">
        <v>5</v>
      </c>
      <c r="F1009">
        <v>102</v>
      </c>
      <c r="G1009">
        <f>Table1[[#This Row],[Unit Price]]*Table1[[#This Row],[Units Sold]]</f>
        <v>510</v>
      </c>
      <c r="H1009" t="s">
        <v>14</v>
      </c>
      <c r="I1009" t="s">
        <v>11</v>
      </c>
      <c r="J1009">
        <f>_xlfn.XLOOKUP(Table1[[#This Row],[Product Name]],O:O,P:P)</f>
        <v>51</v>
      </c>
      <c r="K1009">
        <f>Table1[[#This Row],[Unit Profit]]*Table1[[#This Row],[Units Sold]]</f>
        <v>255</v>
      </c>
      <c r="L1009">
        <f>MONTH(Table1[[#This Row],[Date]])</f>
        <v>2</v>
      </c>
    </row>
    <row r="1010" spans="1:12" hidden="1">
      <c r="A1010">
        <v>11026</v>
      </c>
      <c r="B1010" s="1">
        <v>45278</v>
      </c>
      <c r="C1010" t="s">
        <v>23</v>
      </c>
      <c r="D1010" t="s">
        <v>84</v>
      </c>
      <c r="E1010">
        <v>1</v>
      </c>
      <c r="F1010">
        <v>299.99</v>
      </c>
      <c r="G1010">
        <f>Table1[[#This Row],[Unit Price]]*Table1[[#This Row],[Units Sold]]</f>
        <v>299.99</v>
      </c>
      <c r="H1010" t="s">
        <v>18</v>
      </c>
      <c r="I1010" t="s">
        <v>287</v>
      </c>
      <c r="J1010">
        <f>_xlfn.XLOOKUP(Table1[[#This Row],[Product Name]],O:O,P:P)</f>
        <v>57</v>
      </c>
      <c r="K1010">
        <f>Table1[[#This Row],[Unit Profit]]*Table1[[#This Row],[Units Sold]]</f>
        <v>57</v>
      </c>
      <c r="L1010">
        <f>MONTH(Table1[[#This Row],[Date]])</f>
        <v>12</v>
      </c>
    </row>
    <row r="1011" spans="1:12" hidden="1">
      <c r="A1011">
        <v>11027</v>
      </c>
      <c r="B1011" s="1">
        <v>45150</v>
      </c>
      <c r="C1011" t="s">
        <v>9</v>
      </c>
      <c r="D1011" t="s">
        <v>85</v>
      </c>
      <c r="E1011">
        <v>3</v>
      </c>
      <c r="F1011">
        <v>1199.99</v>
      </c>
      <c r="G1011">
        <f>Table1[[#This Row],[Unit Price]]*Table1[[#This Row],[Units Sold]]</f>
        <v>3599.9700000000003</v>
      </c>
      <c r="H1011" t="s">
        <v>14</v>
      </c>
      <c r="I1011" t="s">
        <v>11</v>
      </c>
      <c r="J1011">
        <f>_xlfn.XLOOKUP(Table1[[#This Row],[Product Name]],O:O,P:P)</f>
        <v>528</v>
      </c>
      <c r="K1011">
        <f>Table1[[#This Row],[Unit Profit]]*Table1[[#This Row],[Units Sold]]</f>
        <v>1584</v>
      </c>
      <c r="L1011">
        <f>MONTH(Table1[[#This Row],[Date]])</f>
        <v>8</v>
      </c>
    </row>
    <row r="1012" spans="1:12">
      <c r="A1012">
        <v>11028</v>
      </c>
      <c r="B1012" s="1">
        <v>44966</v>
      </c>
      <c r="C1012" t="s">
        <v>12</v>
      </c>
      <c r="D1012" t="s">
        <v>86</v>
      </c>
      <c r="E1012">
        <v>1</v>
      </c>
      <c r="F1012">
        <v>219.99</v>
      </c>
      <c r="G1012">
        <f>Table1[[#This Row],[Unit Price]]*Table1[[#This Row],[Units Sold]]</f>
        <v>219.99</v>
      </c>
      <c r="H1012" t="s">
        <v>294</v>
      </c>
      <c r="I1012" t="s">
        <v>287</v>
      </c>
      <c r="J1012">
        <f>_xlfn.XLOOKUP(Table1[[#This Row],[Product Name]],O:O,P:P)</f>
        <v>39.6</v>
      </c>
      <c r="K1012">
        <f>Table1[[#This Row],[Unit Profit]]*Table1[[#This Row],[Units Sold]]</f>
        <v>39.6</v>
      </c>
      <c r="L1012">
        <f>MONTH(Table1[[#This Row],[Date]])</f>
        <v>2</v>
      </c>
    </row>
    <row r="1013" spans="1:12">
      <c r="A1013">
        <v>11030</v>
      </c>
      <c r="B1013" s="1">
        <v>45357</v>
      </c>
      <c r="C1013" t="s">
        <v>19</v>
      </c>
      <c r="D1013" t="s">
        <v>88</v>
      </c>
      <c r="E1013">
        <v>5</v>
      </c>
      <c r="F1013">
        <v>10.99</v>
      </c>
      <c r="G1013">
        <f>Table1[[#This Row],[Unit Price]]*Table1[[#This Row],[Units Sold]]</f>
        <v>54.95</v>
      </c>
      <c r="H1013" t="s">
        <v>294</v>
      </c>
      <c r="I1013" t="s">
        <v>11</v>
      </c>
      <c r="J1013">
        <f>_xlfn.XLOOKUP(Table1[[#This Row],[Product Name]],O:O,P:P)</f>
        <v>1.21</v>
      </c>
      <c r="K1013">
        <f>Table1[[#This Row],[Unit Profit]]*Table1[[#This Row],[Units Sold]]</f>
        <v>6.05</v>
      </c>
      <c r="L1013">
        <f>MONTH(Table1[[#This Row],[Date]])</f>
        <v>3</v>
      </c>
    </row>
    <row r="1014" spans="1:12">
      <c r="A1014">
        <v>11031</v>
      </c>
      <c r="B1014" s="1">
        <v>45134</v>
      </c>
      <c r="C1014" t="s">
        <v>21</v>
      </c>
      <c r="D1014" t="s">
        <v>89</v>
      </c>
      <c r="E1014">
        <v>1</v>
      </c>
      <c r="F1014">
        <v>78</v>
      </c>
      <c r="G1014">
        <f>Table1[[#This Row],[Unit Price]]*Table1[[#This Row],[Units Sold]]</f>
        <v>78</v>
      </c>
      <c r="H1014" t="s">
        <v>294</v>
      </c>
      <c r="I1014" t="s">
        <v>287</v>
      </c>
      <c r="J1014">
        <f>_xlfn.XLOOKUP(Table1[[#This Row],[Product Name]],O:O,P:P)</f>
        <v>19.5</v>
      </c>
      <c r="K1014">
        <f>Table1[[#This Row],[Unit Profit]]*Table1[[#This Row],[Units Sold]]</f>
        <v>19.5</v>
      </c>
      <c r="L1014">
        <f>MONTH(Table1[[#This Row],[Date]])</f>
        <v>7</v>
      </c>
    </row>
    <row r="1015" spans="1:12" hidden="1">
      <c r="A1015">
        <v>11032</v>
      </c>
      <c r="B1015" s="1">
        <v>45038</v>
      </c>
      <c r="C1015" t="s">
        <v>23</v>
      </c>
      <c r="D1015" t="s">
        <v>90</v>
      </c>
      <c r="E1015">
        <v>3</v>
      </c>
      <c r="F1015">
        <v>129.99</v>
      </c>
      <c r="G1015">
        <f>Table1[[#This Row],[Unit Price]]*Table1[[#This Row],[Units Sold]]</f>
        <v>389.97</v>
      </c>
      <c r="H1015" t="s">
        <v>18</v>
      </c>
      <c r="I1015" t="s">
        <v>15</v>
      </c>
      <c r="J1015">
        <f>_xlfn.XLOOKUP(Table1[[#This Row],[Product Name]],O:O,P:P)</f>
        <v>20.8</v>
      </c>
      <c r="K1015">
        <f>Table1[[#This Row],[Unit Profit]]*Table1[[#This Row],[Units Sold]]</f>
        <v>62.400000000000006</v>
      </c>
      <c r="L1015">
        <f>MONTH(Table1[[#This Row],[Date]])</f>
        <v>4</v>
      </c>
    </row>
    <row r="1016" spans="1:12">
      <c r="A1016">
        <v>11033</v>
      </c>
      <c r="B1016" s="1">
        <v>45416</v>
      </c>
      <c r="C1016" t="s">
        <v>9</v>
      </c>
      <c r="D1016" t="s">
        <v>91</v>
      </c>
      <c r="E1016">
        <v>5</v>
      </c>
      <c r="F1016">
        <v>1599.99</v>
      </c>
      <c r="G1016">
        <f>Table1[[#This Row],[Unit Price]]*Table1[[#This Row],[Units Sold]]</f>
        <v>7999.95</v>
      </c>
      <c r="H1016" t="s">
        <v>294</v>
      </c>
      <c r="I1016" t="s">
        <v>15</v>
      </c>
      <c r="J1016">
        <f>_xlfn.XLOOKUP(Table1[[#This Row],[Product Name]],O:O,P:P)</f>
        <v>656</v>
      </c>
      <c r="K1016">
        <f>Table1[[#This Row],[Unit Profit]]*Table1[[#This Row],[Units Sold]]</f>
        <v>3280</v>
      </c>
      <c r="L1016">
        <f>MONTH(Table1[[#This Row],[Date]])</f>
        <v>5</v>
      </c>
    </row>
    <row r="1017" spans="1:12" hidden="1">
      <c r="A1017">
        <v>11034</v>
      </c>
      <c r="B1017" s="1">
        <v>45009</v>
      </c>
      <c r="C1017" t="s">
        <v>12</v>
      </c>
      <c r="D1017" t="s">
        <v>92</v>
      </c>
      <c r="E1017">
        <v>2</v>
      </c>
      <c r="F1017">
        <v>899.99</v>
      </c>
      <c r="G1017">
        <f>Table1[[#This Row],[Unit Price]]*Table1[[#This Row],[Units Sold]]</f>
        <v>1799.98</v>
      </c>
      <c r="H1017" t="s">
        <v>18</v>
      </c>
      <c r="I1017" t="s">
        <v>287</v>
      </c>
      <c r="J1017">
        <f>_xlfn.XLOOKUP(Table1[[#This Row],[Product Name]],O:O,P:P)</f>
        <v>207</v>
      </c>
      <c r="K1017">
        <f>Table1[[#This Row],[Unit Profit]]*Table1[[#This Row],[Units Sold]]</f>
        <v>414</v>
      </c>
      <c r="L1017">
        <f>MONTH(Table1[[#This Row],[Date]])</f>
        <v>3</v>
      </c>
    </row>
    <row r="1018" spans="1:12" hidden="1">
      <c r="A1018">
        <v>11035</v>
      </c>
      <c r="B1018" s="1">
        <v>45472</v>
      </c>
      <c r="C1018" t="s">
        <v>16</v>
      </c>
      <c r="D1018" t="s">
        <v>93</v>
      </c>
      <c r="E1018">
        <v>1</v>
      </c>
      <c r="F1018">
        <v>49.99</v>
      </c>
      <c r="G1018">
        <f>Table1[[#This Row],[Unit Price]]*Table1[[#This Row],[Units Sold]]</f>
        <v>49.99</v>
      </c>
      <c r="H1018" t="s">
        <v>18</v>
      </c>
      <c r="I1018" t="s">
        <v>287</v>
      </c>
      <c r="J1018">
        <f>_xlfn.XLOOKUP(Table1[[#This Row],[Product Name]],O:O,P:P)</f>
        <v>19.5</v>
      </c>
      <c r="K1018">
        <f>Table1[[#This Row],[Unit Profit]]*Table1[[#This Row],[Units Sold]]</f>
        <v>19.5</v>
      </c>
      <c r="L1018">
        <f>MONTH(Table1[[#This Row],[Date]])</f>
        <v>6</v>
      </c>
    </row>
    <row r="1019" spans="1:12" hidden="1">
      <c r="A1019">
        <v>11036</v>
      </c>
      <c r="B1019" s="1">
        <v>45254</v>
      </c>
      <c r="C1019" t="s">
        <v>19</v>
      </c>
      <c r="D1019" t="s">
        <v>94</v>
      </c>
      <c r="E1019">
        <v>3</v>
      </c>
      <c r="F1019">
        <v>14.99</v>
      </c>
      <c r="G1019">
        <f>Table1[[#This Row],[Unit Price]]*Table1[[#This Row],[Units Sold]]</f>
        <v>44.97</v>
      </c>
      <c r="H1019" t="s">
        <v>18</v>
      </c>
      <c r="I1019" t="s">
        <v>15</v>
      </c>
      <c r="J1019">
        <f>_xlfn.XLOOKUP(Table1[[#This Row],[Product Name]],O:O,P:P)</f>
        <v>3.6</v>
      </c>
      <c r="K1019">
        <f>Table1[[#This Row],[Unit Profit]]*Table1[[#This Row],[Units Sold]]</f>
        <v>10.8</v>
      </c>
      <c r="L1019">
        <f>MONTH(Table1[[#This Row],[Date]])</f>
        <v>11</v>
      </c>
    </row>
    <row r="1020" spans="1:12">
      <c r="A1020">
        <v>11037</v>
      </c>
      <c r="B1020" s="1">
        <v>45481</v>
      </c>
      <c r="C1020" t="s">
        <v>21</v>
      </c>
      <c r="D1020" t="s">
        <v>95</v>
      </c>
      <c r="E1020">
        <v>3</v>
      </c>
      <c r="F1020">
        <v>16</v>
      </c>
      <c r="G1020">
        <f>Table1[[#This Row],[Unit Price]]*Table1[[#This Row],[Units Sold]]</f>
        <v>48</v>
      </c>
      <c r="H1020" t="s">
        <v>294</v>
      </c>
      <c r="I1020" t="s">
        <v>11</v>
      </c>
      <c r="J1020">
        <f>_xlfn.XLOOKUP(Table1[[#This Row],[Product Name]],O:O,P:P)</f>
        <v>2.72</v>
      </c>
      <c r="K1020">
        <f>Table1[[#This Row],[Unit Profit]]*Table1[[#This Row],[Units Sold]]</f>
        <v>8.16</v>
      </c>
      <c r="L1020">
        <f>MONTH(Table1[[#This Row],[Date]])</f>
        <v>7</v>
      </c>
    </row>
    <row r="1021" spans="1:12" hidden="1">
      <c r="A1021">
        <v>11038</v>
      </c>
      <c r="B1021" s="1">
        <v>45101</v>
      </c>
      <c r="C1021" t="s">
        <v>23</v>
      </c>
      <c r="D1021" t="s">
        <v>96</v>
      </c>
      <c r="E1021">
        <v>2</v>
      </c>
      <c r="F1021">
        <v>69.989999999999995</v>
      </c>
      <c r="G1021">
        <f>Table1[[#This Row],[Unit Price]]*Table1[[#This Row],[Units Sold]]</f>
        <v>139.97999999999999</v>
      </c>
      <c r="H1021" t="s">
        <v>14</v>
      </c>
      <c r="I1021" t="s">
        <v>11</v>
      </c>
      <c r="J1021">
        <f>_xlfn.XLOOKUP(Table1[[#This Row],[Product Name]],O:O,P:P)</f>
        <v>34.299999999999997</v>
      </c>
      <c r="K1021">
        <f>Table1[[#This Row],[Unit Profit]]*Table1[[#This Row],[Units Sold]]</f>
        <v>68.599999999999994</v>
      </c>
      <c r="L1021">
        <f>MONTH(Table1[[#This Row],[Date]])</f>
        <v>6</v>
      </c>
    </row>
    <row r="1022" spans="1:12" hidden="1">
      <c r="A1022">
        <v>11039</v>
      </c>
      <c r="B1022" s="1">
        <v>44939</v>
      </c>
      <c r="C1022" t="s">
        <v>9</v>
      </c>
      <c r="D1022" t="s">
        <v>97</v>
      </c>
      <c r="E1022">
        <v>1</v>
      </c>
      <c r="F1022">
        <v>249.99</v>
      </c>
      <c r="G1022">
        <f>Table1[[#This Row],[Unit Price]]*Table1[[#This Row],[Units Sold]]</f>
        <v>249.99</v>
      </c>
      <c r="H1022" t="s">
        <v>18</v>
      </c>
      <c r="I1022" t="s">
        <v>11</v>
      </c>
      <c r="J1022">
        <f>_xlfn.XLOOKUP(Table1[[#This Row],[Product Name]],O:O,P:P)</f>
        <v>55</v>
      </c>
      <c r="K1022">
        <f>Table1[[#This Row],[Unit Profit]]*Table1[[#This Row],[Units Sold]]</f>
        <v>55</v>
      </c>
      <c r="L1022">
        <f>MONTH(Table1[[#This Row],[Date]])</f>
        <v>1</v>
      </c>
    </row>
    <row r="1023" spans="1:12" hidden="1">
      <c r="A1023">
        <v>11040</v>
      </c>
      <c r="B1023" s="1">
        <v>45383</v>
      </c>
      <c r="C1023" t="s">
        <v>12</v>
      </c>
      <c r="D1023" t="s">
        <v>98</v>
      </c>
      <c r="E1023">
        <v>1</v>
      </c>
      <c r="F1023">
        <v>499.99</v>
      </c>
      <c r="G1023">
        <f>Table1[[#This Row],[Unit Price]]*Table1[[#This Row],[Units Sold]]</f>
        <v>499.99</v>
      </c>
      <c r="H1023" t="s">
        <v>14</v>
      </c>
      <c r="I1023" t="s">
        <v>11</v>
      </c>
      <c r="J1023">
        <f>_xlfn.XLOOKUP(Table1[[#This Row],[Product Name]],O:O,P:P)</f>
        <v>190</v>
      </c>
      <c r="K1023">
        <f>Table1[[#This Row],[Unit Profit]]*Table1[[#This Row],[Units Sold]]</f>
        <v>190</v>
      </c>
      <c r="L1023">
        <f>MONTH(Table1[[#This Row],[Date]])</f>
        <v>4</v>
      </c>
    </row>
    <row r="1024" spans="1:12" hidden="1">
      <c r="A1024">
        <v>11041</v>
      </c>
      <c r="B1024" s="1">
        <v>44996</v>
      </c>
      <c r="C1024" t="s">
        <v>16</v>
      </c>
      <c r="D1024" t="s">
        <v>99</v>
      </c>
      <c r="E1024">
        <v>3</v>
      </c>
      <c r="F1024">
        <v>89.99</v>
      </c>
      <c r="G1024">
        <f>Table1[[#This Row],[Unit Price]]*Table1[[#This Row],[Units Sold]]</f>
        <v>269.96999999999997</v>
      </c>
      <c r="H1024" t="s">
        <v>18</v>
      </c>
      <c r="I1024" t="s">
        <v>287</v>
      </c>
      <c r="J1024">
        <f>_xlfn.XLOOKUP(Table1[[#This Row],[Product Name]],O:O,P:P)</f>
        <v>11.7</v>
      </c>
      <c r="K1024">
        <f>Table1[[#This Row],[Unit Profit]]*Table1[[#This Row],[Units Sold]]</f>
        <v>35.099999999999994</v>
      </c>
      <c r="L1024">
        <f>MONTH(Table1[[#This Row],[Date]])</f>
        <v>3</v>
      </c>
    </row>
    <row r="1025" spans="1:12" hidden="1">
      <c r="A1025">
        <v>11042</v>
      </c>
      <c r="B1025" s="1">
        <v>45164</v>
      </c>
      <c r="C1025" t="s">
        <v>19</v>
      </c>
      <c r="D1025" t="s">
        <v>100</v>
      </c>
      <c r="E1025">
        <v>3</v>
      </c>
      <c r="F1025">
        <v>12.99</v>
      </c>
      <c r="G1025">
        <f>Table1[[#This Row],[Unit Price]]*Table1[[#This Row],[Units Sold]]</f>
        <v>38.97</v>
      </c>
      <c r="H1025" t="s">
        <v>14</v>
      </c>
      <c r="I1025" t="s">
        <v>287</v>
      </c>
      <c r="J1025">
        <f>_xlfn.XLOOKUP(Table1[[#This Row],[Product Name]],O:O,P:P)</f>
        <v>1.3</v>
      </c>
      <c r="K1025">
        <f>Table1[[#This Row],[Unit Profit]]*Table1[[#This Row],[Units Sold]]</f>
        <v>3.9000000000000004</v>
      </c>
      <c r="L1025">
        <f>MONTH(Table1[[#This Row],[Date]])</f>
        <v>8</v>
      </c>
    </row>
    <row r="1026" spans="1:12" hidden="1">
      <c r="A1026">
        <v>11043</v>
      </c>
      <c r="B1026" s="1">
        <v>45599</v>
      </c>
      <c r="C1026" t="s">
        <v>21</v>
      </c>
      <c r="D1026" t="s">
        <v>101</v>
      </c>
      <c r="E1026">
        <v>1</v>
      </c>
      <c r="F1026">
        <v>100</v>
      </c>
      <c r="G1026">
        <f>Table1[[#This Row],[Unit Price]]*Table1[[#This Row],[Units Sold]]</f>
        <v>100</v>
      </c>
      <c r="H1026" t="s">
        <v>14</v>
      </c>
      <c r="I1026" t="s">
        <v>11</v>
      </c>
      <c r="J1026">
        <f>_xlfn.XLOOKUP(Table1[[#This Row],[Product Name]],O:O,P:P)</f>
        <v>45</v>
      </c>
      <c r="K1026">
        <f>Table1[[#This Row],[Unit Profit]]*Table1[[#This Row],[Units Sold]]</f>
        <v>45</v>
      </c>
      <c r="L1026">
        <f>MONTH(Table1[[#This Row],[Date]])</f>
        <v>11</v>
      </c>
    </row>
    <row r="1027" spans="1:12" hidden="1">
      <c r="A1027">
        <v>11044</v>
      </c>
      <c r="B1027" s="1">
        <v>45639</v>
      </c>
      <c r="C1027" t="s">
        <v>23</v>
      </c>
      <c r="D1027" t="s">
        <v>102</v>
      </c>
      <c r="E1027">
        <v>4</v>
      </c>
      <c r="F1027">
        <v>24.99</v>
      </c>
      <c r="G1027">
        <f>Table1[[#This Row],[Unit Price]]*Table1[[#This Row],[Units Sold]]</f>
        <v>99.96</v>
      </c>
      <c r="H1027" t="s">
        <v>14</v>
      </c>
      <c r="I1027" t="s">
        <v>11</v>
      </c>
      <c r="J1027">
        <f>_xlfn.XLOOKUP(Table1[[#This Row],[Product Name]],O:O,P:P)</f>
        <v>11.75</v>
      </c>
      <c r="K1027">
        <f>Table1[[#This Row],[Unit Profit]]*Table1[[#This Row],[Units Sold]]</f>
        <v>47</v>
      </c>
      <c r="L1027">
        <f>MONTH(Table1[[#This Row],[Date]])</f>
        <v>12</v>
      </c>
    </row>
    <row r="1028" spans="1:12" hidden="1">
      <c r="A1028">
        <v>11045</v>
      </c>
      <c r="B1028" s="1">
        <v>45243</v>
      </c>
      <c r="C1028" t="s">
        <v>9</v>
      </c>
      <c r="D1028" t="s">
        <v>103</v>
      </c>
      <c r="E1028">
        <v>2</v>
      </c>
      <c r="F1028">
        <v>99.99</v>
      </c>
      <c r="G1028">
        <f>Table1[[#This Row],[Unit Price]]*Table1[[#This Row],[Units Sold]]</f>
        <v>199.98</v>
      </c>
      <c r="H1028" t="s">
        <v>18</v>
      </c>
      <c r="I1028" t="s">
        <v>287</v>
      </c>
      <c r="J1028">
        <f>_xlfn.XLOOKUP(Table1[[#This Row],[Product Name]],O:O,P:P)</f>
        <v>30</v>
      </c>
      <c r="K1028">
        <f>Table1[[#This Row],[Unit Profit]]*Table1[[#This Row],[Units Sold]]</f>
        <v>60</v>
      </c>
      <c r="L1028">
        <f>MONTH(Table1[[#This Row],[Date]])</f>
        <v>11</v>
      </c>
    </row>
    <row r="1029" spans="1:12">
      <c r="A1029">
        <v>11046</v>
      </c>
      <c r="B1029" s="1">
        <v>45316</v>
      </c>
      <c r="C1029" t="s">
        <v>12</v>
      </c>
      <c r="D1029" t="s">
        <v>104</v>
      </c>
      <c r="E1029">
        <v>5</v>
      </c>
      <c r="F1029">
        <v>1299.99</v>
      </c>
      <c r="G1029">
        <f>Table1[[#This Row],[Unit Price]]*Table1[[#This Row],[Units Sold]]</f>
        <v>6499.95</v>
      </c>
      <c r="H1029" t="s">
        <v>294</v>
      </c>
      <c r="I1029" t="s">
        <v>15</v>
      </c>
      <c r="J1029">
        <f>_xlfn.XLOOKUP(Table1[[#This Row],[Product Name]],O:O,P:P)</f>
        <v>260</v>
      </c>
      <c r="K1029">
        <f>Table1[[#This Row],[Unit Profit]]*Table1[[#This Row],[Units Sold]]</f>
        <v>1300</v>
      </c>
      <c r="L1029">
        <f>MONTH(Table1[[#This Row],[Date]])</f>
        <v>1</v>
      </c>
    </row>
    <row r="1030" spans="1:12" hidden="1">
      <c r="A1030">
        <v>11047</v>
      </c>
      <c r="B1030" s="1">
        <v>45477</v>
      </c>
      <c r="C1030" t="s">
        <v>16</v>
      </c>
      <c r="D1030" t="s">
        <v>105</v>
      </c>
      <c r="E1030">
        <v>3</v>
      </c>
      <c r="F1030">
        <v>79.989999999999995</v>
      </c>
      <c r="G1030">
        <f>Table1[[#This Row],[Unit Price]]*Table1[[#This Row],[Units Sold]]</f>
        <v>239.96999999999997</v>
      </c>
      <c r="H1030" t="s">
        <v>18</v>
      </c>
      <c r="I1030" t="s">
        <v>11</v>
      </c>
      <c r="J1030">
        <f>_xlfn.XLOOKUP(Table1[[#This Row],[Product Name]],O:O,P:P)</f>
        <v>12.8</v>
      </c>
      <c r="K1030">
        <f>Table1[[#This Row],[Unit Profit]]*Table1[[#This Row],[Units Sold]]</f>
        <v>38.400000000000006</v>
      </c>
      <c r="L1030">
        <f>MONTH(Table1[[#This Row],[Date]])</f>
        <v>7</v>
      </c>
    </row>
    <row r="1031" spans="1:12">
      <c r="A1031">
        <v>11048</v>
      </c>
      <c r="B1031" s="1">
        <v>45291</v>
      </c>
      <c r="C1031" t="s">
        <v>19</v>
      </c>
      <c r="D1031" t="s">
        <v>106</v>
      </c>
      <c r="E1031">
        <v>3</v>
      </c>
      <c r="F1031">
        <v>13.99</v>
      </c>
      <c r="G1031">
        <f>Table1[[#This Row],[Unit Price]]*Table1[[#This Row],[Units Sold]]</f>
        <v>41.97</v>
      </c>
      <c r="H1031" t="s">
        <v>294</v>
      </c>
      <c r="I1031" t="s">
        <v>11</v>
      </c>
      <c r="J1031">
        <f>_xlfn.XLOOKUP(Table1[[#This Row],[Product Name]],O:O,P:P)</f>
        <v>4.34</v>
      </c>
      <c r="K1031">
        <f>Table1[[#This Row],[Unit Profit]]*Table1[[#This Row],[Units Sold]]</f>
        <v>13.02</v>
      </c>
      <c r="L1031">
        <f>MONTH(Table1[[#This Row],[Date]])</f>
        <v>12</v>
      </c>
    </row>
    <row r="1032" spans="1:12">
      <c r="A1032">
        <v>11049</v>
      </c>
      <c r="B1032" s="1">
        <v>45492</v>
      </c>
      <c r="C1032" t="s">
        <v>21</v>
      </c>
      <c r="D1032" t="s">
        <v>107</v>
      </c>
      <c r="E1032">
        <v>5</v>
      </c>
      <c r="F1032">
        <v>105</v>
      </c>
      <c r="G1032">
        <f>Table1[[#This Row],[Unit Price]]*Table1[[#This Row],[Units Sold]]</f>
        <v>525</v>
      </c>
      <c r="H1032" t="s">
        <v>294</v>
      </c>
      <c r="I1032" t="s">
        <v>15</v>
      </c>
      <c r="J1032">
        <f>_xlfn.XLOOKUP(Table1[[#This Row],[Product Name]],O:O,P:P)</f>
        <v>39.9</v>
      </c>
      <c r="K1032">
        <f>Table1[[#This Row],[Unit Profit]]*Table1[[#This Row],[Units Sold]]</f>
        <v>199.5</v>
      </c>
      <c r="L1032">
        <f>MONTH(Table1[[#This Row],[Date]])</f>
        <v>7</v>
      </c>
    </row>
    <row r="1033" spans="1:12" hidden="1">
      <c r="A1033">
        <v>11050</v>
      </c>
      <c r="B1033" s="1">
        <v>45342</v>
      </c>
      <c r="C1033" t="s">
        <v>23</v>
      </c>
      <c r="D1033" t="s">
        <v>108</v>
      </c>
      <c r="E1033">
        <v>2</v>
      </c>
      <c r="F1033">
        <v>129.99</v>
      </c>
      <c r="G1033">
        <f>Table1[[#This Row],[Unit Price]]*Table1[[#This Row],[Units Sold]]</f>
        <v>259.98</v>
      </c>
      <c r="H1033" t="s">
        <v>18</v>
      </c>
      <c r="I1033" t="s">
        <v>287</v>
      </c>
      <c r="J1033">
        <f>_xlfn.XLOOKUP(Table1[[#This Row],[Product Name]],O:O,P:P)</f>
        <v>35.1</v>
      </c>
      <c r="K1033">
        <f>Table1[[#This Row],[Unit Profit]]*Table1[[#This Row],[Units Sold]]</f>
        <v>70.2</v>
      </c>
      <c r="L1033">
        <f>MONTH(Table1[[#This Row],[Date]])</f>
        <v>2</v>
      </c>
    </row>
    <row r="1034" spans="1:12" hidden="1">
      <c r="A1034">
        <v>11051</v>
      </c>
      <c r="B1034" s="1">
        <v>45402</v>
      </c>
      <c r="C1034" t="s">
        <v>9</v>
      </c>
      <c r="D1034" t="s">
        <v>109</v>
      </c>
      <c r="E1034">
        <v>1</v>
      </c>
      <c r="F1034">
        <v>99.99</v>
      </c>
      <c r="G1034">
        <f>Table1[[#This Row],[Unit Price]]*Table1[[#This Row],[Units Sold]]</f>
        <v>99.99</v>
      </c>
      <c r="H1034" t="s">
        <v>18</v>
      </c>
      <c r="I1034" t="s">
        <v>287</v>
      </c>
      <c r="J1034">
        <f>_xlfn.XLOOKUP(Table1[[#This Row],[Product Name]],O:O,P:P)</f>
        <v>34</v>
      </c>
      <c r="K1034">
        <f>Table1[[#This Row],[Unit Profit]]*Table1[[#This Row],[Units Sold]]</f>
        <v>34</v>
      </c>
      <c r="L1034">
        <f>MONTH(Table1[[#This Row],[Date]])</f>
        <v>4</v>
      </c>
    </row>
    <row r="1035" spans="1:12" hidden="1">
      <c r="A1035">
        <v>11052</v>
      </c>
      <c r="B1035" s="1">
        <v>45298</v>
      </c>
      <c r="C1035" t="s">
        <v>12</v>
      </c>
      <c r="D1035" t="s">
        <v>110</v>
      </c>
      <c r="E1035">
        <v>5</v>
      </c>
      <c r="F1035">
        <v>179.99</v>
      </c>
      <c r="G1035">
        <f>Table1[[#This Row],[Unit Price]]*Table1[[#This Row],[Units Sold]]</f>
        <v>899.95</v>
      </c>
      <c r="H1035" t="s">
        <v>18</v>
      </c>
      <c r="I1035" t="s">
        <v>11</v>
      </c>
      <c r="J1035">
        <f>_xlfn.XLOOKUP(Table1[[#This Row],[Product Name]],O:O,P:P)</f>
        <v>72</v>
      </c>
      <c r="K1035">
        <f>Table1[[#This Row],[Unit Profit]]*Table1[[#This Row],[Units Sold]]</f>
        <v>360</v>
      </c>
      <c r="L1035">
        <f>MONTH(Table1[[#This Row],[Date]])</f>
        <v>1</v>
      </c>
    </row>
    <row r="1036" spans="1:12">
      <c r="A1036">
        <v>11053</v>
      </c>
      <c r="B1036" s="1">
        <v>45261</v>
      </c>
      <c r="C1036" t="s">
        <v>16</v>
      </c>
      <c r="D1036" t="s">
        <v>111</v>
      </c>
      <c r="E1036">
        <v>3</v>
      </c>
      <c r="F1036">
        <v>79.989999999999995</v>
      </c>
      <c r="G1036">
        <f>Table1[[#This Row],[Unit Price]]*Table1[[#This Row],[Units Sold]]</f>
        <v>239.96999999999997</v>
      </c>
      <c r="H1036" t="s">
        <v>294</v>
      </c>
      <c r="I1036" t="s">
        <v>11</v>
      </c>
      <c r="J1036">
        <f>_xlfn.XLOOKUP(Table1[[#This Row],[Product Name]],O:O,P:P)</f>
        <v>9.6</v>
      </c>
      <c r="K1036">
        <f>Table1[[#This Row],[Unit Profit]]*Table1[[#This Row],[Units Sold]]</f>
        <v>28.799999999999997</v>
      </c>
      <c r="L1036">
        <f>MONTH(Table1[[#This Row],[Date]])</f>
        <v>12</v>
      </c>
    </row>
    <row r="1037" spans="1:12" hidden="1">
      <c r="A1037">
        <v>11054</v>
      </c>
      <c r="B1037" s="1">
        <v>45552</v>
      </c>
      <c r="C1037" t="s">
        <v>19</v>
      </c>
      <c r="D1037" t="s">
        <v>112</v>
      </c>
      <c r="E1037">
        <v>5</v>
      </c>
      <c r="F1037">
        <v>14.99</v>
      </c>
      <c r="G1037">
        <f>Table1[[#This Row],[Unit Price]]*Table1[[#This Row],[Units Sold]]</f>
        <v>74.95</v>
      </c>
      <c r="H1037" t="s">
        <v>18</v>
      </c>
      <c r="I1037" t="s">
        <v>11</v>
      </c>
      <c r="J1037">
        <f>_xlfn.XLOOKUP(Table1[[#This Row],[Product Name]],O:O,P:P)</f>
        <v>1.8</v>
      </c>
      <c r="K1037">
        <f>Table1[[#This Row],[Unit Profit]]*Table1[[#This Row],[Units Sold]]</f>
        <v>9</v>
      </c>
      <c r="L1037">
        <f>MONTH(Table1[[#This Row],[Date]])</f>
        <v>9</v>
      </c>
    </row>
    <row r="1038" spans="1:12" hidden="1">
      <c r="A1038">
        <v>11055</v>
      </c>
      <c r="B1038" s="1">
        <v>45492</v>
      </c>
      <c r="C1038" t="s">
        <v>21</v>
      </c>
      <c r="D1038" t="s">
        <v>113</v>
      </c>
      <c r="E1038">
        <v>5</v>
      </c>
      <c r="F1038">
        <v>68</v>
      </c>
      <c r="G1038">
        <f>Table1[[#This Row],[Unit Price]]*Table1[[#This Row],[Units Sold]]</f>
        <v>340</v>
      </c>
      <c r="H1038" t="s">
        <v>14</v>
      </c>
      <c r="I1038" t="s">
        <v>15</v>
      </c>
      <c r="J1038">
        <f>_xlfn.XLOOKUP(Table1[[#This Row],[Product Name]],O:O,P:P)</f>
        <v>10.88</v>
      </c>
      <c r="K1038">
        <f>Table1[[#This Row],[Unit Profit]]*Table1[[#This Row],[Units Sold]]</f>
        <v>54.400000000000006</v>
      </c>
      <c r="L1038">
        <f>MONTH(Table1[[#This Row],[Date]])</f>
        <v>7</v>
      </c>
    </row>
    <row r="1039" spans="1:12">
      <c r="A1039">
        <v>11056</v>
      </c>
      <c r="B1039" s="1">
        <v>45049</v>
      </c>
      <c r="C1039" t="s">
        <v>23</v>
      </c>
      <c r="D1039" t="s">
        <v>114</v>
      </c>
      <c r="E1039">
        <v>2</v>
      </c>
      <c r="F1039">
        <v>999.99</v>
      </c>
      <c r="G1039">
        <f>Table1[[#This Row],[Unit Price]]*Table1[[#This Row],[Units Sold]]</f>
        <v>1999.98</v>
      </c>
      <c r="H1039" t="s">
        <v>294</v>
      </c>
      <c r="I1039" t="s">
        <v>11</v>
      </c>
      <c r="J1039">
        <f>_xlfn.XLOOKUP(Table1[[#This Row],[Product Name]],O:O,P:P)</f>
        <v>100</v>
      </c>
      <c r="K1039">
        <f>Table1[[#This Row],[Unit Profit]]*Table1[[#This Row],[Units Sold]]</f>
        <v>200</v>
      </c>
      <c r="L1039">
        <f>MONTH(Table1[[#This Row],[Date]])</f>
        <v>5</v>
      </c>
    </row>
    <row r="1040" spans="1:12" hidden="1">
      <c r="A1040">
        <v>11057</v>
      </c>
      <c r="B1040" s="1">
        <v>45610</v>
      </c>
      <c r="C1040" t="s">
        <v>9</v>
      </c>
      <c r="D1040" t="s">
        <v>115</v>
      </c>
      <c r="E1040">
        <v>4</v>
      </c>
      <c r="F1040">
        <v>299.99</v>
      </c>
      <c r="G1040">
        <f>Table1[[#This Row],[Unit Price]]*Table1[[#This Row],[Units Sold]]</f>
        <v>1199.96</v>
      </c>
      <c r="H1040" t="s">
        <v>14</v>
      </c>
      <c r="I1040" t="s">
        <v>15</v>
      </c>
      <c r="J1040">
        <f>_xlfn.XLOOKUP(Table1[[#This Row],[Product Name]],O:O,P:P)</f>
        <v>81</v>
      </c>
      <c r="K1040">
        <f>Table1[[#This Row],[Unit Profit]]*Table1[[#This Row],[Units Sold]]</f>
        <v>324</v>
      </c>
      <c r="L1040">
        <f>MONTH(Table1[[#This Row],[Date]])</f>
        <v>11</v>
      </c>
    </row>
    <row r="1041" spans="1:12">
      <c r="A1041">
        <v>11058</v>
      </c>
      <c r="B1041" s="1">
        <v>45298</v>
      </c>
      <c r="C1041" t="s">
        <v>12</v>
      </c>
      <c r="D1041" t="s">
        <v>116</v>
      </c>
      <c r="E1041">
        <v>2</v>
      </c>
      <c r="F1041">
        <v>349.99</v>
      </c>
      <c r="G1041">
        <f>Table1[[#This Row],[Unit Price]]*Table1[[#This Row],[Units Sold]]</f>
        <v>699.98</v>
      </c>
      <c r="H1041" t="s">
        <v>294</v>
      </c>
      <c r="I1041" t="s">
        <v>287</v>
      </c>
      <c r="J1041">
        <f>_xlfn.XLOOKUP(Table1[[#This Row],[Product Name]],O:O,P:P)</f>
        <v>115.5</v>
      </c>
      <c r="K1041">
        <f>Table1[[#This Row],[Unit Profit]]*Table1[[#This Row],[Units Sold]]</f>
        <v>231</v>
      </c>
      <c r="L1041">
        <f>MONTH(Table1[[#This Row],[Date]])</f>
        <v>1</v>
      </c>
    </row>
    <row r="1042" spans="1:12" hidden="1">
      <c r="A1042">
        <v>11059</v>
      </c>
      <c r="B1042" s="1">
        <v>45598</v>
      </c>
      <c r="C1042" t="s">
        <v>16</v>
      </c>
      <c r="D1042" t="s">
        <v>117</v>
      </c>
      <c r="E1042">
        <v>3</v>
      </c>
      <c r="F1042">
        <v>19.989999999999998</v>
      </c>
      <c r="G1042">
        <f>Table1[[#This Row],[Unit Price]]*Table1[[#This Row],[Units Sold]]</f>
        <v>59.97</v>
      </c>
      <c r="H1042" t="s">
        <v>18</v>
      </c>
      <c r="I1042" t="s">
        <v>15</v>
      </c>
      <c r="J1042">
        <f>_xlfn.XLOOKUP(Table1[[#This Row],[Product Name]],O:O,P:P)</f>
        <v>3.4</v>
      </c>
      <c r="K1042">
        <f>Table1[[#This Row],[Unit Profit]]*Table1[[#This Row],[Units Sold]]</f>
        <v>10.199999999999999</v>
      </c>
      <c r="L1042">
        <f>MONTH(Table1[[#This Row],[Date]])</f>
        <v>11</v>
      </c>
    </row>
    <row r="1043" spans="1:12" hidden="1">
      <c r="A1043">
        <v>11060</v>
      </c>
      <c r="B1043" s="1">
        <v>45487</v>
      </c>
      <c r="C1043" t="s">
        <v>19</v>
      </c>
      <c r="D1043" t="s">
        <v>118</v>
      </c>
      <c r="E1043">
        <v>4</v>
      </c>
      <c r="F1043">
        <v>12.99</v>
      </c>
      <c r="G1043">
        <f>Table1[[#This Row],[Unit Price]]*Table1[[#This Row],[Units Sold]]</f>
        <v>51.96</v>
      </c>
      <c r="H1043" t="s">
        <v>18</v>
      </c>
      <c r="I1043" t="s">
        <v>15</v>
      </c>
      <c r="J1043">
        <f>_xlfn.XLOOKUP(Table1[[#This Row],[Product Name]],O:O,P:P)</f>
        <v>4.68</v>
      </c>
      <c r="K1043">
        <f>Table1[[#This Row],[Unit Profit]]*Table1[[#This Row],[Units Sold]]</f>
        <v>18.72</v>
      </c>
      <c r="L1043">
        <f>MONTH(Table1[[#This Row],[Date]])</f>
        <v>7</v>
      </c>
    </row>
    <row r="1044" spans="1:12" hidden="1">
      <c r="A1044">
        <v>11061</v>
      </c>
      <c r="B1044" s="1">
        <v>45092</v>
      </c>
      <c r="C1044" t="s">
        <v>21</v>
      </c>
      <c r="D1044" t="s">
        <v>119</v>
      </c>
      <c r="E1044">
        <v>1</v>
      </c>
      <c r="F1044">
        <v>82</v>
      </c>
      <c r="G1044">
        <f>Table1[[#This Row],[Unit Price]]*Table1[[#This Row],[Units Sold]]</f>
        <v>82</v>
      </c>
      <c r="H1044" t="s">
        <v>14</v>
      </c>
      <c r="I1044" t="s">
        <v>11</v>
      </c>
      <c r="J1044">
        <f>_xlfn.XLOOKUP(Table1[[#This Row],[Product Name]],O:O,P:P)</f>
        <v>22.96</v>
      </c>
      <c r="K1044">
        <f>Table1[[#This Row],[Unit Profit]]*Table1[[#This Row],[Units Sold]]</f>
        <v>22.96</v>
      </c>
      <c r="L1044">
        <f>MONTH(Table1[[#This Row],[Date]])</f>
        <v>6</v>
      </c>
    </row>
    <row r="1045" spans="1:12" hidden="1">
      <c r="A1045">
        <v>11062</v>
      </c>
      <c r="B1045" s="1">
        <v>45456</v>
      </c>
      <c r="C1045" t="s">
        <v>23</v>
      </c>
      <c r="D1045" t="s">
        <v>120</v>
      </c>
      <c r="E1045">
        <v>2</v>
      </c>
      <c r="F1045">
        <v>109.99</v>
      </c>
      <c r="G1045">
        <f>Table1[[#This Row],[Unit Price]]*Table1[[#This Row],[Units Sold]]</f>
        <v>219.98</v>
      </c>
      <c r="H1045" t="s">
        <v>14</v>
      </c>
      <c r="I1045" t="s">
        <v>15</v>
      </c>
      <c r="J1045">
        <f>_xlfn.XLOOKUP(Table1[[#This Row],[Product Name]],O:O,P:P)</f>
        <v>28.6</v>
      </c>
      <c r="K1045">
        <f>Table1[[#This Row],[Unit Profit]]*Table1[[#This Row],[Units Sold]]</f>
        <v>57.2</v>
      </c>
      <c r="L1045">
        <f>MONTH(Table1[[#This Row],[Date]])</f>
        <v>6</v>
      </c>
    </row>
    <row r="1046" spans="1:12">
      <c r="A1046">
        <v>11063</v>
      </c>
      <c r="B1046" s="1">
        <v>45542</v>
      </c>
      <c r="C1046" t="s">
        <v>9</v>
      </c>
      <c r="D1046" t="s">
        <v>121</v>
      </c>
      <c r="E1046">
        <v>4</v>
      </c>
      <c r="F1046">
        <v>3899.99</v>
      </c>
      <c r="G1046">
        <f>Table1[[#This Row],[Unit Price]]*Table1[[#This Row],[Units Sold]]</f>
        <v>15599.96</v>
      </c>
      <c r="H1046" t="s">
        <v>294</v>
      </c>
      <c r="I1046" t="s">
        <v>15</v>
      </c>
      <c r="J1046">
        <f>_xlfn.XLOOKUP(Table1[[#This Row],[Product Name]],O:O,P:P)</f>
        <v>400</v>
      </c>
      <c r="K1046">
        <f>Table1[[#This Row],[Unit Profit]]*Table1[[#This Row],[Units Sold]]</f>
        <v>1600</v>
      </c>
      <c r="L1046">
        <f>MONTH(Table1[[#This Row],[Date]])</f>
        <v>9</v>
      </c>
    </row>
    <row r="1047" spans="1:12">
      <c r="A1047">
        <v>11064</v>
      </c>
      <c r="B1047" s="1">
        <v>45048</v>
      </c>
      <c r="C1047" t="s">
        <v>12</v>
      </c>
      <c r="D1047" t="s">
        <v>122</v>
      </c>
      <c r="E1047">
        <v>3</v>
      </c>
      <c r="F1047">
        <v>349.99</v>
      </c>
      <c r="G1047">
        <f>Table1[[#This Row],[Unit Price]]*Table1[[#This Row],[Units Sold]]</f>
        <v>1049.97</v>
      </c>
      <c r="H1047" t="s">
        <v>294</v>
      </c>
      <c r="I1047" t="s">
        <v>287</v>
      </c>
      <c r="J1047">
        <f>_xlfn.XLOOKUP(Table1[[#This Row],[Product Name]],O:O,P:P)</f>
        <v>161</v>
      </c>
      <c r="K1047">
        <f>Table1[[#This Row],[Unit Profit]]*Table1[[#This Row],[Units Sold]]</f>
        <v>483</v>
      </c>
      <c r="L1047">
        <f>MONTH(Table1[[#This Row],[Date]])</f>
        <v>5</v>
      </c>
    </row>
    <row r="1048" spans="1:12" hidden="1">
      <c r="A1048">
        <v>11065</v>
      </c>
      <c r="B1048" s="1">
        <v>45630</v>
      </c>
      <c r="C1048" t="s">
        <v>16</v>
      </c>
      <c r="D1048" t="s">
        <v>123</v>
      </c>
      <c r="E1048">
        <v>3</v>
      </c>
      <c r="F1048">
        <v>39.99</v>
      </c>
      <c r="G1048">
        <f>Table1[[#This Row],[Unit Price]]*Table1[[#This Row],[Units Sold]]</f>
        <v>119.97</v>
      </c>
      <c r="H1048" t="s">
        <v>14</v>
      </c>
      <c r="I1048" t="s">
        <v>287</v>
      </c>
      <c r="J1048">
        <f>_xlfn.XLOOKUP(Table1[[#This Row],[Product Name]],O:O,P:P)</f>
        <v>8</v>
      </c>
      <c r="K1048">
        <f>Table1[[#This Row],[Unit Profit]]*Table1[[#This Row],[Units Sold]]</f>
        <v>24</v>
      </c>
      <c r="L1048">
        <f>MONTH(Table1[[#This Row],[Date]])</f>
        <v>12</v>
      </c>
    </row>
    <row r="1049" spans="1:12">
      <c r="A1049">
        <v>11066</v>
      </c>
      <c r="B1049" s="1">
        <v>45560</v>
      </c>
      <c r="C1049" t="s">
        <v>19</v>
      </c>
      <c r="D1049" t="s">
        <v>124</v>
      </c>
      <c r="E1049">
        <v>5</v>
      </c>
      <c r="F1049">
        <v>10.99</v>
      </c>
      <c r="G1049">
        <f>Table1[[#This Row],[Unit Price]]*Table1[[#This Row],[Units Sold]]</f>
        <v>54.95</v>
      </c>
      <c r="H1049" t="s">
        <v>294</v>
      </c>
      <c r="I1049" t="s">
        <v>15</v>
      </c>
      <c r="J1049">
        <f>_xlfn.XLOOKUP(Table1[[#This Row],[Product Name]],O:O,P:P)</f>
        <v>3.85</v>
      </c>
      <c r="K1049">
        <f>Table1[[#This Row],[Unit Profit]]*Table1[[#This Row],[Units Sold]]</f>
        <v>19.25</v>
      </c>
      <c r="L1049">
        <f>MONTH(Table1[[#This Row],[Date]])</f>
        <v>9</v>
      </c>
    </row>
    <row r="1050" spans="1:12" hidden="1">
      <c r="A1050">
        <v>11067</v>
      </c>
      <c r="B1050" s="1">
        <v>45144</v>
      </c>
      <c r="C1050" t="s">
        <v>21</v>
      </c>
      <c r="D1050" t="s">
        <v>125</v>
      </c>
      <c r="E1050">
        <v>5</v>
      </c>
      <c r="F1050">
        <v>6.5</v>
      </c>
      <c r="G1050">
        <f>Table1[[#This Row],[Unit Price]]*Table1[[#This Row],[Units Sold]]</f>
        <v>32.5</v>
      </c>
      <c r="H1050" t="s">
        <v>14</v>
      </c>
      <c r="I1050" t="s">
        <v>11</v>
      </c>
      <c r="J1050">
        <f>_xlfn.XLOOKUP(Table1[[#This Row],[Product Name]],O:O,P:P)</f>
        <v>2.73</v>
      </c>
      <c r="K1050">
        <f>Table1[[#This Row],[Unit Profit]]*Table1[[#This Row],[Units Sold]]</f>
        <v>13.65</v>
      </c>
      <c r="L1050">
        <f>MONTH(Table1[[#This Row],[Date]])</f>
        <v>8</v>
      </c>
    </row>
    <row r="1051" spans="1:12" hidden="1">
      <c r="A1051">
        <v>11068</v>
      </c>
      <c r="B1051" s="1">
        <v>45262</v>
      </c>
      <c r="C1051" t="s">
        <v>23</v>
      </c>
      <c r="D1051" t="s">
        <v>126</v>
      </c>
      <c r="E1051">
        <v>4</v>
      </c>
      <c r="F1051">
        <v>399.99</v>
      </c>
      <c r="G1051">
        <f>Table1[[#This Row],[Unit Price]]*Table1[[#This Row],[Units Sold]]</f>
        <v>1599.96</v>
      </c>
      <c r="H1051" t="s">
        <v>14</v>
      </c>
      <c r="I1051" t="s">
        <v>11</v>
      </c>
      <c r="J1051">
        <f>_xlfn.XLOOKUP(Table1[[#This Row],[Product Name]],O:O,P:P)</f>
        <v>80</v>
      </c>
      <c r="K1051">
        <f>Table1[[#This Row],[Unit Profit]]*Table1[[#This Row],[Units Sold]]</f>
        <v>320</v>
      </c>
      <c r="L1051">
        <f>MONTH(Table1[[#This Row],[Date]])</f>
        <v>12</v>
      </c>
    </row>
    <row r="1052" spans="1:12">
      <c r="A1052">
        <v>11069</v>
      </c>
      <c r="B1052" s="1">
        <v>45644</v>
      </c>
      <c r="C1052" t="s">
        <v>9</v>
      </c>
      <c r="D1052" t="s">
        <v>127</v>
      </c>
      <c r="E1052">
        <v>2</v>
      </c>
      <c r="F1052">
        <v>229.99</v>
      </c>
      <c r="G1052">
        <f>Table1[[#This Row],[Unit Price]]*Table1[[#This Row],[Units Sold]]</f>
        <v>459.98</v>
      </c>
      <c r="H1052" t="s">
        <v>294</v>
      </c>
      <c r="I1052" t="s">
        <v>11</v>
      </c>
      <c r="J1052">
        <f>_xlfn.XLOOKUP(Table1[[#This Row],[Product Name]],O:O,P:P)</f>
        <v>115</v>
      </c>
      <c r="K1052">
        <f>Table1[[#This Row],[Unit Profit]]*Table1[[#This Row],[Units Sold]]</f>
        <v>230</v>
      </c>
      <c r="L1052">
        <f>MONTH(Table1[[#This Row],[Date]])</f>
        <v>12</v>
      </c>
    </row>
    <row r="1053" spans="1:12" hidden="1">
      <c r="A1053">
        <v>11070</v>
      </c>
      <c r="B1053" s="1">
        <v>45015</v>
      </c>
      <c r="C1053" t="s">
        <v>12</v>
      </c>
      <c r="D1053" t="s">
        <v>128</v>
      </c>
      <c r="E1053">
        <v>4</v>
      </c>
      <c r="F1053">
        <v>159.99</v>
      </c>
      <c r="G1053">
        <f>Table1[[#This Row],[Unit Price]]*Table1[[#This Row],[Units Sold]]</f>
        <v>639.96</v>
      </c>
      <c r="H1053" t="s">
        <v>14</v>
      </c>
      <c r="I1053" t="s">
        <v>287</v>
      </c>
      <c r="J1053">
        <f>_xlfn.XLOOKUP(Table1[[#This Row],[Product Name]],O:O,P:P)</f>
        <v>46.4</v>
      </c>
      <c r="K1053">
        <f>Table1[[#This Row],[Unit Profit]]*Table1[[#This Row],[Units Sold]]</f>
        <v>185.6</v>
      </c>
      <c r="L1053">
        <f>MONTH(Table1[[#This Row],[Date]])</f>
        <v>3</v>
      </c>
    </row>
    <row r="1054" spans="1:12" hidden="1">
      <c r="A1054">
        <v>11071</v>
      </c>
      <c r="B1054" s="1">
        <v>45442</v>
      </c>
      <c r="C1054" t="s">
        <v>16</v>
      </c>
      <c r="D1054" t="s">
        <v>129</v>
      </c>
      <c r="E1054">
        <v>1</v>
      </c>
      <c r="F1054">
        <v>14.99</v>
      </c>
      <c r="G1054">
        <f>Table1[[#This Row],[Unit Price]]*Table1[[#This Row],[Units Sold]]</f>
        <v>14.99</v>
      </c>
      <c r="H1054" t="s">
        <v>14</v>
      </c>
      <c r="I1054" t="s">
        <v>287</v>
      </c>
      <c r="J1054">
        <f>_xlfn.XLOOKUP(Table1[[#This Row],[Product Name]],O:O,P:P)</f>
        <v>4.95</v>
      </c>
      <c r="K1054">
        <f>Table1[[#This Row],[Unit Profit]]*Table1[[#This Row],[Units Sold]]</f>
        <v>4.95</v>
      </c>
      <c r="L1054">
        <f>MONTH(Table1[[#This Row],[Date]])</f>
        <v>5</v>
      </c>
    </row>
    <row r="1055" spans="1:12" hidden="1">
      <c r="A1055">
        <v>11072</v>
      </c>
      <c r="B1055" s="1">
        <v>45321</v>
      </c>
      <c r="C1055" t="s">
        <v>19</v>
      </c>
      <c r="D1055" t="s">
        <v>130</v>
      </c>
      <c r="E1055">
        <v>3</v>
      </c>
      <c r="F1055">
        <v>18.989999999999998</v>
      </c>
      <c r="G1055">
        <f>Table1[[#This Row],[Unit Price]]*Table1[[#This Row],[Units Sold]]</f>
        <v>56.97</v>
      </c>
      <c r="H1055" t="s">
        <v>18</v>
      </c>
      <c r="I1055" t="s">
        <v>11</v>
      </c>
      <c r="J1055">
        <f>_xlfn.XLOOKUP(Table1[[#This Row],[Product Name]],O:O,P:P)</f>
        <v>5.51</v>
      </c>
      <c r="K1055">
        <f>Table1[[#This Row],[Unit Profit]]*Table1[[#This Row],[Units Sold]]</f>
        <v>16.53</v>
      </c>
      <c r="L1055">
        <f>MONTH(Table1[[#This Row],[Date]])</f>
        <v>1</v>
      </c>
    </row>
    <row r="1056" spans="1:12" hidden="1">
      <c r="A1056">
        <v>11073</v>
      </c>
      <c r="B1056" s="1">
        <v>45145</v>
      </c>
      <c r="C1056" t="s">
        <v>21</v>
      </c>
      <c r="D1056" t="s">
        <v>131</v>
      </c>
      <c r="E1056">
        <v>2</v>
      </c>
      <c r="F1056">
        <v>15</v>
      </c>
      <c r="G1056">
        <f>Table1[[#This Row],[Unit Price]]*Table1[[#This Row],[Units Sold]]</f>
        <v>30</v>
      </c>
      <c r="H1056" t="s">
        <v>18</v>
      </c>
      <c r="I1056" t="s">
        <v>11</v>
      </c>
      <c r="J1056">
        <f>_xlfn.XLOOKUP(Table1[[#This Row],[Product Name]],O:O,P:P)</f>
        <v>4.6500000000000004</v>
      </c>
      <c r="K1056">
        <f>Table1[[#This Row],[Unit Profit]]*Table1[[#This Row],[Units Sold]]</f>
        <v>9.3000000000000007</v>
      </c>
      <c r="L1056">
        <f>MONTH(Table1[[#This Row],[Date]])</f>
        <v>8</v>
      </c>
    </row>
    <row r="1057" spans="1:12">
      <c r="A1057">
        <v>11074</v>
      </c>
      <c r="B1057" s="1">
        <v>45545</v>
      </c>
      <c r="C1057" t="s">
        <v>23</v>
      </c>
      <c r="D1057" t="s">
        <v>132</v>
      </c>
      <c r="E1057">
        <v>4</v>
      </c>
      <c r="F1057">
        <v>229.95</v>
      </c>
      <c r="G1057">
        <f>Table1[[#This Row],[Unit Price]]*Table1[[#This Row],[Units Sold]]</f>
        <v>919.8</v>
      </c>
      <c r="H1057" t="s">
        <v>294</v>
      </c>
      <c r="I1057" t="s">
        <v>15</v>
      </c>
      <c r="J1057">
        <f>_xlfn.XLOOKUP(Table1[[#This Row],[Product Name]],O:O,P:P)</f>
        <v>62.09</v>
      </c>
      <c r="K1057">
        <f>Table1[[#This Row],[Unit Profit]]*Table1[[#This Row],[Units Sold]]</f>
        <v>248.36</v>
      </c>
      <c r="L1057">
        <f>MONTH(Table1[[#This Row],[Date]])</f>
        <v>9</v>
      </c>
    </row>
    <row r="1058" spans="1:12" hidden="1">
      <c r="A1058">
        <v>11075</v>
      </c>
      <c r="B1058" s="1">
        <v>45222</v>
      </c>
      <c r="C1058" t="s">
        <v>9</v>
      </c>
      <c r="D1058" t="s">
        <v>133</v>
      </c>
      <c r="E1058">
        <v>2</v>
      </c>
      <c r="F1058">
        <v>249.99</v>
      </c>
      <c r="G1058">
        <f>Table1[[#This Row],[Unit Price]]*Table1[[#This Row],[Units Sold]]</f>
        <v>499.98</v>
      </c>
      <c r="H1058" t="s">
        <v>18</v>
      </c>
      <c r="I1058" t="s">
        <v>11</v>
      </c>
      <c r="J1058">
        <f>_xlfn.XLOOKUP(Table1[[#This Row],[Product Name]],O:O,P:P)</f>
        <v>77.5</v>
      </c>
      <c r="K1058">
        <f>Table1[[#This Row],[Unit Profit]]*Table1[[#This Row],[Units Sold]]</f>
        <v>155</v>
      </c>
      <c r="L1058">
        <f>MONTH(Table1[[#This Row],[Date]])</f>
        <v>10</v>
      </c>
    </row>
    <row r="1059" spans="1:12" hidden="1">
      <c r="A1059">
        <v>11076</v>
      </c>
      <c r="B1059" s="1">
        <v>45355</v>
      </c>
      <c r="C1059" t="s">
        <v>12</v>
      </c>
      <c r="D1059" t="s">
        <v>134</v>
      </c>
      <c r="E1059">
        <v>2</v>
      </c>
      <c r="F1059">
        <v>299.95</v>
      </c>
      <c r="G1059">
        <f>Table1[[#This Row],[Unit Price]]*Table1[[#This Row],[Units Sold]]</f>
        <v>599.9</v>
      </c>
      <c r="H1059" t="s">
        <v>14</v>
      </c>
      <c r="I1059" t="s">
        <v>15</v>
      </c>
      <c r="J1059">
        <f>_xlfn.XLOOKUP(Table1[[#This Row],[Product Name]],O:O,P:P)</f>
        <v>140.97999999999999</v>
      </c>
      <c r="K1059">
        <f>Table1[[#This Row],[Unit Profit]]*Table1[[#This Row],[Units Sold]]</f>
        <v>281.95999999999998</v>
      </c>
      <c r="L1059">
        <f>MONTH(Table1[[#This Row],[Date]])</f>
        <v>3</v>
      </c>
    </row>
    <row r="1060" spans="1:12" hidden="1">
      <c r="A1060">
        <v>11077</v>
      </c>
      <c r="B1060" s="1">
        <v>44981</v>
      </c>
      <c r="C1060" t="s">
        <v>16</v>
      </c>
      <c r="D1060" t="s">
        <v>135</v>
      </c>
      <c r="E1060">
        <v>2</v>
      </c>
      <c r="F1060">
        <v>49.99</v>
      </c>
      <c r="G1060">
        <f>Table1[[#This Row],[Unit Price]]*Table1[[#This Row],[Units Sold]]</f>
        <v>99.98</v>
      </c>
      <c r="H1060" t="s">
        <v>18</v>
      </c>
      <c r="I1060" t="s">
        <v>15</v>
      </c>
      <c r="J1060">
        <f>_xlfn.XLOOKUP(Table1[[#This Row],[Product Name]],O:O,P:P)</f>
        <v>24</v>
      </c>
      <c r="K1060">
        <f>Table1[[#This Row],[Unit Profit]]*Table1[[#This Row],[Units Sold]]</f>
        <v>48</v>
      </c>
      <c r="L1060">
        <f>MONTH(Table1[[#This Row],[Date]])</f>
        <v>2</v>
      </c>
    </row>
    <row r="1061" spans="1:12" hidden="1">
      <c r="A1061">
        <v>11078</v>
      </c>
      <c r="B1061" s="1">
        <v>45008</v>
      </c>
      <c r="C1061" t="s">
        <v>19</v>
      </c>
      <c r="D1061" t="s">
        <v>136</v>
      </c>
      <c r="E1061">
        <v>5</v>
      </c>
      <c r="F1061">
        <v>16.989999999999998</v>
      </c>
      <c r="G1061">
        <f>Table1[[#This Row],[Unit Price]]*Table1[[#This Row],[Units Sold]]</f>
        <v>84.949999999999989</v>
      </c>
      <c r="H1061" t="s">
        <v>14</v>
      </c>
      <c r="I1061" t="s">
        <v>287</v>
      </c>
      <c r="J1061">
        <f>_xlfn.XLOOKUP(Table1[[#This Row],[Product Name]],O:O,P:P)</f>
        <v>2.89</v>
      </c>
      <c r="K1061">
        <f>Table1[[#This Row],[Unit Profit]]*Table1[[#This Row],[Units Sold]]</f>
        <v>14.450000000000001</v>
      </c>
      <c r="L1061">
        <f>MONTH(Table1[[#This Row],[Date]])</f>
        <v>3</v>
      </c>
    </row>
    <row r="1062" spans="1:12">
      <c r="A1062">
        <v>11079</v>
      </c>
      <c r="B1062" s="1">
        <v>45418</v>
      </c>
      <c r="C1062" t="s">
        <v>21</v>
      </c>
      <c r="D1062" t="s">
        <v>137</v>
      </c>
      <c r="E1062">
        <v>5</v>
      </c>
      <c r="F1062">
        <v>14.99</v>
      </c>
      <c r="G1062">
        <f>Table1[[#This Row],[Unit Price]]*Table1[[#This Row],[Units Sold]]</f>
        <v>74.95</v>
      </c>
      <c r="H1062" t="s">
        <v>294</v>
      </c>
      <c r="I1062" t="s">
        <v>11</v>
      </c>
      <c r="J1062">
        <f>_xlfn.XLOOKUP(Table1[[#This Row],[Product Name]],O:O,P:P)</f>
        <v>4.6500000000000004</v>
      </c>
      <c r="K1062">
        <f>Table1[[#This Row],[Unit Profit]]*Table1[[#This Row],[Units Sold]]</f>
        <v>23.25</v>
      </c>
      <c r="L1062">
        <f>MONTH(Table1[[#This Row],[Date]])</f>
        <v>5</v>
      </c>
    </row>
    <row r="1063" spans="1:12">
      <c r="A1063">
        <v>11080</v>
      </c>
      <c r="B1063" s="1">
        <v>45265</v>
      </c>
      <c r="C1063" t="s">
        <v>23</v>
      </c>
      <c r="D1063" t="s">
        <v>138</v>
      </c>
      <c r="E1063">
        <v>4</v>
      </c>
      <c r="F1063">
        <v>249.99</v>
      </c>
      <c r="G1063">
        <f>Table1[[#This Row],[Unit Price]]*Table1[[#This Row],[Units Sold]]</f>
        <v>999.96</v>
      </c>
      <c r="H1063" t="s">
        <v>294</v>
      </c>
      <c r="I1063" t="s">
        <v>287</v>
      </c>
      <c r="J1063">
        <f>_xlfn.XLOOKUP(Table1[[#This Row],[Product Name]],O:O,P:P)</f>
        <v>120</v>
      </c>
      <c r="K1063">
        <f>Table1[[#This Row],[Unit Profit]]*Table1[[#This Row],[Units Sold]]</f>
        <v>480</v>
      </c>
      <c r="L1063">
        <f>MONTH(Table1[[#This Row],[Date]])</f>
        <v>12</v>
      </c>
    </row>
    <row r="1064" spans="1:12" hidden="1">
      <c r="A1064">
        <v>11081</v>
      </c>
      <c r="B1064" s="1">
        <v>45266</v>
      </c>
      <c r="C1064" t="s">
        <v>9</v>
      </c>
      <c r="D1064" t="s">
        <v>139</v>
      </c>
      <c r="E1064">
        <v>3</v>
      </c>
      <c r="F1064">
        <v>599.99</v>
      </c>
      <c r="G1064">
        <f>Table1[[#This Row],[Unit Price]]*Table1[[#This Row],[Units Sold]]</f>
        <v>1799.97</v>
      </c>
      <c r="H1064" t="s">
        <v>18</v>
      </c>
      <c r="I1064" t="s">
        <v>11</v>
      </c>
      <c r="J1064">
        <f>_xlfn.XLOOKUP(Table1[[#This Row],[Product Name]],O:O,P:P)</f>
        <v>288</v>
      </c>
      <c r="K1064">
        <f>Table1[[#This Row],[Unit Profit]]*Table1[[#This Row],[Units Sold]]</f>
        <v>864</v>
      </c>
      <c r="L1064">
        <f>MONTH(Table1[[#This Row],[Date]])</f>
        <v>12</v>
      </c>
    </row>
    <row r="1065" spans="1:12">
      <c r="A1065">
        <v>11082</v>
      </c>
      <c r="B1065" s="1">
        <v>45585</v>
      </c>
      <c r="C1065" t="s">
        <v>12</v>
      </c>
      <c r="D1065" t="s">
        <v>140</v>
      </c>
      <c r="E1065">
        <v>3</v>
      </c>
      <c r="F1065">
        <v>89.99</v>
      </c>
      <c r="G1065">
        <f>Table1[[#This Row],[Unit Price]]*Table1[[#This Row],[Units Sold]]</f>
        <v>269.96999999999997</v>
      </c>
      <c r="H1065" t="s">
        <v>294</v>
      </c>
      <c r="I1065" t="s">
        <v>11</v>
      </c>
      <c r="J1065">
        <f>_xlfn.XLOOKUP(Table1[[#This Row],[Product Name]],O:O,P:P)</f>
        <v>14.4</v>
      </c>
      <c r="K1065">
        <f>Table1[[#This Row],[Unit Profit]]*Table1[[#This Row],[Units Sold]]</f>
        <v>43.2</v>
      </c>
      <c r="L1065">
        <f>MONTH(Table1[[#This Row],[Date]])</f>
        <v>10</v>
      </c>
    </row>
    <row r="1066" spans="1:12">
      <c r="A1066">
        <v>11083</v>
      </c>
      <c r="B1066" s="1">
        <v>44934</v>
      </c>
      <c r="C1066" t="s">
        <v>16</v>
      </c>
      <c r="D1066" t="s">
        <v>141</v>
      </c>
      <c r="E1066">
        <v>5</v>
      </c>
      <c r="F1066">
        <v>12.99</v>
      </c>
      <c r="G1066">
        <f>Table1[[#This Row],[Unit Price]]*Table1[[#This Row],[Units Sold]]</f>
        <v>64.95</v>
      </c>
      <c r="H1066" t="s">
        <v>294</v>
      </c>
      <c r="I1066" t="s">
        <v>11</v>
      </c>
      <c r="J1066">
        <f>_xlfn.XLOOKUP(Table1[[#This Row],[Product Name]],O:O,P:P)</f>
        <v>1.3</v>
      </c>
      <c r="K1066">
        <f>Table1[[#This Row],[Unit Profit]]*Table1[[#This Row],[Units Sold]]</f>
        <v>6.5</v>
      </c>
      <c r="L1066">
        <f>MONTH(Table1[[#This Row],[Date]])</f>
        <v>1</v>
      </c>
    </row>
    <row r="1067" spans="1:12" hidden="1">
      <c r="A1067">
        <v>11084</v>
      </c>
      <c r="B1067" s="1">
        <v>44985</v>
      </c>
      <c r="C1067" t="s">
        <v>19</v>
      </c>
      <c r="D1067" t="s">
        <v>142</v>
      </c>
      <c r="E1067">
        <v>1</v>
      </c>
      <c r="F1067">
        <v>14.99</v>
      </c>
      <c r="G1067">
        <f>Table1[[#This Row],[Unit Price]]*Table1[[#This Row],[Units Sold]]</f>
        <v>14.99</v>
      </c>
      <c r="H1067" t="s">
        <v>14</v>
      </c>
      <c r="I1067" t="s">
        <v>15</v>
      </c>
      <c r="J1067">
        <f>_xlfn.XLOOKUP(Table1[[#This Row],[Product Name]],O:O,P:P)</f>
        <v>3.15</v>
      </c>
      <c r="K1067">
        <f>Table1[[#This Row],[Unit Profit]]*Table1[[#This Row],[Units Sold]]</f>
        <v>3.15</v>
      </c>
      <c r="L1067">
        <f>MONTH(Table1[[#This Row],[Date]])</f>
        <v>2</v>
      </c>
    </row>
    <row r="1068" spans="1:12">
      <c r="A1068">
        <v>11085</v>
      </c>
      <c r="B1068" s="1">
        <v>45403</v>
      </c>
      <c r="C1068" t="s">
        <v>21</v>
      </c>
      <c r="D1068" t="s">
        <v>143</v>
      </c>
      <c r="E1068">
        <v>4</v>
      </c>
      <c r="F1068">
        <v>30</v>
      </c>
      <c r="G1068">
        <f>Table1[[#This Row],[Unit Price]]*Table1[[#This Row],[Units Sold]]</f>
        <v>120</v>
      </c>
      <c r="H1068" t="s">
        <v>294</v>
      </c>
      <c r="I1068" t="s">
        <v>11</v>
      </c>
      <c r="J1068">
        <f>_xlfn.XLOOKUP(Table1[[#This Row],[Product Name]],O:O,P:P)</f>
        <v>6.9</v>
      </c>
      <c r="K1068">
        <f>Table1[[#This Row],[Unit Profit]]*Table1[[#This Row],[Units Sold]]</f>
        <v>27.6</v>
      </c>
      <c r="L1068">
        <f>MONTH(Table1[[#This Row],[Date]])</f>
        <v>4</v>
      </c>
    </row>
    <row r="1069" spans="1:12">
      <c r="A1069">
        <v>11086</v>
      </c>
      <c r="B1069" s="1">
        <v>45258</v>
      </c>
      <c r="C1069" t="s">
        <v>23</v>
      </c>
      <c r="D1069" t="s">
        <v>144</v>
      </c>
      <c r="E1069">
        <v>3</v>
      </c>
      <c r="F1069">
        <v>199.99</v>
      </c>
      <c r="G1069">
        <f>Table1[[#This Row],[Unit Price]]*Table1[[#This Row],[Units Sold]]</f>
        <v>599.97</v>
      </c>
      <c r="H1069" t="s">
        <v>294</v>
      </c>
      <c r="I1069" t="s">
        <v>11</v>
      </c>
      <c r="J1069">
        <f>_xlfn.XLOOKUP(Table1[[#This Row],[Product Name]],O:O,P:P)</f>
        <v>60</v>
      </c>
      <c r="K1069">
        <f>Table1[[#This Row],[Unit Profit]]*Table1[[#This Row],[Units Sold]]</f>
        <v>180</v>
      </c>
      <c r="L1069">
        <f>MONTH(Table1[[#This Row],[Date]])</f>
        <v>11</v>
      </c>
    </row>
    <row r="1070" spans="1:12" hidden="1">
      <c r="A1070">
        <v>11087</v>
      </c>
      <c r="B1070" s="1">
        <v>45644</v>
      </c>
      <c r="C1070" t="s">
        <v>9</v>
      </c>
      <c r="D1070" t="s">
        <v>145</v>
      </c>
      <c r="E1070">
        <v>2</v>
      </c>
      <c r="F1070">
        <v>499.99</v>
      </c>
      <c r="G1070">
        <f>Table1[[#This Row],[Unit Price]]*Table1[[#This Row],[Units Sold]]</f>
        <v>999.98</v>
      </c>
      <c r="H1070" t="s">
        <v>18</v>
      </c>
      <c r="I1070" t="s">
        <v>15</v>
      </c>
      <c r="J1070">
        <f>_xlfn.XLOOKUP(Table1[[#This Row],[Product Name]],O:O,P:P)</f>
        <v>90</v>
      </c>
      <c r="K1070">
        <f>Table1[[#This Row],[Unit Profit]]*Table1[[#This Row],[Units Sold]]</f>
        <v>180</v>
      </c>
      <c r="L1070">
        <f>MONTH(Table1[[#This Row],[Date]])</f>
        <v>12</v>
      </c>
    </row>
    <row r="1071" spans="1:12">
      <c r="A1071">
        <v>11088</v>
      </c>
      <c r="B1071" s="1">
        <v>45439</v>
      </c>
      <c r="C1071" t="s">
        <v>12</v>
      </c>
      <c r="D1071" t="s">
        <v>35</v>
      </c>
      <c r="E1071">
        <v>4</v>
      </c>
      <c r="F1071">
        <v>399.99</v>
      </c>
      <c r="G1071">
        <f>Table1[[#This Row],[Unit Price]]*Table1[[#This Row],[Units Sold]]</f>
        <v>1599.96</v>
      </c>
      <c r="H1071" t="s">
        <v>294</v>
      </c>
      <c r="I1071" t="s">
        <v>11</v>
      </c>
      <c r="J1071">
        <f>_xlfn.XLOOKUP(Table1[[#This Row],[Product Name]],O:O,P:P)</f>
        <v>52</v>
      </c>
      <c r="K1071">
        <f>Table1[[#This Row],[Unit Profit]]*Table1[[#This Row],[Units Sold]]</f>
        <v>208</v>
      </c>
      <c r="L1071">
        <f>MONTH(Table1[[#This Row],[Date]])</f>
        <v>5</v>
      </c>
    </row>
    <row r="1072" spans="1:12">
      <c r="A1072">
        <v>11089</v>
      </c>
      <c r="B1072" s="1">
        <v>45606</v>
      </c>
      <c r="C1072" t="s">
        <v>16</v>
      </c>
      <c r="D1072" t="s">
        <v>146</v>
      </c>
      <c r="E1072">
        <v>4</v>
      </c>
      <c r="F1072">
        <v>98</v>
      </c>
      <c r="G1072">
        <f>Table1[[#This Row],[Unit Price]]*Table1[[#This Row],[Units Sold]]</f>
        <v>392</v>
      </c>
      <c r="H1072" t="s">
        <v>294</v>
      </c>
      <c r="I1072" t="s">
        <v>15</v>
      </c>
      <c r="J1072">
        <f>_xlfn.XLOOKUP(Table1[[#This Row],[Product Name]],O:O,P:P)</f>
        <v>35.28</v>
      </c>
      <c r="K1072">
        <f>Table1[[#This Row],[Unit Profit]]*Table1[[#This Row],[Units Sold]]</f>
        <v>141.12</v>
      </c>
      <c r="L1072">
        <f>MONTH(Table1[[#This Row],[Date]])</f>
        <v>11</v>
      </c>
    </row>
    <row r="1073" spans="1:12">
      <c r="A1073">
        <v>11090</v>
      </c>
      <c r="B1073" s="1">
        <v>45490</v>
      </c>
      <c r="C1073" t="s">
        <v>19</v>
      </c>
      <c r="D1073" t="s">
        <v>147</v>
      </c>
      <c r="E1073">
        <v>4</v>
      </c>
      <c r="F1073">
        <v>8.99</v>
      </c>
      <c r="G1073">
        <f>Table1[[#This Row],[Unit Price]]*Table1[[#This Row],[Units Sold]]</f>
        <v>35.96</v>
      </c>
      <c r="H1073" t="s">
        <v>294</v>
      </c>
      <c r="I1073" t="s">
        <v>15</v>
      </c>
      <c r="J1073">
        <f>_xlfn.XLOOKUP(Table1[[#This Row],[Product Name]],O:O,P:P)</f>
        <v>3.33</v>
      </c>
      <c r="K1073">
        <f>Table1[[#This Row],[Unit Profit]]*Table1[[#This Row],[Units Sold]]</f>
        <v>13.32</v>
      </c>
      <c r="L1073">
        <f>MONTH(Table1[[#This Row],[Date]])</f>
        <v>7</v>
      </c>
    </row>
    <row r="1074" spans="1:12" hidden="1">
      <c r="A1074">
        <v>11091</v>
      </c>
      <c r="B1074" s="1">
        <v>45441</v>
      </c>
      <c r="C1074" t="s">
        <v>21</v>
      </c>
      <c r="D1074" t="s">
        <v>148</v>
      </c>
      <c r="E1074">
        <v>2</v>
      </c>
      <c r="F1074">
        <v>36</v>
      </c>
      <c r="G1074">
        <f>Table1[[#This Row],[Unit Price]]*Table1[[#This Row],[Units Sold]]</f>
        <v>72</v>
      </c>
      <c r="H1074" t="s">
        <v>18</v>
      </c>
      <c r="I1074" t="s">
        <v>287</v>
      </c>
      <c r="J1074">
        <f>_xlfn.XLOOKUP(Table1[[#This Row],[Product Name]],O:O,P:P)</f>
        <v>5.4</v>
      </c>
      <c r="K1074">
        <f>Table1[[#This Row],[Unit Profit]]*Table1[[#This Row],[Units Sold]]</f>
        <v>10.8</v>
      </c>
      <c r="L1074">
        <f>MONTH(Table1[[#This Row],[Date]])</f>
        <v>5</v>
      </c>
    </row>
    <row r="1075" spans="1:12" hidden="1">
      <c r="A1075">
        <v>11092</v>
      </c>
      <c r="B1075" s="1">
        <v>45283</v>
      </c>
      <c r="C1075" t="s">
        <v>23</v>
      </c>
      <c r="D1075" t="s">
        <v>149</v>
      </c>
      <c r="E1075">
        <v>4</v>
      </c>
      <c r="F1075">
        <v>39.950000000000003</v>
      </c>
      <c r="G1075">
        <f>Table1[[#This Row],[Unit Price]]*Table1[[#This Row],[Units Sold]]</f>
        <v>159.80000000000001</v>
      </c>
      <c r="H1075" t="s">
        <v>18</v>
      </c>
      <c r="I1075" t="s">
        <v>15</v>
      </c>
      <c r="J1075">
        <f>_xlfn.XLOOKUP(Table1[[#This Row],[Product Name]],O:O,P:P)</f>
        <v>15.98</v>
      </c>
      <c r="K1075">
        <f>Table1[[#This Row],[Unit Profit]]*Table1[[#This Row],[Units Sold]]</f>
        <v>63.92</v>
      </c>
      <c r="L1075">
        <f>MONTH(Table1[[#This Row],[Date]])</f>
        <v>12</v>
      </c>
    </row>
    <row r="1076" spans="1:12" hidden="1">
      <c r="A1076">
        <v>11093</v>
      </c>
      <c r="B1076" s="1">
        <v>45079</v>
      </c>
      <c r="C1076" t="s">
        <v>9</v>
      </c>
      <c r="D1076" t="s">
        <v>150</v>
      </c>
      <c r="E1076">
        <v>4</v>
      </c>
      <c r="F1076">
        <v>1299.99</v>
      </c>
      <c r="G1076">
        <f>Table1[[#This Row],[Unit Price]]*Table1[[#This Row],[Units Sold]]</f>
        <v>5199.96</v>
      </c>
      <c r="H1076" t="s">
        <v>18</v>
      </c>
      <c r="I1076" t="s">
        <v>287</v>
      </c>
      <c r="J1076">
        <f>_xlfn.XLOOKUP(Table1[[#This Row],[Product Name]],O:O,P:P)</f>
        <v>143</v>
      </c>
      <c r="K1076">
        <f>Table1[[#This Row],[Unit Profit]]*Table1[[#This Row],[Units Sold]]</f>
        <v>572</v>
      </c>
      <c r="L1076">
        <f>MONTH(Table1[[#This Row],[Date]])</f>
        <v>6</v>
      </c>
    </row>
    <row r="1077" spans="1:12" hidden="1">
      <c r="A1077">
        <v>11094</v>
      </c>
      <c r="B1077" s="1">
        <v>45273</v>
      </c>
      <c r="C1077" t="s">
        <v>12</v>
      </c>
      <c r="D1077" t="s">
        <v>151</v>
      </c>
      <c r="E1077">
        <v>2</v>
      </c>
      <c r="F1077">
        <v>79.989999999999995</v>
      </c>
      <c r="G1077">
        <f>Table1[[#This Row],[Unit Price]]*Table1[[#This Row],[Units Sold]]</f>
        <v>159.97999999999999</v>
      </c>
      <c r="H1077" t="s">
        <v>14</v>
      </c>
      <c r="I1077" t="s">
        <v>15</v>
      </c>
      <c r="J1077">
        <f>_xlfn.XLOOKUP(Table1[[#This Row],[Product Name]],O:O,P:P)</f>
        <v>20.8</v>
      </c>
      <c r="K1077">
        <f>Table1[[#This Row],[Unit Profit]]*Table1[[#This Row],[Units Sold]]</f>
        <v>41.6</v>
      </c>
      <c r="L1077">
        <f>MONTH(Table1[[#This Row],[Date]])</f>
        <v>12</v>
      </c>
    </row>
    <row r="1078" spans="1:12" hidden="1">
      <c r="A1078">
        <v>11095</v>
      </c>
      <c r="B1078" s="1">
        <v>45447</v>
      </c>
      <c r="C1078" t="s">
        <v>16</v>
      </c>
      <c r="D1078" t="s">
        <v>152</v>
      </c>
      <c r="E1078">
        <v>5</v>
      </c>
      <c r="F1078">
        <v>34.99</v>
      </c>
      <c r="G1078">
        <f>Table1[[#This Row],[Unit Price]]*Table1[[#This Row],[Units Sold]]</f>
        <v>174.95000000000002</v>
      </c>
      <c r="H1078" t="s">
        <v>18</v>
      </c>
      <c r="I1078" t="s">
        <v>15</v>
      </c>
      <c r="J1078">
        <f>_xlfn.XLOOKUP(Table1[[#This Row],[Product Name]],O:O,P:P)</f>
        <v>14</v>
      </c>
      <c r="K1078">
        <f>Table1[[#This Row],[Unit Profit]]*Table1[[#This Row],[Units Sold]]</f>
        <v>70</v>
      </c>
      <c r="L1078">
        <f>MONTH(Table1[[#This Row],[Date]])</f>
        <v>6</v>
      </c>
    </row>
    <row r="1079" spans="1:12" hidden="1">
      <c r="A1079">
        <v>11096</v>
      </c>
      <c r="B1079" s="1">
        <v>45292</v>
      </c>
      <c r="C1079" t="s">
        <v>19</v>
      </c>
      <c r="D1079" t="s">
        <v>153</v>
      </c>
      <c r="E1079">
        <v>4</v>
      </c>
      <c r="F1079">
        <v>9.99</v>
      </c>
      <c r="G1079">
        <f>Table1[[#This Row],[Unit Price]]*Table1[[#This Row],[Units Sold]]</f>
        <v>39.96</v>
      </c>
      <c r="H1079" t="s">
        <v>14</v>
      </c>
      <c r="I1079" t="s">
        <v>287</v>
      </c>
      <c r="J1079">
        <f>_xlfn.XLOOKUP(Table1[[#This Row],[Product Name]],O:O,P:P)</f>
        <v>3</v>
      </c>
      <c r="K1079">
        <f>Table1[[#This Row],[Unit Profit]]*Table1[[#This Row],[Units Sold]]</f>
        <v>12</v>
      </c>
      <c r="L1079">
        <f>MONTH(Table1[[#This Row],[Date]])</f>
        <v>1</v>
      </c>
    </row>
    <row r="1080" spans="1:12" hidden="1">
      <c r="A1080">
        <v>11097</v>
      </c>
      <c r="B1080" s="1">
        <v>45062</v>
      </c>
      <c r="C1080" t="s">
        <v>21</v>
      </c>
      <c r="D1080" t="s">
        <v>154</v>
      </c>
      <c r="E1080">
        <v>5</v>
      </c>
      <c r="F1080">
        <v>6.8</v>
      </c>
      <c r="G1080">
        <f>Table1[[#This Row],[Unit Price]]*Table1[[#This Row],[Units Sold]]</f>
        <v>34</v>
      </c>
      <c r="H1080" t="s">
        <v>14</v>
      </c>
      <c r="I1080" t="s">
        <v>287</v>
      </c>
      <c r="J1080">
        <f>_xlfn.XLOOKUP(Table1[[#This Row],[Product Name]],O:O,P:P)</f>
        <v>1.77</v>
      </c>
      <c r="K1080">
        <f>Table1[[#This Row],[Unit Profit]]*Table1[[#This Row],[Units Sold]]</f>
        <v>8.85</v>
      </c>
      <c r="L1080">
        <f>MONTH(Table1[[#This Row],[Date]])</f>
        <v>5</v>
      </c>
    </row>
    <row r="1081" spans="1:12">
      <c r="A1081">
        <v>11098</v>
      </c>
      <c r="B1081" s="1">
        <v>45162</v>
      </c>
      <c r="C1081" t="s">
        <v>23</v>
      </c>
      <c r="D1081" t="s">
        <v>155</v>
      </c>
      <c r="E1081">
        <v>1</v>
      </c>
      <c r="F1081">
        <v>99.95</v>
      </c>
      <c r="G1081">
        <f>Table1[[#This Row],[Unit Price]]*Table1[[#This Row],[Units Sold]]</f>
        <v>99.95</v>
      </c>
      <c r="H1081" t="s">
        <v>294</v>
      </c>
      <c r="I1081" t="s">
        <v>11</v>
      </c>
      <c r="J1081">
        <f>_xlfn.XLOOKUP(Table1[[#This Row],[Product Name]],O:O,P:P)</f>
        <v>10</v>
      </c>
      <c r="K1081">
        <f>Table1[[#This Row],[Unit Profit]]*Table1[[#This Row],[Units Sold]]</f>
        <v>10</v>
      </c>
      <c r="L1081">
        <f>MONTH(Table1[[#This Row],[Date]])</f>
        <v>8</v>
      </c>
    </row>
    <row r="1082" spans="1:12" hidden="1">
      <c r="A1082">
        <v>11099</v>
      </c>
      <c r="B1082" s="1">
        <v>45097</v>
      </c>
      <c r="C1082" t="s">
        <v>9</v>
      </c>
      <c r="D1082" t="s">
        <v>156</v>
      </c>
      <c r="E1082">
        <v>3</v>
      </c>
      <c r="F1082">
        <v>1499.99</v>
      </c>
      <c r="G1082">
        <f>Table1[[#This Row],[Unit Price]]*Table1[[#This Row],[Units Sold]]</f>
        <v>4499.97</v>
      </c>
      <c r="H1082" t="s">
        <v>18</v>
      </c>
      <c r="I1082" t="s">
        <v>287</v>
      </c>
      <c r="J1082">
        <f>_xlfn.XLOOKUP(Table1[[#This Row],[Product Name]],O:O,P:P)</f>
        <v>285</v>
      </c>
      <c r="K1082">
        <f>Table1[[#This Row],[Unit Profit]]*Table1[[#This Row],[Units Sold]]</f>
        <v>855</v>
      </c>
      <c r="L1082">
        <f>MONTH(Table1[[#This Row],[Date]])</f>
        <v>6</v>
      </c>
    </row>
    <row r="1083" spans="1:12">
      <c r="A1083">
        <v>11100</v>
      </c>
      <c r="B1083" s="1">
        <v>45250</v>
      </c>
      <c r="C1083" t="s">
        <v>12</v>
      </c>
      <c r="D1083" t="s">
        <v>157</v>
      </c>
      <c r="E1083">
        <v>4</v>
      </c>
      <c r="F1083">
        <v>139.99</v>
      </c>
      <c r="G1083">
        <f>Table1[[#This Row],[Unit Price]]*Table1[[#This Row],[Units Sold]]</f>
        <v>559.96</v>
      </c>
      <c r="H1083" t="s">
        <v>294</v>
      </c>
      <c r="I1083" t="s">
        <v>287</v>
      </c>
      <c r="J1083">
        <f>_xlfn.XLOOKUP(Table1[[#This Row],[Product Name]],O:O,P:P)</f>
        <v>21</v>
      </c>
      <c r="K1083">
        <f>Table1[[#This Row],[Unit Profit]]*Table1[[#This Row],[Units Sold]]</f>
        <v>84</v>
      </c>
      <c r="L1083">
        <f>MONTH(Table1[[#This Row],[Date]])</f>
        <v>11</v>
      </c>
    </row>
    <row r="1084" spans="1:12" hidden="1">
      <c r="A1084">
        <v>11101</v>
      </c>
      <c r="B1084" s="1">
        <v>45053</v>
      </c>
      <c r="C1084" t="s">
        <v>16</v>
      </c>
      <c r="D1084" t="s">
        <v>158</v>
      </c>
      <c r="E1084">
        <v>1</v>
      </c>
      <c r="F1084">
        <v>44.99</v>
      </c>
      <c r="G1084">
        <f>Table1[[#This Row],[Unit Price]]*Table1[[#This Row],[Units Sold]]</f>
        <v>44.99</v>
      </c>
      <c r="H1084" t="s">
        <v>14</v>
      </c>
      <c r="I1084" t="s">
        <v>15</v>
      </c>
      <c r="J1084">
        <f>_xlfn.XLOOKUP(Table1[[#This Row],[Product Name]],O:O,P:P)</f>
        <v>11.7</v>
      </c>
      <c r="K1084">
        <f>Table1[[#This Row],[Unit Profit]]*Table1[[#This Row],[Units Sold]]</f>
        <v>11.7</v>
      </c>
      <c r="L1084">
        <f>MONTH(Table1[[#This Row],[Date]])</f>
        <v>5</v>
      </c>
    </row>
    <row r="1085" spans="1:12" hidden="1">
      <c r="A1085">
        <v>11102</v>
      </c>
      <c r="B1085" s="1">
        <v>45623</v>
      </c>
      <c r="C1085" t="s">
        <v>19</v>
      </c>
      <c r="D1085" t="s">
        <v>159</v>
      </c>
      <c r="E1085">
        <v>2</v>
      </c>
      <c r="F1085">
        <v>11.99</v>
      </c>
      <c r="G1085">
        <f>Table1[[#This Row],[Unit Price]]*Table1[[#This Row],[Units Sold]]</f>
        <v>23.98</v>
      </c>
      <c r="H1085" t="s">
        <v>14</v>
      </c>
      <c r="I1085" t="s">
        <v>15</v>
      </c>
      <c r="J1085">
        <f>_xlfn.XLOOKUP(Table1[[#This Row],[Product Name]],O:O,P:P)</f>
        <v>5.28</v>
      </c>
      <c r="K1085">
        <f>Table1[[#This Row],[Unit Profit]]*Table1[[#This Row],[Units Sold]]</f>
        <v>10.56</v>
      </c>
      <c r="L1085">
        <f>MONTH(Table1[[#This Row],[Date]])</f>
        <v>11</v>
      </c>
    </row>
    <row r="1086" spans="1:12" hidden="1">
      <c r="A1086">
        <v>11103</v>
      </c>
      <c r="B1086" s="1">
        <v>44999</v>
      </c>
      <c r="C1086" t="s">
        <v>21</v>
      </c>
      <c r="D1086" t="s">
        <v>160</v>
      </c>
      <c r="E1086">
        <v>4</v>
      </c>
      <c r="F1086">
        <v>29.5</v>
      </c>
      <c r="G1086">
        <f>Table1[[#This Row],[Unit Price]]*Table1[[#This Row],[Units Sold]]</f>
        <v>118</v>
      </c>
      <c r="H1086" t="s">
        <v>14</v>
      </c>
      <c r="I1086" t="s">
        <v>15</v>
      </c>
      <c r="J1086">
        <f>_xlfn.XLOOKUP(Table1[[#This Row],[Product Name]],O:O,P:P)</f>
        <v>11.21</v>
      </c>
      <c r="K1086">
        <f>Table1[[#This Row],[Unit Profit]]*Table1[[#This Row],[Units Sold]]</f>
        <v>44.84</v>
      </c>
      <c r="L1086">
        <f>MONTH(Table1[[#This Row],[Date]])</f>
        <v>3</v>
      </c>
    </row>
    <row r="1087" spans="1:12">
      <c r="A1087">
        <v>11104</v>
      </c>
      <c r="B1087" s="1">
        <v>45544</v>
      </c>
      <c r="C1087" t="s">
        <v>23</v>
      </c>
      <c r="D1087" t="s">
        <v>161</v>
      </c>
      <c r="E1087">
        <v>2</v>
      </c>
      <c r="F1087">
        <v>299.99</v>
      </c>
      <c r="G1087">
        <f>Table1[[#This Row],[Unit Price]]*Table1[[#This Row],[Units Sold]]</f>
        <v>599.98</v>
      </c>
      <c r="H1087" t="s">
        <v>294</v>
      </c>
      <c r="I1087" t="s">
        <v>287</v>
      </c>
      <c r="J1087">
        <f>_xlfn.XLOOKUP(Table1[[#This Row],[Product Name]],O:O,P:P)</f>
        <v>105</v>
      </c>
      <c r="K1087">
        <f>Table1[[#This Row],[Unit Profit]]*Table1[[#This Row],[Units Sold]]</f>
        <v>210</v>
      </c>
      <c r="L1087">
        <f>MONTH(Table1[[#This Row],[Date]])</f>
        <v>9</v>
      </c>
    </row>
    <row r="1088" spans="1:12">
      <c r="A1088">
        <v>11105</v>
      </c>
      <c r="B1088" s="1">
        <v>45424</v>
      </c>
      <c r="C1088" t="s">
        <v>9</v>
      </c>
      <c r="D1088" t="s">
        <v>162</v>
      </c>
      <c r="E1088">
        <v>2</v>
      </c>
      <c r="F1088">
        <v>549</v>
      </c>
      <c r="G1088">
        <f>Table1[[#This Row],[Unit Price]]*Table1[[#This Row],[Units Sold]]</f>
        <v>1098</v>
      </c>
      <c r="H1088" t="s">
        <v>294</v>
      </c>
      <c r="I1088" t="s">
        <v>15</v>
      </c>
      <c r="J1088">
        <f>_xlfn.XLOOKUP(Table1[[#This Row],[Product Name]],O:O,P:P)</f>
        <v>65.88</v>
      </c>
      <c r="K1088">
        <f>Table1[[#This Row],[Unit Profit]]*Table1[[#This Row],[Units Sold]]</f>
        <v>131.76</v>
      </c>
      <c r="L1088">
        <f>MONTH(Table1[[#This Row],[Date]])</f>
        <v>5</v>
      </c>
    </row>
    <row r="1089" spans="1:12" hidden="1">
      <c r="A1089">
        <v>11106</v>
      </c>
      <c r="B1089" s="1">
        <v>45305</v>
      </c>
      <c r="C1089" t="s">
        <v>12</v>
      </c>
      <c r="D1089" t="s">
        <v>163</v>
      </c>
      <c r="E1089">
        <v>4</v>
      </c>
      <c r="F1089">
        <v>199.95</v>
      </c>
      <c r="G1089">
        <f>Table1[[#This Row],[Unit Price]]*Table1[[#This Row],[Units Sold]]</f>
        <v>799.8</v>
      </c>
      <c r="H1089" t="s">
        <v>14</v>
      </c>
      <c r="I1089" t="s">
        <v>15</v>
      </c>
      <c r="J1089">
        <f>_xlfn.XLOOKUP(Table1[[#This Row],[Product Name]],O:O,P:P)</f>
        <v>73.98</v>
      </c>
      <c r="K1089">
        <f>Table1[[#This Row],[Unit Profit]]*Table1[[#This Row],[Units Sold]]</f>
        <v>295.92</v>
      </c>
      <c r="L1089">
        <f>MONTH(Table1[[#This Row],[Date]])</f>
        <v>1</v>
      </c>
    </row>
    <row r="1090" spans="1:12" hidden="1">
      <c r="A1090">
        <v>11107</v>
      </c>
      <c r="B1090" s="1">
        <v>45009</v>
      </c>
      <c r="C1090" t="s">
        <v>16</v>
      </c>
      <c r="D1090" t="s">
        <v>164</v>
      </c>
      <c r="E1090">
        <v>3</v>
      </c>
      <c r="F1090">
        <v>98</v>
      </c>
      <c r="G1090">
        <f>Table1[[#This Row],[Unit Price]]*Table1[[#This Row],[Units Sold]]</f>
        <v>294</v>
      </c>
      <c r="H1090" t="s">
        <v>18</v>
      </c>
      <c r="I1090" t="s">
        <v>15</v>
      </c>
      <c r="J1090">
        <f>_xlfn.XLOOKUP(Table1[[#This Row],[Product Name]],O:O,P:P)</f>
        <v>11.76</v>
      </c>
      <c r="K1090">
        <f>Table1[[#This Row],[Unit Profit]]*Table1[[#This Row],[Units Sold]]</f>
        <v>35.28</v>
      </c>
      <c r="L1090">
        <f>MONTH(Table1[[#This Row],[Date]])</f>
        <v>3</v>
      </c>
    </row>
    <row r="1091" spans="1:12" hidden="1">
      <c r="A1091">
        <v>11108</v>
      </c>
      <c r="B1091" s="1">
        <v>45241</v>
      </c>
      <c r="C1091" t="s">
        <v>19</v>
      </c>
      <c r="D1091" t="s">
        <v>165</v>
      </c>
      <c r="E1091">
        <v>2</v>
      </c>
      <c r="F1091">
        <v>10.99</v>
      </c>
      <c r="G1091">
        <f>Table1[[#This Row],[Unit Price]]*Table1[[#This Row],[Units Sold]]</f>
        <v>21.98</v>
      </c>
      <c r="H1091" t="s">
        <v>14</v>
      </c>
      <c r="I1091" t="s">
        <v>11</v>
      </c>
      <c r="J1091">
        <f>_xlfn.XLOOKUP(Table1[[#This Row],[Product Name]],O:O,P:P)</f>
        <v>1.21</v>
      </c>
      <c r="K1091">
        <f>Table1[[#This Row],[Unit Profit]]*Table1[[#This Row],[Units Sold]]</f>
        <v>2.42</v>
      </c>
      <c r="L1091">
        <f>MONTH(Table1[[#This Row],[Date]])</f>
        <v>11</v>
      </c>
    </row>
    <row r="1092" spans="1:12" hidden="1">
      <c r="A1092">
        <v>11109</v>
      </c>
      <c r="B1092" s="1">
        <v>45372</v>
      </c>
      <c r="C1092" t="s">
        <v>21</v>
      </c>
      <c r="D1092" t="s">
        <v>166</v>
      </c>
      <c r="E1092">
        <v>4</v>
      </c>
      <c r="F1092">
        <v>25</v>
      </c>
      <c r="G1092">
        <f>Table1[[#This Row],[Unit Price]]*Table1[[#This Row],[Units Sold]]</f>
        <v>100</v>
      </c>
      <c r="H1092" t="s">
        <v>18</v>
      </c>
      <c r="I1092" t="s">
        <v>15</v>
      </c>
      <c r="J1092">
        <f>_xlfn.XLOOKUP(Table1[[#This Row],[Product Name]],O:O,P:P)</f>
        <v>11.5</v>
      </c>
      <c r="K1092">
        <f>Table1[[#This Row],[Unit Profit]]*Table1[[#This Row],[Units Sold]]</f>
        <v>46</v>
      </c>
      <c r="L1092">
        <f>MONTH(Table1[[#This Row],[Date]])</f>
        <v>3</v>
      </c>
    </row>
    <row r="1093" spans="1:12" hidden="1">
      <c r="A1093">
        <v>11110</v>
      </c>
      <c r="B1093" s="1">
        <v>45330</v>
      </c>
      <c r="C1093" t="s">
        <v>23</v>
      </c>
      <c r="D1093" t="s">
        <v>167</v>
      </c>
      <c r="E1093">
        <v>3</v>
      </c>
      <c r="F1093">
        <v>149.99</v>
      </c>
      <c r="G1093">
        <f>Table1[[#This Row],[Unit Price]]*Table1[[#This Row],[Units Sold]]</f>
        <v>449.97</v>
      </c>
      <c r="H1093" t="s">
        <v>18</v>
      </c>
      <c r="I1093" t="s">
        <v>15</v>
      </c>
      <c r="J1093">
        <f>_xlfn.XLOOKUP(Table1[[#This Row],[Product Name]],O:O,P:P)</f>
        <v>19.5</v>
      </c>
      <c r="K1093">
        <f>Table1[[#This Row],[Unit Profit]]*Table1[[#This Row],[Units Sold]]</f>
        <v>58.5</v>
      </c>
      <c r="L1093">
        <f>MONTH(Table1[[#This Row],[Date]])</f>
        <v>2</v>
      </c>
    </row>
    <row r="1094" spans="1:12" hidden="1">
      <c r="A1094">
        <v>11111</v>
      </c>
      <c r="B1094" s="1">
        <v>45234</v>
      </c>
      <c r="C1094" t="s">
        <v>9</v>
      </c>
      <c r="D1094" t="s">
        <v>49</v>
      </c>
      <c r="E1094">
        <v>1</v>
      </c>
      <c r="F1094">
        <v>349.99</v>
      </c>
      <c r="G1094">
        <f>Table1[[#This Row],[Unit Price]]*Table1[[#This Row],[Units Sold]]</f>
        <v>349.99</v>
      </c>
      <c r="H1094" t="s">
        <v>14</v>
      </c>
      <c r="I1094" t="s">
        <v>287</v>
      </c>
      <c r="J1094">
        <f>_xlfn.XLOOKUP(Table1[[#This Row],[Product Name]],O:O,P:P)</f>
        <v>164.5</v>
      </c>
      <c r="K1094">
        <f>Table1[[#This Row],[Unit Profit]]*Table1[[#This Row],[Units Sold]]</f>
        <v>164.5</v>
      </c>
      <c r="L1094">
        <f>MONTH(Table1[[#This Row],[Date]])</f>
        <v>11</v>
      </c>
    </row>
    <row r="1095" spans="1:12">
      <c r="A1095">
        <v>11112</v>
      </c>
      <c r="B1095" s="1">
        <v>45118</v>
      </c>
      <c r="C1095" t="s">
        <v>12</v>
      </c>
      <c r="D1095" t="s">
        <v>168</v>
      </c>
      <c r="E1095">
        <v>1</v>
      </c>
      <c r="F1095">
        <v>199.99</v>
      </c>
      <c r="G1095">
        <f>Table1[[#This Row],[Unit Price]]*Table1[[#This Row],[Units Sold]]</f>
        <v>199.99</v>
      </c>
      <c r="H1095" t="s">
        <v>294</v>
      </c>
      <c r="I1095" t="s">
        <v>11</v>
      </c>
      <c r="J1095">
        <f>_xlfn.XLOOKUP(Table1[[#This Row],[Product Name]],O:O,P:P)</f>
        <v>44</v>
      </c>
      <c r="K1095">
        <f>Table1[[#This Row],[Unit Profit]]*Table1[[#This Row],[Units Sold]]</f>
        <v>44</v>
      </c>
      <c r="L1095">
        <f>MONTH(Table1[[#This Row],[Date]])</f>
        <v>7</v>
      </c>
    </row>
    <row r="1096" spans="1:12" hidden="1">
      <c r="A1096">
        <v>11113</v>
      </c>
      <c r="B1096" s="1">
        <v>45054</v>
      </c>
      <c r="C1096" t="s">
        <v>16</v>
      </c>
      <c r="D1096" t="s">
        <v>169</v>
      </c>
      <c r="E1096">
        <v>1</v>
      </c>
      <c r="F1096">
        <v>54.99</v>
      </c>
      <c r="G1096">
        <f>Table1[[#This Row],[Unit Price]]*Table1[[#This Row],[Units Sold]]</f>
        <v>54.99</v>
      </c>
      <c r="H1096" t="s">
        <v>18</v>
      </c>
      <c r="I1096" t="s">
        <v>11</v>
      </c>
      <c r="J1096">
        <f>_xlfn.XLOOKUP(Table1[[#This Row],[Product Name]],O:O,P:P)</f>
        <v>16.5</v>
      </c>
      <c r="K1096">
        <f>Table1[[#This Row],[Unit Profit]]*Table1[[#This Row],[Units Sold]]</f>
        <v>16.5</v>
      </c>
      <c r="L1096">
        <f>MONTH(Table1[[#This Row],[Date]])</f>
        <v>5</v>
      </c>
    </row>
    <row r="1097" spans="1:12" hidden="1">
      <c r="A1097">
        <v>11114</v>
      </c>
      <c r="B1097" s="1">
        <v>45316</v>
      </c>
      <c r="C1097" t="s">
        <v>19</v>
      </c>
      <c r="D1097" t="s">
        <v>170</v>
      </c>
      <c r="E1097">
        <v>1</v>
      </c>
      <c r="F1097">
        <v>16.989999999999998</v>
      </c>
      <c r="G1097">
        <f>Table1[[#This Row],[Unit Price]]*Table1[[#This Row],[Units Sold]]</f>
        <v>16.989999999999998</v>
      </c>
      <c r="H1097" t="s">
        <v>18</v>
      </c>
      <c r="I1097" t="s">
        <v>287</v>
      </c>
      <c r="J1097">
        <f>_xlfn.XLOOKUP(Table1[[#This Row],[Product Name]],O:O,P:P)</f>
        <v>4.59</v>
      </c>
      <c r="K1097">
        <f>Table1[[#This Row],[Unit Profit]]*Table1[[#This Row],[Units Sold]]</f>
        <v>4.59</v>
      </c>
      <c r="L1097">
        <f>MONTH(Table1[[#This Row],[Date]])</f>
        <v>1</v>
      </c>
    </row>
    <row r="1098" spans="1:12" hidden="1">
      <c r="A1098">
        <v>11115</v>
      </c>
      <c r="B1098" s="1">
        <v>45257</v>
      </c>
      <c r="C1098" t="s">
        <v>21</v>
      </c>
      <c r="D1098" t="s">
        <v>171</v>
      </c>
      <c r="E1098">
        <v>1</v>
      </c>
      <c r="F1098">
        <v>59</v>
      </c>
      <c r="G1098">
        <f>Table1[[#This Row],[Unit Price]]*Table1[[#This Row],[Units Sold]]</f>
        <v>59</v>
      </c>
      <c r="H1098" t="s">
        <v>18</v>
      </c>
      <c r="I1098" t="s">
        <v>11</v>
      </c>
      <c r="J1098">
        <f>_xlfn.XLOOKUP(Table1[[#This Row],[Product Name]],O:O,P:P)</f>
        <v>14.16</v>
      </c>
      <c r="K1098">
        <f>Table1[[#This Row],[Unit Profit]]*Table1[[#This Row],[Units Sold]]</f>
        <v>14.16</v>
      </c>
      <c r="L1098">
        <f>MONTH(Table1[[#This Row],[Date]])</f>
        <v>11</v>
      </c>
    </row>
    <row r="1099" spans="1:12">
      <c r="A1099">
        <v>11116</v>
      </c>
      <c r="B1099" s="1">
        <v>45574</v>
      </c>
      <c r="C1099" t="s">
        <v>23</v>
      </c>
      <c r="D1099" t="s">
        <v>172</v>
      </c>
      <c r="E1099">
        <v>1</v>
      </c>
      <c r="F1099">
        <v>299.99</v>
      </c>
      <c r="G1099">
        <f>Table1[[#This Row],[Unit Price]]*Table1[[#This Row],[Units Sold]]</f>
        <v>299.99</v>
      </c>
      <c r="H1099" t="s">
        <v>294</v>
      </c>
      <c r="I1099" t="s">
        <v>287</v>
      </c>
      <c r="J1099">
        <f>_xlfn.XLOOKUP(Table1[[#This Row],[Product Name]],O:O,P:P)</f>
        <v>33</v>
      </c>
      <c r="K1099">
        <f>Table1[[#This Row],[Unit Profit]]*Table1[[#This Row],[Units Sold]]</f>
        <v>33</v>
      </c>
      <c r="L1099">
        <f>MONTH(Table1[[#This Row],[Date]])</f>
        <v>10</v>
      </c>
    </row>
    <row r="1100" spans="1:12" hidden="1">
      <c r="A1100">
        <v>11117</v>
      </c>
      <c r="B1100" s="1">
        <v>44968</v>
      </c>
      <c r="C1100" t="s">
        <v>9</v>
      </c>
      <c r="D1100" t="s">
        <v>173</v>
      </c>
      <c r="E1100">
        <v>3</v>
      </c>
      <c r="F1100">
        <v>899.99</v>
      </c>
      <c r="G1100">
        <f>Table1[[#This Row],[Unit Price]]*Table1[[#This Row],[Units Sold]]</f>
        <v>2699.9700000000003</v>
      </c>
      <c r="H1100" t="s">
        <v>18</v>
      </c>
      <c r="I1100" t="s">
        <v>15</v>
      </c>
      <c r="J1100">
        <f>_xlfn.XLOOKUP(Table1[[#This Row],[Product Name]],O:O,P:P)</f>
        <v>378</v>
      </c>
      <c r="K1100">
        <f>Table1[[#This Row],[Unit Profit]]*Table1[[#This Row],[Units Sold]]</f>
        <v>1134</v>
      </c>
      <c r="L1100">
        <f>MONTH(Table1[[#This Row],[Date]])</f>
        <v>2</v>
      </c>
    </row>
    <row r="1101" spans="1:12" hidden="1">
      <c r="A1101">
        <v>11118</v>
      </c>
      <c r="B1101" s="1">
        <v>45535</v>
      </c>
      <c r="C1101" t="s">
        <v>12</v>
      </c>
      <c r="D1101" t="s">
        <v>174</v>
      </c>
      <c r="E1101">
        <v>2</v>
      </c>
      <c r="F1101">
        <v>499.95</v>
      </c>
      <c r="G1101">
        <f>Table1[[#This Row],[Unit Price]]*Table1[[#This Row],[Units Sold]]</f>
        <v>999.9</v>
      </c>
      <c r="H1101" t="s">
        <v>14</v>
      </c>
      <c r="I1101" t="s">
        <v>11</v>
      </c>
      <c r="J1101">
        <f>_xlfn.XLOOKUP(Table1[[#This Row],[Product Name]],O:O,P:P)</f>
        <v>89.99</v>
      </c>
      <c r="K1101">
        <f>Table1[[#This Row],[Unit Profit]]*Table1[[#This Row],[Units Sold]]</f>
        <v>179.98</v>
      </c>
      <c r="L1101">
        <f>MONTH(Table1[[#This Row],[Date]])</f>
        <v>8</v>
      </c>
    </row>
    <row r="1102" spans="1:12" hidden="1">
      <c r="A1102">
        <v>11119</v>
      </c>
      <c r="B1102" s="1">
        <v>45146</v>
      </c>
      <c r="C1102" t="s">
        <v>16</v>
      </c>
      <c r="D1102" t="s">
        <v>175</v>
      </c>
      <c r="E1102">
        <v>3</v>
      </c>
      <c r="F1102">
        <v>24.99</v>
      </c>
      <c r="G1102">
        <f>Table1[[#This Row],[Unit Price]]*Table1[[#This Row],[Units Sold]]</f>
        <v>74.97</v>
      </c>
      <c r="H1102" t="s">
        <v>18</v>
      </c>
      <c r="I1102" t="s">
        <v>11</v>
      </c>
      <c r="J1102">
        <f>_xlfn.XLOOKUP(Table1[[#This Row],[Product Name]],O:O,P:P)</f>
        <v>5</v>
      </c>
      <c r="K1102">
        <f>Table1[[#This Row],[Unit Profit]]*Table1[[#This Row],[Units Sold]]</f>
        <v>15</v>
      </c>
      <c r="L1102">
        <f>MONTH(Table1[[#This Row],[Date]])</f>
        <v>8</v>
      </c>
    </row>
    <row r="1103" spans="1:12">
      <c r="A1103">
        <v>11120</v>
      </c>
      <c r="B1103" s="1">
        <v>45328</v>
      </c>
      <c r="C1103" t="s">
        <v>19</v>
      </c>
      <c r="D1103" t="s">
        <v>176</v>
      </c>
      <c r="E1103">
        <v>5</v>
      </c>
      <c r="F1103">
        <v>7.99</v>
      </c>
      <c r="G1103">
        <f>Table1[[#This Row],[Unit Price]]*Table1[[#This Row],[Units Sold]]</f>
        <v>39.950000000000003</v>
      </c>
      <c r="H1103" t="s">
        <v>294</v>
      </c>
      <c r="I1103" t="s">
        <v>15</v>
      </c>
      <c r="J1103">
        <f>_xlfn.XLOOKUP(Table1[[#This Row],[Product Name]],O:O,P:P)</f>
        <v>1.84</v>
      </c>
      <c r="K1103">
        <f>Table1[[#This Row],[Unit Profit]]*Table1[[#This Row],[Units Sold]]</f>
        <v>9.2000000000000011</v>
      </c>
      <c r="L1103">
        <f>MONTH(Table1[[#This Row],[Date]])</f>
        <v>2</v>
      </c>
    </row>
    <row r="1104" spans="1:12" hidden="1">
      <c r="A1104">
        <v>11121</v>
      </c>
      <c r="B1104" s="1">
        <v>45459</v>
      </c>
      <c r="C1104" t="s">
        <v>21</v>
      </c>
      <c r="D1104" t="s">
        <v>177</v>
      </c>
      <c r="E1104">
        <v>4</v>
      </c>
      <c r="F1104">
        <v>36</v>
      </c>
      <c r="G1104">
        <f>Table1[[#This Row],[Unit Price]]*Table1[[#This Row],[Units Sold]]</f>
        <v>144</v>
      </c>
      <c r="H1104" t="s">
        <v>18</v>
      </c>
      <c r="I1104" t="s">
        <v>287</v>
      </c>
      <c r="J1104">
        <f>_xlfn.XLOOKUP(Table1[[#This Row],[Product Name]],O:O,P:P)</f>
        <v>9.36</v>
      </c>
      <c r="K1104">
        <f>Table1[[#This Row],[Unit Profit]]*Table1[[#This Row],[Units Sold]]</f>
        <v>37.44</v>
      </c>
      <c r="L1104">
        <f>MONTH(Table1[[#This Row],[Date]])</f>
        <v>6</v>
      </c>
    </row>
    <row r="1105" spans="1:12" hidden="1">
      <c r="A1105">
        <v>11122</v>
      </c>
      <c r="B1105" s="1">
        <v>45238</v>
      </c>
      <c r="C1105" t="s">
        <v>23</v>
      </c>
      <c r="D1105" t="s">
        <v>178</v>
      </c>
      <c r="E1105">
        <v>1</v>
      </c>
      <c r="F1105">
        <v>34.99</v>
      </c>
      <c r="G1105">
        <f>Table1[[#This Row],[Unit Price]]*Table1[[#This Row],[Units Sold]]</f>
        <v>34.99</v>
      </c>
      <c r="H1105" t="s">
        <v>14</v>
      </c>
      <c r="I1105" t="s">
        <v>11</v>
      </c>
      <c r="J1105">
        <f>_xlfn.XLOOKUP(Table1[[#This Row],[Product Name]],O:O,P:P)</f>
        <v>12.25</v>
      </c>
      <c r="K1105">
        <f>Table1[[#This Row],[Unit Profit]]*Table1[[#This Row],[Units Sold]]</f>
        <v>12.25</v>
      </c>
      <c r="L1105">
        <f>MONTH(Table1[[#This Row],[Date]])</f>
        <v>11</v>
      </c>
    </row>
    <row r="1106" spans="1:12" hidden="1">
      <c r="A1106">
        <v>11123</v>
      </c>
      <c r="B1106" s="1">
        <v>45050</v>
      </c>
      <c r="C1106" t="s">
        <v>9</v>
      </c>
      <c r="D1106" t="s">
        <v>179</v>
      </c>
      <c r="E1106">
        <v>5</v>
      </c>
      <c r="F1106">
        <v>1199.99</v>
      </c>
      <c r="G1106">
        <f>Table1[[#This Row],[Unit Price]]*Table1[[#This Row],[Units Sold]]</f>
        <v>5999.95</v>
      </c>
      <c r="H1106" t="s">
        <v>14</v>
      </c>
      <c r="I1106" t="s">
        <v>15</v>
      </c>
      <c r="J1106">
        <f>_xlfn.XLOOKUP(Table1[[#This Row],[Product Name]],O:O,P:P)</f>
        <v>600</v>
      </c>
      <c r="K1106">
        <f>Table1[[#This Row],[Unit Profit]]*Table1[[#This Row],[Units Sold]]</f>
        <v>3000</v>
      </c>
      <c r="L1106">
        <f>MONTH(Table1[[#This Row],[Date]])</f>
        <v>5</v>
      </c>
    </row>
    <row r="1107" spans="1:12" hidden="1">
      <c r="A1107">
        <v>11124</v>
      </c>
      <c r="B1107" s="1">
        <v>45251</v>
      </c>
      <c r="C1107" t="s">
        <v>12</v>
      </c>
      <c r="D1107" t="s">
        <v>180</v>
      </c>
      <c r="E1107">
        <v>2</v>
      </c>
      <c r="F1107">
        <v>199.99</v>
      </c>
      <c r="G1107">
        <f>Table1[[#This Row],[Unit Price]]*Table1[[#This Row],[Units Sold]]</f>
        <v>399.98</v>
      </c>
      <c r="H1107" t="s">
        <v>18</v>
      </c>
      <c r="I1107" t="s">
        <v>287</v>
      </c>
      <c r="J1107">
        <f>_xlfn.XLOOKUP(Table1[[#This Row],[Product Name]],O:O,P:P)</f>
        <v>34</v>
      </c>
      <c r="K1107">
        <f>Table1[[#This Row],[Unit Profit]]*Table1[[#This Row],[Units Sold]]</f>
        <v>68</v>
      </c>
      <c r="L1107">
        <f>MONTH(Table1[[#This Row],[Date]])</f>
        <v>11</v>
      </c>
    </row>
    <row r="1108" spans="1:12" hidden="1">
      <c r="A1108">
        <v>11125</v>
      </c>
      <c r="B1108" s="1">
        <v>45119</v>
      </c>
      <c r="C1108" t="s">
        <v>16</v>
      </c>
      <c r="D1108" t="s">
        <v>181</v>
      </c>
      <c r="E1108">
        <v>5</v>
      </c>
      <c r="F1108">
        <v>29.99</v>
      </c>
      <c r="G1108">
        <f>Table1[[#This Row],[Unit Price]]*Table1[[#This Row],[Units Sold]]</f>
        <v>149.94999999999999</v>
      </c>
      <c r="H1108" t="s">
        <v>18</v>
      </c>
      <c r="I1108" t="s">
        <v>15</v>
      </c>
      <c r="J1108">
        <f>_xlfn.XLOOKUP(Table1[[#This Row],[Product Name]],O:O,P:P)</f>
        <v>3</v>
      </c>
      <c r="K1108">
        <f>Table1[[#This Row],[Unit Profit]]*Table1[[#This Row],[Units Sold]]</f>
        <v>15</v>
      </c>
      <c r="L1108">
        <f>MONTH(Table1[[#This Row],[Date]])</f>
        <v>7</v>
      </c>
    </row>
    <row r="1109" spans="1:12" hidden="1">
      <c r="A1109">
        <v>11126</v>
      </c>
      <c r="B1109" s="1">
        <v>45296</v>
      </c>
      <c r="C1109" t="s">
        <v>19</v>
      </c>
      <c r="D1109" t="s">
        <v>182</v>
      </c>
      <c r="E1109">
        <v>4</v>
      </c>
      <c r="F1109">
        <v>8.99</v>
      </c>
      <c r="G1109">
        <f>Table1[[#This Row],[Unit Price]]*Table1[[#This Row],[Units Sold]]</f>
        <v>35.96</v>
      </c>
      <c r="H1109" t="s">
        <v>18</v>
      </c>
      <c r="I1109" t="s">
        <v>11</v>
      </c>
      <c r="J1109">
        <f>_xlfn.XLOOKUP(Table1[[#This Row],[Product Name]],O:O,P:P)</f>
        <v>1.17</v>
      </c>
      <c r="K1109">
        <f>Table1[[#This Row],[Unit Profit]]*Table1[[#This Row],[Units Sold]]</f>
        <v>4.68</v>
      </c>
      <c r="L1109">
        <f>MONTH(Table1[[#This Row],[Date]])</f>
        <v>1</v>
      </c>
    </row>
    <row r="1110" spans="1:12" hidden="1">
      <c r="A1110">
        <v>11127</v>
      </c>
      <c r="B1110" s="1">
        <v>45086</v>
      </c>
      <c r="C1110" t="s">
        <v>21</v>
      </c>
      <c r="D1110" t="s">
        <v>183</v>
      </c>
      <c r="E1110">
        <v>4</v>
      </c>
      <c r="F1110">
        <v>16.989999999999998</v>
      </c>
      <c r="G1110">
        <f>Table1[[#This Row],[Unit Price]]*Table1[[#This Row],[Units Sold]]</f>
        <v>67.959999999999994</v>
      </c>
      <c r="H1110" t="s">
        <v>14</v>
      </c>
      <c r="I1110" t="s">
        <v>287</v>
      </c>
      <c r="J1110">
        <f>_xlfn.XLOOKUP(Table1[[#This Row],[Product Name]],O:O,P:P)</f>
        <v>7.82</v>
      </c>
      <c r="K1110">
        <f>Table1[[#This Row],[Unit Profit]]*Table1[[#This Row],[Units Sold]]</f>
        <v>31.28</v>
      </c>
      <c r="L1110">
        <f>MONTH(Table1[[#This Row],[Date]])</f>
        <v>6</v>
      </c>
    </row>
    <row r="1111" spans="1:12" hidden="1">
      <c r="A1111">
        <v>11128</v>
      </c>
      <c r="B1111" s="1">
        <v>44964</v>
      </c>
      <c r="C1111" t="s">
        <v>23</v>
      </c>
      <c r="D1111" t="s">
        <v>184</v>
      </c>
      <c r="E1111">
        <v>2</v>
      </c>
      <c r="F1111">
        <v>49.99</v>
      </c>
      <c r="G1111">
        <f>Table1[[#This Row],[Unit Price]]*Table1[[#This Row],[Units Sold]]</f>
        <v>99.98</v>
      </c>
      <c r="H1111" t="s">
        <v>14</v>
      </c>
      <c r="I1111" t="s">
        <v>287</v>
      </c>
      <c r="J1111">
        <f>_xlfn.XLOOKUP(Table1[[#This Row],[Product Name]],O:O,P:P)</f>
        <v>12</v>
      </c>
      <c r="K1111">
        <f>Table1[[#This Row],[Unit Profit]]*Table1[[#This Row],[Units Sold]]</f>
        <v>24</v>
      </c>
      <c r="L1111">
        <f>MONTH(Table1[[#This Row],[Date]])</f>
        <v>2</v>
      </c>
    </row>
    <row r="1112" spans="1:12" hidden="1">
      <c r="A1112">
        <v>11129</v>
      </c>
      <c r="B1112" s="1">
        <v>44998</v>
      </c>
      <c r="C1112" t="s">
        <v>9</v>
      </c>
      <c r="D1112" t="s">
        <v>185</v>
      </c>
      <c r="E1112">
        <v>4</v>
      </c>
      <c r="F1112">
        <v>699.99</v>
      </c>
      <c r="G1112">
        <f>Table1[[#This Row],[Unit Price]]*Table1[[#This Row],[Units Sold]]</f>
        <v>2799.96</v>
      </c>
      <c r="H1112" t="s">
        <v>18</v>
      </c>
      <c r="I1112" t="s">
        <v>287</v>
      </c>
      <c r="J1112">
        <f>_xlfn.XLOOKUP(Table1[[#This Row],[Product Name]],O:O,P:P)</f>
        <v>273</v>
      </c>
      <c r="K1112">
        <f>Table1[[#This Row],[Unit Profit]]*Table1[[#This Row],[Units Sold]]</f>
        <v>1092</v>
      </c>
      <c r="L1112">
        <f>MONTH(Table1[[#This Row],[Date]])</f>
        <v>3</v>
      </c>
    </row>
    <row r="1113" spans="1:12" hidden="1">
      <c r="A1113">
        <v>11130</v>
      </c>
      <c r="B1113" s="1">
        <v>45638</v>
      </c>
      <c r="C1113" t="s">
        <v>12</v>
      </c>
      <c r="D1113" t="s">
        <v>186</v>
      </c>
      <c r="E1113">
        <v>3</v>
      </c>
      <c r="F1113">
        <v>139.99</v>
      </c>
      <c r="G1113">
        <f>Table1[[#This Row],[Unit Price]]*Table1[[#This Row],[Units Sold]]</f>
        <v>419.97</v>
      </c>
      <c r="H1113" t="s">
        <v>14</v>
      </c>
      <c r="I1113" t="s">
        <v>11</v>
      </c>
      <c r="J1113">
        <f>_xlfn.XLOOKUP(Table1[[#This Row],[Product Name]],O:O,P:P)</f>
        <v>25.2</v>
      </c>
      <c r="K1113">
        <f>Table1[[#This Row],[Unit Profit]]*Table1[[#This Row],[Units Sold]]</f>
        <v>75.599999999999994</v>
      </c>
      <c r="L1113">
        <f>MONTH(Table1[[#This Row],[Date]])</f>
        <v>12</v>
      </c>
    </row>
    <row r="1114" spans="1:12" hidden="1">
      <c r="A1114">
        <v>11131</v>
      </c>
      <c r="B1114" s="1">
        <v>45189</v>
      </c>
      <c r="C1114" t="s">
        <v>16</v>
      </c>
      <c r="D1114" t="s">
        <v>187</v>
      </c>
      <c r="E1114">
        <v>3</v>
      </c>
      <c r="F1114">
        <v>34.99</v>
      </c>
      <c r="G1114">
        <f>Table1[[#This Row],[Unit Price]]*Table1[[#This Row],[Units Sold]]</f>
        <v>104.97</v>
      </c>
      <c r="H1114" t="s">
        <v>18</v>
      </c>
      <c r="I1114" t="s">
        <v>15</v>
      </c>
      <c r="J1114">
        <f>_xlfn.XLOOKUP(Table1[[#This Row],[Product Name]],O:O,P:P)</f>
        <v>12.6</v>
      </c>
      <c r="K1114">
        <f>Table1[[#This Row],[Unit Profit]]*Table1[[#This Row],[Units Sold]]</f>
        <v>37.799999999999997</v>
      </c>
      <c r="L1114">
        <f>MONTH(Table1[[#This Row],[Date]])</f>
        <v>9</v>
      </c>
    </row>
    <row r="1115" spans="1:12" hidden="1">
      <c r="A1115">
        <v>11132</v>
      </c>
      <c r="B1115" s="1">
        <v>45514</v>
      </c>
      <c r="C1115" t="s">
        <v>19</v>
      </c>
      <c r="D1115" t="s">
        <v>188</v>
      </c>
      <c r="E1115">
        <v>5</v>
      </c>
      <c r="F1115">
        <v>9.99</v>
      </c>
      <c r="G1115">
        <f>Table1[[#This Row],[Unit Price]]*Table1[[#This Row],[Units Sold]]</f>
        <v>49.95</v>
      </c>
      <c r="H1115" t="s">
        <v>14</v>
      </c>
      <c r="I1115" t="s">
        <v>11</v>
      </c>
      <c r="J1115">
        <f>_xlfn.XLOOKUP(Table1[[#This Row],[Product Name]],O:O,P:P)</f>
        <v>1.5</v>
      </c>
      <c r="K1115">
        <f>Table1[[#This Row],[Unit Profit]]*Table1[[#This Row],[Units Sold]]</f>
        <v>7.5</v>
      </c>
      <c r="L1115">
        <f>MONTH(Table1[[#This Row],[Date]])</f>
        <v>8</v>
      </c>
    </row>
    <row r="1116" spans="1:12" hidden="1">
      <c r="A1116">
        <v>11133</v>
      </c>
      <c r="B1116" s="1">
        <v>45175</v>
      </c>
      <c r="C1116" t="s">
        <v>21</v>
      </c>
      <c r="D1116" t="s">
        <v>189</v>
      </c>
      <c r="E1116">
        <v>3</v>
      </c>
      <c r="F1116">
        <v>29.5</v>
      </c>
      <c r="G1116">
        <f>Table1[[#This Row],[Unit Price]]*Table1[[#This Row],[Units Sold]]</f>
        <v>88.5</v>
      </c>
      <c r="H1116" t="s">
        <v>18</v>
      </c>
      <c r="I1116" t="s">
        <v>15</v>
      </c>
      <c r="J1116">
        <f>_xlfn.XLOOKUP(Table1[[#This Row],[Product Name]],O:O,P:P)</f>
        <v>7.38</v>
      </c>
      <c r="K1116">
        <f>Table1[[#This Row],[Unit Profit]]*Table1[[#This Row],[Units Sold]]</f>
        <v>22.14</v>
      </c>
      <c r="L1116">
        <f>MONTH(Table1[[#This Row],[Date]])</f>
        <v>9</v>
      </c>
    </row>
    <row r="1117" spans="1:12" hidden="1">
      <c r="A1117">
        <v>11134</v>
      </c>
      <c r="B1117" s="1">
        <v>45240</v>
      </c>
      <c r="C1117" t="s">
        <v>23</v>
      </c>
      <c r="D1117" t="s">
        <v>190</v>
      </c>
      <c r="E1117">
        <v>4</v>
      </c>
      <c r="F1117">
        <v>699.99</v>
      </c>
      <c r="G1117">
        <f>Table1[[#This Row],[Unit Price]]*Table1[[#This Row],[Units Sold]]</f>
        <v>2799.96</v>
      </c>
      <c r="H1117" t="s">
        <v>18</v>
      </c>
      <c r="I1117" t="s">
        <v>15</v>
      </c>
      <c r="J1117">
        <f>_xlfn.XLOOKUP(Table1[[#This Row],[Product Name]],O:O,P:P)</f>
        <v>252</v>
      </c>
      <c r="K1117">
        <f>Table1[[#This Row],[Unit Profit]]*Table1[[#This Row],[Units Sold]]</f>
        <v>1008</v>
      </c>
      <c r="L1117">
        <f>MONTH(Table1[[#This Row],[Date]])</f>
        <v>11</v>
      </c>
    </row>
    <row r="1118" spans="1:12">
      <c r="A1118">
        <v>11135</v>
      </c>
      <c r="B1118" s="1">
        <v>45153</v>
      </c>
      <c r="C1118" t="s">
        <v>9</v>
      </c>
      <c r="D1118" t="s">
        <v>191</v>
      </c>
      <c r="E1118">
        <v>2</v>
      </c>
      <c r="F1118">
        <v>49.99</v>
      </c>
      <c r="G1118">
        <f>Table1[[#This Row],[Unit Price]]*Table1[[#This Row],[Units Sold]]</f>
        <v>99.98</v>
      </c>
      <c r="H1118" t="s">
        <v>294</v>
      </c>
      <c r="I1118" t="s">
        <v>15</v>
      </c>
      <c r="J1118">
        <f>_xlfn.XLOOKUP(Table1[[#This Row],[Product Name]],O:O,P:P)</f>
        <v>19.5</v>
      </c>
      <c r="K1118">
        <f>Table1[[#This Row],[Unit Profit]]*Table1[[#This Row],[Units Sold]]</f>
        <v>39</v>
      </c>
      <c r="L1118">
        <f>MONTH(Table1[[#This Row],[Date]])</f>
        <v>8</v>
      </c>
    </row>
    <row r="1119" spans="1:12" hidden="1">
      <c r="A1119">
        <v>11136</v>
      </c>
      <c r="B1119" s="1">
        <v>45570</v>
      </c>
      <c r="C1119" t="s">
        <v>12</v>
      </c>
      <c r="D1119" t="s">
        <v>192</v>
      </c>
      <c r="E1119">
        <v>3</v>
      </c>
      <c r="F1119">
        <v>49.99</v>
      </c>
      <c r="G1119">
        <f>Table1[[#This Row],[Unit Price]]*Table1[[#This Row],[Units Sold]]</f>
        <v>149.97</v>
      </c>
      <c r="H1119" t="s">
        <v>14</v>
      </c>
      <c r="I1119" t="s">
        <v>287</v>
      </c>
      <c r="J1119">
        <f>_xlfn.XLOOKUP(Table1[[#This Row],[Product Name]],O:O,P:P)</f>
        <v>15</v>
      </c>
      <c r="K1119">
        <f>Table1[[#This Row],[Unit Profit]]*Table1[[#This Row],[Units Sold]]</f>
        <v>45</v>
      </c>
      <c r="L1119">
        <f>MONTH(Table1[[#This Row],[Date]])</f>
        <v>10</v>
      </c>
    </row>
    <row r="1120" spans="1:12" hidden="1">
      <c r="A1120">
        <v>11137</v>
      </c>
      <c r="B1120" s="1">
        <v>45304</v>
      </c>
      <c r="C1120" t="s">
        <v>16</v>
      </c>
      <c r="D1120" t="s">
        <v>193</v>
      </c>
      <c r="E1120">
        <v>2</v>
      </c>
      <c r="F1120">
        <v>14.9</v>
      </c>
      <c r="G1120">
        <f>Table1[[#This Row],[Unit Price]]*Table1[[#This Row],[Units Sold]]</f>
        <v>29.8</v>
      </c>
      <c r="H1120" t="s">
        <v>18</v>
      </c>
      <c r="I1120" t="s">
        <v>15</v>
      </c>
      <c r="J1120">
        <f>_xlfn.XLOOKUP(Table1[[#This Row],[Product Name]],O:O,P:P)</f>
        <v>6.41</v>
      </c>
      <c r="K1120">
        <f>Table1[[#This Row],[Unit Profit]]*Table1[[#This Row],[Units Sold]]</f>
        <v>12.82</v>
      </c>
      <c r="L1120">
        <f>MONTH(Table1[[#This Row],[Date]])</f>
        <v>1</v>
      </c>
    </row>
    <row r="1121" spans="1:12" hidden="1">
      <c r="A1121">
        <v>11138</v>
      </c>
      <c r="B1121" s="1">
        <v>45480</v>
      </c>
      <c r="C1121" t="s">
        <v>19</v>
      </c>
      <c r="D1121" t="s">
        <v>194</v>
      </c>
      <c r="E1121">
        <v>3</v>
      </c>
      <c r="F1121">
        <v>11.99</v>
      </c>
      <c r="G1121">
        <f>Table1[[#This Row],[Unit Price]]*Table1[[#This Row],[Units Sold]]</f>
        <v>35.97</v>
      </c>
      <c r="H1121" t="s">
        <v>14</v>
      </c>
      <c r="I1121" t="s">
        <v>287</v>
      </c>
      <c r="J1121">
        <f>_xlfn.XLOOKUP(Table1[[#This Row],[Product Name]],O:O,P:P)</f>
        <v>3.72</v>
      </c>
      <c r="K1121">
        <f>Table1[[#This Row],[Unit Profit]]*Table1[[#This Row],[Units Sold]]</f>
        <v>11.16</v>
      </c>
      <c r="L1121">
        <f>MONTH(Table1[[#This Row],[Date]])</f>
        <v>7</v>
      </c>
    </row>
    <row r="1122" spans="1:12" hidden="1">
      <c r="A1122">
        <v>11139</v>
      </c>
      <c r="B1122" s="1">
        <v>45473</v>
      </c>
      <c r="C1122" t="s">
        <v>21</v>
      </c>
      <c r="D1122" t="s">
        <v>195</v>
      </c>
      <c r="E1122">
        <v>5</v>
      </c>
      <c r="F1122">
        <v>34</v>
      </c>
      <c r="G1122">
        <f>Table1[[#This Row],[Unit Price]]*Table1[[#This Row],[Units Sold]]</f>
        <v>170</v>
      </c>
      <c r="H1122" t="s">
        <v>18</v>
      </c>
      <c r="I1122" t="s">
        <v>15</v>
      </c>
      <c r="J1122">
        <f>_xlfn.XLOOKUP(Table1[[#This Row],[Product Name]],O:O,P:P)</f>
        <v>9.52</v>
      </c>
      <c r="K1122">
        <f>Table1[[#This Row],[Unit Profit]]*Table1[[#This Row],[Units Sold]]</f>
        <v>47.599999999999994</v>
      </c>
      <c r="L1122">
        <f>MONTH(Table1[[#This Row],[Date]])</f>
        <v>6</v>
      </c>
    </row>
    <row r="1123" spans="1:12" hidden="1">
      <c r="A1123">
        <v>11140</v>
      </c>
      <c r="B1123" s="1">
        <v>45536</v>
      </c>
      <c r="C1123" t="s">
        <v>23</v>
      </c>
      <c r="D1123" t="s">
        <v>196</v>
      </c>
      <c r="E1123">
        <v>3</v>
      </c>
      <c r="F1123">
        <v>146</v>
      </c>
      <c r="G1123">
        <f>Table1[[#This Row],[Unit Price]]*Table1[[#This Row],[Units Sold]]</f>
        <v>438</v>
      </c>
      <c r="H1123" t="s">
        <v>14</v>
      </c>
      <c r="I1123" t="s">
        <v>287</v>
      </c>
      <c r="J1123">
        <f>_xlfn.XLOOKUP(Table1[[#This Row],[Product Name]],O:O,P:P)</f>
        <v>71.540000000000006</v>
      </c>
      <c r="K1123">
        <f>Table1[[#This Row],[Unit Profit]]*Table1[[#This Row],[Units Sold]]</f>
        <v>214.62</v>
      </c>
      <c r="L1123">
        <f>MONTH(Table1[[#This Row],[Date]])</f>
        <v>9</v>
      </c>
    </row>
    <row r="1124" spans="1:12" hidden="1">
      <c r="A1124">
        <v>11141</v>
      </c>
      <c r="B1124" s="1">
        <v>45389</v>
      </c>
      <c r="C1124" t="s">
        <v>9</v>
      </c>
      <c r="D1124" t="s">
        <v>197</v>
      </c>
      <c r="E1124">
        <v>1</v>
      </c>
      <c r="F1124">
        <v>649.99</v>
      </c>
      <c r="G1124">
        <f>Table1[[#This Row],[Unit Price]]*Table1[[#This Row],[Units Sold]]</f>
        <v>649.99</v>
      </c>
      <c r="H1124" t="s">
        <v>14</v>
      </c>
      <c r="I1124" t="s">
        <v>11</v>
      </c>
      <c r="J1124">
        <f>_xlfn.XLOOKUP(Table1[[#This Row],[Product Name]],O:O,P:P)</f>
        <v>65</v>
      </c>
      <c r="K1124">
        <f>Table1[[#This Row],[Unit Profit]]*Table1[[#This Row],[Units Sold]]</f>
        <v>65</v>
      </c>
      <c r="L1124">
        <f>MONTH(Table1[[#This Row],[Date]])</f>
        <v>4</v>
      </c>
    </row>
    <row r="1125" spans="1:12" hidden="1">
      <c r="A1125">
        <v>11142</v>
      </c>
      <c r="B1125" s="1">
        <v>45512</v>
      </c>
      <c r="C1125" t="s">
        <v>12</v>
      </c>
      <c r="D1125" t="s">
        <v>198</v>
      </c>
      <c r="E1125">
        <v>1</v>
      </c>
      <c r="F1125">
        <v>399.99</v>
      </c>
      <c r="G1125">
        <f>Table1[[#This Row],[Unit Price]]*Table1[[#This Row],[Units Sold]]</f>
        <v>399.99</v>
      </c>
      <c r="H1125" t="s">
        <v>14</v>
      </c>
      <c r="I1125" t="s">
        <v>11</v>
      </c>
      <c r="J1125">
        <f>_xlfn.XLOOKUP(Table1[[#This Row],[Product Name]],O:O,P:P)</f>
        <v>160</v>
      </c>
      <c r="K1125">
        <f>Table1[[#This Row],[Unit Profit]]*Table1[[#This Row],[Units Sold]]</f>
        <v>160</v>
      </c>
      <c r="L1125">
        <f>MONTH(Table1[[#This Row],[Date]])</f>
        <v>8</v>
      </c>
    </row>
    <row r="1126" spans="1:12" hidden="1">
      <c r="A1126">
        <v>11143</v>
      </c>
      <c r="B1126" s="1">
        <v>45250</v>
      </c>
      <c r="C1126" t="s">
        <v>16</v>
      </c>
      <c r="D1126" t="s">
        <v>199</v>
      </c>
      <c r="E1126">
        <v>5</v>
      </c>
      <c r="F1126">
        <v>59.99</v>
      </c>
      <c r="G1126">
        <f>Table1[[#This Row],[Unit Price]]*Table1[[#This Row],[Units Sold]]</f>
        <v>299.95</v>
      </c>
      <c r="H1126" t="s">
        <v>18</v>
      </c>
      <c r="I1126" t="s">
        <v>15</v>
      </c>
      <c r="J1126">
        <f>_xlfn.XLOOKUP(Table1[[#This Row],[Product Name]],O:O,P:P)</f>
        <v>28.8</v>
      </c>
      <c r="K1126">
        <f>Table1[[#This Row],[Unit Profit]]*Table1[[#This Row],[Units Sold]]</f>
        <v>144</v>
      </c>
      <c r="L1126">
        <f>MONTH(Table1[[#This Row],[Date]])</f>
        <v>11</v>
      </c>
    </row>
    <row r="1127" spans="1:12" hidden="1">
      <c r="A1127">
        <v>11144</v>
      </c>
      <c r="B1127" s="1">
        <v>44969</v>
      </c>
      <c r="C1127" t="s">
        <v>19</v>
      </c>
      <c r="D1127" t="s">
        <v>200</v>
      </c>
      <c r="E1127">
        <v>4</v>
      </c>
      <c r="F1127">
        <v>12.99</v>
      </c>
      <c r="G1127">
        <f>Table1[[#This Row],[Unit Price]]*Table1[[#This Row],[Units Sold]]</f>
        <v>51.96</v>
      </c>
      <c r="H1127" t="s">
        <v>18</v>
      </c>
      <c r="I1127" t="s">
        <v>287</v>
      </c>
      <c r="J1127">
        <f>_xlfn.XLOOKUP(Table1[[#This Row],[Product Name]],O:O,P:P)</f>
        <v>2.99</v>
      </c>
      <c r="K1127">
        <f>Table1[[#This Row],[Unit Profit]]*Table1[[#This Row],[Units Sold]]</f>
        <v>11.96</v>
      </c>
      <c r="L1127">
        <f>MONTH(Table1[[#This Row],[Date]])</f>
        <v>2</v>
      </c>
    </row>
    <row r="1128" spans="1:12" hidden="1">
      <c r="A1128">
        <v>11145</v>
      </c>
      <c r="B1128" s="1">
        <v>45278</v>
      </c>
      <c r="C1128" t="s">
        <v>21</v>
      </c>
      <c r="D1128" t="s">
        <v>201</v>
      </c>
      <c r="E1128">
        <v>1</v>
      </c>
      <c r="F1128">
        <v>190</v>
      </c>
      <c r="G1128">
        <f>Table1[[#This Row],[Unit Price]]*Table1[[#This Row],[Units Sold]]</f>
        <v>190</v>
      </c>
      <c r="H1128" t="s">
        <v>14</v>
      </c>
      <c r="I1128" t="s">
        <v>287</v>
      </c>
      <c r="J1128">
        <f>_xlfn.XLOOKUP(Table1[[#This Row],[Product Name]],O:O,P:P)</f>
        <v>55.1</v>
      </c>
      <c r="K1128">
        <f>Table1[[#This Row],[Unit Profit]]*Table1[[#This Row],[Units Sold]]</f>
        <v>55.1</v>
      </c>
      <c r="L1128">
        <f>MONTH(Table1[[#This Row],[Date]])</f>
        <v>12</v>
      </c>
    </row>
    <row r="1129" spans="1:12" hidden="1">
      <c r="A1129">
        <v>11146</v>
      </c>
      <c r="B1129" s="1">
        <v>45466</v>
      </c>
      <c r="C1129" t="s">
        <v>23</v>
      </c>
      <c r="D1129" t="s">
        <v>202</v>
      </c>
      <c r="E1129">
        <v>1</v>
      </c>
      <c r="F1129">
        <v>499.95</v>
      </c>
      <c r="G1129">
        <f>Table1[[#This Row],[Unit Price]]*Table1[[#This Row],[Units Sold]]</f>
        <v>499.95</v>
      </c>
      <c r="H1129" t="s">
        <v>14</v>
      </c>
      <c r="I1129" t="s">
        <v>15</v>
      </c>
      <c r="J1129">
        <f>_xlfn.XLOOKUP(Table1[[#This Row],[Product Name]],O:O,P:P)</f>
        <v>129.99</v>
      </c>
      <c r="K1129">
        <f>Table1[[#This Row],[Unit Profit]]*Table1[[#This Row],[Units Sold]]</f>
        <v>129.99</v>
      </c>
      <c r="L1129">
        <f>MONTH(Table1[[#This Row],[Date]])</f>
        <v>6</v>
      </c>
    </row>
    <row r="1130" spans="1:12" hidden="1">
      <c r="A1130">
        <v>11147</v>
      </c>
      <c r="B1130" s="1">
        <v>45249</v>
      </c>
      <c r="C1130" t="s">
        <v>9</v>
      </c>
      <c r="D1130" t="s">
        <v>203</v>
      </c>
      <c r="E1130">
        <v>1</v>
      </c>
      <c r="F1130">
        <v>399</v>
      </c>
      <c r="G1130">
        <f>Table1[[#This Row],[Unit Price]]*Table1[[#This Row],[Units Sold]]</f>
        <v>399</v>
      </c>
      <c r="H1130" t="s">
        <v>14</v>
      </c>
      <c r="I1130" t="s">
        <v>287</v>
      </c>
      <c r="J1130">
        <f>_xlfn.XLOOKUP(Table1[[#This Row],[Product Name]],O:O,P:P)</f>
        <v>131.66999999999999</v>
      </c>
      <c r="K1130">
        <f>Table1[[#This Row],[Unit Profit]]*Table1[[#This Row],[Units Sold]]</f>
        <v>131.66999999999999</v>
      </c>
      <c r="L1130">
        <f>MONTH(Table1[[#This Row],[Date]])</f>
        <v>11</v>
      </c>
    </row>
    <row r="1131" spans="1:12" hidden="1">
      <c r="A1131">
        <v>11148</v>
      </c>
      <c r="B1131" s="1">
        <v>45367</v>
      </c>
      <c r="C1131" t="s">
        <v>12</v>
      </c>
      <c r="D1131" t="s">
        <v>204</v>
      </c>
      <c r="E1131">
        <v>1</v>
      </c>
      <c r="F1131">
        <v>199</v>
      </c>
      <c r="G1131">
        <f>Table1[[#This Row],[Unit Price]]*Table1[[#This Row],[Units Sold]]</f>
        <v>199</v>
      </c>
      <c r="H1131" t="s">
        <v>14</v>
      </c>
      <c r="I1131" t="s">
        <v>11</v>
      </c>
      <c r="J1131">
        <f>_xlfn.XLOOKUP(Table1[[#This Row],[Product Name]],O:O,P:P)</f>
        <v>27.86</v>
      </c>
      <c r="K1131">
        <f>Table1[[#This Row],[Unit Profit]]*Table1[[#This Row],[Units Sold]]</f>
        <v>27.86</v>
      </c>
      <c r="L1131">
        <f>MONTH(Table1[[#This Row],[Date]])</f>
        <v>3</v>
      </c>
    </row>
    <row r="1132" spans="1:12" hidden="1">
      <c r="A1132">
        <v>11149</v>
      </c>
      <c r="B1132" s="1">
        <v>45210</v>
      </c>
      <c r="C1132" t="s">
        <v>16</v>
      </c>
      <c r="D1132" t="s">
        <v>205</v>
      </c>
      <c r="E1132">
        <v>5</v>
      </c>
      <c r="F1132">
        <v>34.99</v>
      </c>
      <c r="G1132">
        <f>Table1[[#This Row],[Unit Price]]*Table1[[#This Row],[Units Sold]]</f>
        <v>174.95000000000002</v>
      </c>
      <c r="H1132" t="s">
        <v>14</v>
      </c>
      <c r="I1132" t="s">
        <v>15</v>
      </c>
      <c r="J1132">
        <f>_xlfn.XLOOKUP(Table1[[#This Row],[Product Name]],O:O,P:P)</f>
        <v>10.15</v>
      </c>
      <c r="K1132">
        <f>Table1[[#This Row],[Unit Profit]]*Table1[[#This Row],[Units Sold]]</f>
        <v>50.75</v>
      </c>
      <c r="L1132">
        <f>MONTH(Table1[[#This Row],[Date]])</f>
        <v>10</v>
      </c>
    </row>
    <row r="1133" spans="1:12">
      <c r="A1133">
        <v>11150</v>
      </c>
      <c r="B1133" s="1">
        <v>45378</v>
      </c>
      <c r="C1133" t="s">
        <v>19</v>
      </c>
      <c r="D1133" t="s">
        <v>106</v>
      </c>
      <c r="E1133">
        <v>1</v>
      </c>
      <c r="F1133">
        <v>10.99</v>
      </c>
      <c r="G1133">
        <f>Table1[[#This Row],[Unit Price]]*Table1[[#This Row],[Units Sold]]</f>
        <v>10.99</v>
      </c>
      <c r="H1133" t="s">
        <v>294</v>
      </c>
      <c r="I1133" t="s">
        <v>15</v>
      </c>
      <c r="J1133">
        <f>_xlfn.XLOOKUP(Table1[[#This Row],[Product Name]],O:O,P:P)</f>
        <v>4.34</v>
      </c>
      <c r="K1133">
        <f>Table1[[#This Row],[Unit Profit]]*Table1[[#This Row],[Units Sold]]</f>
        <v>4.34</v>
      </c>
      <c r="L1133">
        <f>MONTH(Table1[[#This Row],[Date]])</f>
        <v>3</v>
      </c>
    </row>
    <row r="1134" spans="1:12" hidden="1">
      <c r="A1134">
        <v>11151</v>
      </c>
      <c r="B1134" s="1">
        <v>45510</v>
      </c>
      <c r="C1134" t="s">
        <v>21</v>
      </c>
      <c r="D1134" t="s">
        <v>206</v>
      </c>
      <c r="E1134">
        <v>1</v>
      </c>
      <c r="F1134">
        <v>18</v>
      </c>
      <c r="G1134">
        <f>Table1[[#This Row],[Unit Price]]*Table1[[#This Row],[Units Sold]]</f>
        <v>18</v>
      </c>
      <c r="H1134" t="s">
        <v>14</v>
      </c>
      <c r="I1134" t="s">
        <v>287</v>
      </c>
      <c r="J1134">
        <f>_xlfn.XLOOKUP(Table1[[#This Row],[Product Name]],O:O,P:P)</f>
        <v>7.56</v>
      </c>
      <c r="K1134">
        <f>Table1[[#This Row],[Unit Profit]]*Table1[[#This Row],[Units Sold]]</f>
        <v>7.56</v>
      </c>
      <c r="L1134">
        <f>MONTH(Table1[[#This Row],[Date]])</f>
        <v>8</v>
      </c>
    </row>
    <row r="1135" spans="1:12" hidden="1">
      <c r="A1135">
        <v>11152</v>
      </c>
      <c r="B1135" s="1">
        <v>45381</v>
      </c>
      <c r="C1135" t="s">
        <v>23</v>
      </c>
      <c r="D1135" t="s">
        <v>207</v>
      </c>
      <c r="E1135">
        <v>1</v>
      </c>
      <c r="F1135">
        <v>169.95</v>
      </c>
      <c r="G1135">
        <f>Table1[[#This Row],[Unit Price]]*Table1[[#This Row],[Units Sold]]</f>
        <v>169.95</v>
      </c>
      <c r="H1135" t="s">
        <v>18</v>
      </c>
      <c r="I1135" t="s">
        <v>15</v>
      </c>
      <c r="J1135">
        <f>_xlfn.XLOOKUP(Table1[[#This Row],[Product Name]],O:O,P:P)</f>
        <v>59.48</v>
      </c>
      <c r="K1135">
        <f>Table1[[#This Row],[Unit Profit]]*Table1[[#This Row],[Units Sold]]</f>
        <v>59.48</v>
      </c>
      <c r="L1135">
        <f>MONTH(Table1[[#This Row],[Date]])</f>
        <v>3</v>
      </c>
    </row>
    <row r="1136" spans="1:12" hidden="1">
      <c r="A1136">
        <v>11153</v>
      </c>
      <c r="B1136" s="1">
        <v>45269</v>
      </c>
      <c r="C1136" t="s">
        <v>9</v>
      </c>
      <c r="D1136" t="s">
        <v>208</v>
      </c>
      <c r="E1136">
        <v>5</v>
      </c>
      <c r="F1136">
        <v>199.99</v>
      </c>
      <c r="G1136">
        <f>Table1[[#This Row],[Unit Price]]*Table1[[#This Row],[Units Sold]]</f>
        <v>999.95</v>
      </c>
      <c r="H1136" t="s">
        <v>14</v>
      </c>
      <c r="I1136" t="s">
        <v>11</v>
      </c>
      <c r="J1136">
        <f>_xlfn.XLOOKUP(Table1[[#This Row],[Product Name]],O:O,P:P)</f>
        <v>50</v>
      </c>
      <c r="K1136">
        <f>Table1[[#This Row],[Unit Profit]]*Table1[[#This Row],[Units Sold]]</f>
        <v>250</v>
      </c>
      <c r="L1136">
        <f>MONTH(Table1[[#This Row],[Date]])</f>
        <v>12</v>
      </c>
    </row>
    <row r="1137" spans="1:12" hidden="1">
      <c r="A1137">
        <v>11154</v>
      </c>
      <c r="B1137" s="1">
        <v>45257</v>
      </c>
      <c r="C1137" t="s">
        <v>12</v>
      </c>
      <c r="D1137" t="s">
        <v>209</v>
      </c>
      <c r="E1137">
        <v>3</v>
      </c>
      <c r="F1137">
        <v>199.95</v>
      </c>
      <c r="G1137">
        <f>Table1[[#This Row],[Unit Price]]*Table1[[#This Row],[Units Sold]]</f>
        <v>599.84999999999991</v>
      </c>
      <c r="H1137" t="s">
        <v>18</v>
      </c>
      <c r="I1137" t="s">
        <v>15</v>
      </c>
      <c r="J1137">
        <f>_xlfn.XLOOKUP(Table1[[#This Row],[Product Name]],O:O,P:P)</f>
        <v>35.99</v>
      </c>
      <c r="K1137">
        <f>Table1[[#This Row],[Unit Profit]]*Table1[[#This Row],[Units Sold]]</f>
        <v>107.97</v>
      </c>
      <c r="L1137">
        <f>MONTH(Table1[[#This Row],[Date]])</f>
        <v>11</v>
      </c>
    </row>
    <row r="1138" spans="1:12">
      <c r="A1138">
        <v>11155</v>
      </c>
      <c r="B1138" s="1">
        <v>45615</v>
      </c>
      <c r="C1138" t="s">
        <v>16</v>
      </c>
      <c r="D1138" t="s">
        <v>210</v>
      </c>
      <c r="E1138">
        <v>4</v>
      </c>
      <c r="F1138">
        <v>179.99</v>
      </c>
      <c r="G1138">
        <f>Table1[[#This Row],[Unit Price]]*Table1[[#This Row],[Units Sold]]</f>
        <v>719.96</v>
      </c>
      <c r="H1138" t="s">
        <v>294</v>
      </c>
      <c r="I1138" t="s">
        <v>15</v>
      </c>
      <c r="J1138">
        <f>_xlfn.XLOOKUP(Table1[[#This Row],[Product Name]],O:O,P:P)</f>
        <v>66.599999999999994</v>
      </c>
      <c r="K1138">
        <f>Table1[[#This Row],[Unit Profit]]*Table1[[#This Row],[Units Sold]]</f>
        <v>266.39999999999998</v>
      </c>
      <c r="L1138">
        <f>MONTH(Table1[[#This Row],[Date]])</f>
        <v>11</v>
      </c>
    </row>
    <row r="1139" spans="1:12">
      <c r="A1139">
        <v>11156</v>
      </c>
      <c r="B1139" s="1">
        <v>45413</v>
      </c>
      <c r="C1139" t="s">
        <v>19</v>
      </c>
      <c r="D1139" t="s">
        <v>211</v>
      </c>
      <c r="E1139">
        <v>1</v>
      </c>
      <c r="F1139">
        <v>11.99</v>
      </c>
      <c r="G1139">
        <f>Table1[[#This Row],[Unit Price]]*Table1[[#This Row],[Units Sold]]</f>
        <v>11.99</v>
      </c>
      <c r="H1139" t="s">
        <v>294</v>
      </c>
      <c r="I1139" t="s">
        <v>287</v>
      </c>
      <c r="J1139">
        <f>_xlfn.XLOOKUP(Table1[[#This Row],[Product Name]],O:O,P:P)</f>
        <v>3.96</v>
      </c>
      <c r="K1139">
        <f>Table1[[#This Row],[Unit Profit]]*Table1[[#This Row],[Units Sold]]</f>
        <v>3.96</v>
      </c>
      <c r="L1139">
        <f>MONTH(Table1[[#This Row],[Date]])</f>
        <v>5</v>
      </c>
    </row>
    <row r="1140" spans="1:12">
      <c r="A1140">
        <v>11157</v>
      </c>
      <c r="B1140" s="1">
        <v>45330</v>
      </c>
      <c r="C1140" t="s">
        <v>21</v>
      </c>
      <c r="D1140" t="s">
        <v>212</v>
      </c>
      <c r="E1140">
        <v>4</v>
      </c>
      <c r="F1140">
        <v>125</v>
      </c>
      <c r="G1140">
        <f>Table1[[#This Row],[Unit Price]]*Table1[[#This Row],[Units Sold]]</f>
        <v>500</v>
      </c>
      <c r="H1140" t="s">
        <v>294</v>
      </c>
      <c r="I1140" t="s">
        <v>15</v>
      </c>
      <c r="J1140">
        <f>_xlfn.XLOOKUP(Table1[[#This Row],[Product Name]],O:O,P:P)</f>
        <v>61.25</v>
      </c>
      <c r="K1140">
        <f>Table1[[#This Row],[Unit Profit]]*Table1[[#This Row],[Units Sold]]</f>
        <v>245</v>
      </c>
      <c r="L1140">
        <f>MONTH(Table1[[#This Row],[Date]])</f>
        <v>2</v>
      </c>
    </row>
    <row r="1141" spans="1:12" hidden="1">
      <c r="A1141">
        <v>11158</v>
      </c>
      <c r="B1141" s="1">
        <v>45310</v>
      </c>
      <c r="C1141" t="s">
        <v>23</v>
      </c>
      <c r="D1141" t="s">
        <v>213</v>
      </c>
      <c r="E1141">
        <v>1</v>
      </c>
      <c r="F1141">
        <v>449.99</v>
      </c>
      <c r="G1141">
        <f>Table1[[#This Row],[Unit Price]]*Table1[[#This Row],[Units Sold]]</f>
        <v>449.99</v>
      </c>
      <c r="H1141" t="s">
        <v>18</v>
      </c>
      <c r="I1141" t="s">
        <v>11</v>
      </c>
      <c r="J1141">
        <f>_xlfn.XLOOKUP(Table1[[#This Row],[Product Name]],O:O,P:P)</f>
        <v>180</v>
      </c>
      <c r="K1141">
        <f>Table1[[#This Row],[Unit Profit]]*Table1[[#This Row],[Units Sold]]</f>
        <v>180</v>
      </c>
      <c r="L1141">
        <f>MONTH(Table1[[#This Row],[Date]])</f>
        <v>1</v>
      </c>
    </row>
    <row r="1142" spans="1:12">
      <c r="A1142">
        <v>11159</v>
      </c>
      <c r="B1142" s="1">
        <v>45072</v>
      </c>
      <c r="C1142" t="s">
        <v>9</v>
      </c>
      <c r="D1142" t="s">
        <v>214</v>
      </c>
      <c r="E1142">
        <v>5</v>
      </c>
      <c r="F1142">
        <v>179</v>
      </c>
      <c r="G1142">
        <f>Table1[[#This Row],[Unit Price]]*Table1[[#This Row],[Units Sold]]</f>
        <v>895</v>
      </c>
      <c r="H1142" t="s">
        <v>294</v>
      </c>
      <c r="I1142" t="s">
        <v>287</v>
      </c>
      <c r="J1142">
        <f>_xlfn.XLOOKUP(Table1[[#This Row],[Product Name]],O:O,P:P)</f>
        <v>71.599999999999994</v>
      </c>
      <c r="K1142">
        <f>Table1[[#This Row],[Unit Profit]]*Table1[[#This Row],[Units Sold]]</f>
        <v>358</v>
      </c>
      <c r="L1142">
        <f>MONTH(Table1[[#This Row],[Date]])</f>
        <v>5</v>
      </c>
    </row>
    <row r="1143" spans="1:12">
      <c r="A1143">
        <v>11160</v>
      </c>
      <c r="B1143" s="1">
        <v>45115</v>
      </c>
      <c r="C1143" t="s">
        <v>12</v>
      </c>
      <c r="D1143" t="s">
        <v>215</v>
      </c>
      <c r="E1143">
        <v>2</v>
      </c>
      <c r="F1143">
        <v>99.95</v>
      </c>
      <c r="G1143">
        <f>Table1[[#This Row],[Unit Price]]*Table1[[#This Row],[Units Sold]]</f>
        <v>199.9</v>
      </c>
      <c r="H1143" t="s">
        <v>294</v>
      </c>
      <c r="I1143" t="s">
        <v>287</v>
      </c>
      <c r="J1143">
        <f>_xlfn.XLOOKUP(Table1[[#This Row],[Product Name]],O:O,P:P)</f>
        <v>38.979999999999997</v>
      </c>
      <c r="K1143">
        <f>Table1[[#This Row],[Unit Profit]]*Table1[[#This Row],[Units Sold]]</f>
        <v>77.959999999999994</v>
      </c>
      <c r="L1143">
        <f>MONTH(Table1[[#This Row],[Date]])</f>
        <v>7</v>
      </c>
    </row>
    <row r="1144" spans="1:12">
      <c r="A1144">
        <v>11161</v>
      </c>
      <c r="B1144" s="1">
        <v>45566</v>
      </c>
      <c r="C1144" t="s">
        <v>16</v>
      </c>
      <c r="D1144" t="s">
        <v>216</v>
      </c>
      <c r="E1144">
        <v>4</v>
      </c>
      <c r="F1144">
        <v>59.99</v>
      </c>
      <c r="G1144">
        <f>Table1[[#This Row],[Unit Price]]*Table1[[#This Row],[Units Sold]]</f>
        <v>239.96</v>
      </c>
      <c r="H1144" t="s">
        <v>294</v>
      </c>
      <c r="I1144" t="s">
        <v>15</v>
      </c>
      <c r="J1144">
        <f>_xlfn.XLOOKUP(Table1[[#This Row],[Product Name]],O:O,P:P)</f>
        <v>21.6</v>
      </c>
      <c r="K1144">
        <f>Table1[[#This Row],[Unit Profit]]*Table1[[#This Row],[Units Sold]]</f>
        <v>86.4</v>
      </c>
      <c r="L1144">
        <f>MONTH(Table1[[#This Row],[Date]])</f>
        <v>10</v>
      </c>
    </row>
    <row r="1145" spans="1:12" hidden="1">
      <c r="A1145">
        <v>11162</v>
      </c>
      <c r="B1145" s="1">
        <v>45378</v>
      </c>
      <c r="C1145" t="s">
        <v>19</v>
      </c>
      <c r="D1145" t="s">
        <v>217</v>
      </c>
      <c r="E1145">
        <v>5</v>
      </c>
      <c r="F1145">
        <v>14.99</v>
      </c>
      <c r="G1145">
        <f>Table1[[#This Row],[Unit Price]]*Table1[[#This Row],[Units Sold]]</f>
        <v>74.95</v>
      </c>
      <c r="H1145" t="s">
        <v>18</v>
      </c>
      <c r="I1145" t="s">
        <v>287</v>
      </c>
      <c r="J1145">
        <f>_xlfn.XLOOKUP(Table1[[#This Row],[Product Name]],O:O,P:P)</f>
        <v>4.6500000000000004</v>
      </c>
      <c r="K1145">
        <f>Table1[[#This Row],[Unit Profit]]*Table1[[#This Row],[Units Sold]]</f>
        <v>23.25</v>
      </c>
      <c r="L1145">
        <f>MONTH(Table1[[#This Row],[Date]])</f>
        <v>3</v>
      </c>
    </row>
    <row r="1146" spans="1:12">
      <c r="A1146">
        <v>11163</v>
      </c>
      <c r="B1146" s="1">
        <v>44930</v>
      </c>
      <c r="C1146" t="s">
        <v>21</v>
      </c>
      <c r="D1146" t="s">
        <v>218</v>
      </c>
      <c r="E1146">
        <v>4</v>
      </c>
      <c r="F1146">
        <v>52</v>
      </c>
      <c r="G1146">
        <f>Table1[[#This Row],[Unit Price]]*Table1[[#This Row],[Units Sold]]</f>
        <v>208</v>
      </c>
      <c r="H1146" t="s">
        <v>294</v>
      </c>
      <c r="I1146" t="s">
        <v>11</v>
      </c>
      <c r="J1146">
        <f>_xlfn.XLOOKUP(Table1[[#This Row],[Product Name]],O:O,P:P)</f>
        <v>20.28</v>
      </c>
      <c r="K1146">
        <f>Table1[[#This Row],[Unit Profit]]*Table1[[#This Row],[Units Sold]]</f>
        <v>81.12</v>
      </c>
      <c r="L1146">
        <f>MONTH(Table1[[#This Row],[Date]])</f>
        <v>1</v>
      </c>
    </row>
    <row r="1147" spans="1:12" hidden="1">
      <c r="A1147">
        <v>11164</v>
      </c>
      <c r="B1147" s="1">
        <v>44970</v>
      </c>
      <c r="C1147" t="s">
        <v>23</v>
      </c>
      <c r="D1147" t="s">
        <v>219</v>
      </c>
      <c r="E1147">
        <v>5</v>
      </c>
      <c r="F1147">
        <v>399.99</v>
      </c>
      <c r="G1147">
        <f>Table1[[#This Row],[Unit Price]]*Table1[[#This Row],[Units Sold]]</f>
        <v>1999.95</v>
      </c>
      <c r="H1147" t="s">
        <v>14</v>
      </c>
      <c r="I1147" t="s">
        <v>15</v>
      </c>
      <c r="J1147">
        <f>_xlfn.XLOOKUP(Table1[[#This Row],[Product Name]],O:O,P:P)</f>
        <v>180</v>
      </c>
      <c r="K1147">
        <f>Table1[[#This Row],[Unit Profit]]*Table1[[#This Row],[Units Sold]]</f>
        <v>900</v>
      </c>
      <c r="L1147">
        <f>MONTH(Table1[[#This Row],[Date]])</f>
        <v>2</v>
      </c>
    </row>
    <row r="1148" spans="1:12">
      <c r="A1148">
        <v>11165</v>
      </c>
      <c r="B1148" s="1">
        <v>45615</v>
      </c>
      <c r="C1148" t="s">
        <v>9</v>
      </c>
      <c r="D1148" t="s">
        <v>220</v>
      </c>
      <c r="E1148">
        <v>3</v>
      </c>
      <c r="F1148">
        <v>299.99</v>
      </c>
      <c r="G1148">
        <f>Table1[[#This Row],[Unit Price]]*Table1[[#This Row],[Units Sold]]</f>
        <v>899.97</v>
      </c>
      <c r="H1148" t="s">
        <v>294</v>
      </c>
      <c r="I1148" t="s">
        <v>287</v>
      </c>
      <c r="J1148">
        <f>_xlfn.XLOOKUP(Table1[[#This Row],[Product Name]],O:O,P:P)</f>
        <v>117</v>
      </c>
      <c r="K1148">
        <f>Table1[[#This Row],[Unit Profit]]*Table1[[#This Row],[Units Sold]]</f>
        <v>351</v>
      </c>
      <c r="L1148">
        <f>MONTH(Table1[[#This Row],[Date]])</f>
        <v>11</v>
      </c>
    </row>
    <row r="1149" spans="1:12" hidden="1">
      <c r="A1149">
        <v>11166</v>
      </c>
      <c r="B1149" s="1">
        <v>45412</v>
      </c>
      <c r="C1149" t="s">
        <v>12</v>
      </c>
      <c r="D1149" t="s">
        <v>221</v>
      </c>
      <c r="E1149">
        <v>2</v>
      </c>
      <c r="F1149">
        <v>379.99</v>
      </c>
      <c r="G1149">
        <f>Table1[[#This Row],[Unit Price]]*Table1[[#This Row],[Units Sold]]</f>
        <v>759.98</v>
      </c>
      <c r="H1149" t="s">
        <v>14</v>
      </c>
      <c r="I1149" t="s">
        <v>15</v>
      </c>
      <c r="J1149">
        <f>_xlfn.XLOOKUP(Table1[[#This Row],[Product Name]],O:O,P:P)</f>
        <v>171</v>
      </c>
      <c r="K1149">
        <f>Table1[[#This Row],[Unit Profit]]*Table1[[#This Row],[Units Sold]]</f>
        <v>342</v>
      </c>
      <c r="L1149">
        <f>MONTH(Table1[[#This Row],[Date]])</f>
        <v>4</v>
      </c>
    </row>
    <row r="1150" spans="1:12" hidden="1">
      <c r="A1150">
        <v>11167</v>
      </c>
      <c r="B1150" s="1">
        <v>45558</v>
      </c>
      <c r="C1150" t="s">
        <v>16</v>
      </c>
      <c r="D1150" t="s">
        <v>222</v>
      </c>
      <c r="E1150">
        <v>1</v>
      </c>
      <c r="F1150">
        <v>98</v>
      </c>
      <c r="G1150">
        <f>Table1[[#This Row],[Unit Price]]*Table1[[#This Row],[Units Sold]]</f>
        <v>98</v>
      </c>
      <c r="H1150" t="s">
        <v>18</v>
      </c>
      <c r="I1150" t="s">
        <v>287</v>
      </c>
      <c r="J1150">
        <f>_xlfn.XLOOKUP(Table1[[#This Row],[Product Name]],O:O,P:P)</f>
        <v>35.28</v>
      </c>
      <c r="K1150">
        <f>Table1[[#This Row],[Unit Profit]]*Table1[[#This Row],[Units Sold]]</f>
        <v>35.28</v>
      </c>
      <c r="L1150">
        <f>MONTH(Table1[[#This Row],[Date]])</f>
        <v>9</v>
      </c>
    </row>
    <row r="1151" spans="1:12" hidden="1">
      <c r="A1151">
        <v>11168</v>
      </c>
      <c r="B1151" s="1">
        <v>45182</v>
      </c>
      <c r="C1151" t="s">
        <v>19</v>
      </c>
      <c r="D1151" t="s">
        <v>223</v>
      </c>
      <c r="E1151">
        <v>2</v>
      </c>
      <c r="F1151">
        <v>16.989999999999998</v>
      </c>
      <c r="G1151">
        <f>Table1[[#This Row],[Unit Price]]*Table1[[#This Row],[Units Sold]]</f>
        <v>33.979999999999997</v>
      </c>
      <c r="H1151" t="s">
        <v>18</v>
      </c>
      <c r="I1151" t="s">
        <v>15</v>
      </c>
      <c r="J1151">
        <f>_xlfn.XLOOKUP(Table1[[#This Row],[Product Name]],O:O,P:P)</f>
        <v>2.04</v>
      </c>
      <c r="K1151">
        <f>Table1[[#This Row],[Unit Profit]]*Table1[[#This Row],[Units Sold]]</f>
        <v>4.08</v>
      </c>
      <c r="L1151">
        <f>MONTH(Table1[[#This Row],[Date]])</f>
        <v>9</v>
      </c>
    </row>
    <row r="1152" spans="1:12" hidden="1">
      <c r="A1152">
        <v>11170</v>
      </c>
      <c r="B1152" s="1">
        <v>45331</v>
      </c>
      <c r="C1152" t="s">
        <v>23</v>
      </c>
      <c r="D1152" t="s">
        <v>225</v>
      </c>
      <c r="E1152">
        <v>1</v>
      </c>
      <c r="F1152">
        <v>129</v>
      </c>
      <c r="G1152">
        <f>Table1[[#This Row],[Unit Price]]*Table1[[#This Row],[Units Sold]]</f>
        <v>129</v>
      </c>
      <c r="H1152" t="s">
        <v>14</v>
      </c>
      <c r="I1152" t="s">
        <v>15</v>
      </c>
      <c r="J1152">
        <f>_xlfn.XLOOKUP(Table1[[#This Row],[Product Name]],O:O,P:P)</f>
        <v>37.409999999999997</v>
      </c>
      <c r="K1152">
        <f>Table1[[#This Row],[Unit Profit]]*Table1[[#This Row],[Units Sold]]</f>
        <v>37.409999999999997</v>
      </c>
      <c r="L1152">
        <f>MONTH(Table1[[#This Row],[Date]])</f>
        <v>2</v>
      </c>
    </row>
    <row r="1153" spans="1:12" hidden="1">
      <c r="A1153">
        <v>11171</v>
      </c>
      <c r="B1153" s="1">
        <v>45335</v>
      </c>
      <c r="C1153" t="s">
        <v>9</v>
      </c>
      <c r="D1153" t="s">
        <v>226</v>
      </c>
      <c r="E1153">
        <v>2</v>
      </c>
      <c r="F1153">
        <v>749.99</v>
      </c>
      <c r="G1153">
        <f>Table1[[#This Row],[Unit Price]]*Table1[[#This Row],[Units Sold]]</f>
        <v>1499.98</v>
      </c>
      <c r="H1153" t="s">
        <v>18</v>
      </c>
      <c r="I1153" t="s">
        <v>287</v>
      </c>
      <c r="J1153">
        <f>_xlfn.XLOOKUP(Table1[[#This Row],[Product Name]],O:O,P:P)</f>
        <v>187.5</v>
      </c>
      <c r="K1153">
        <f>Table1[[#This Row],[Unit Profit]]*Table1[[#This Row],[Units Sold]]</f>
        <v>375</v>
      </c>
      <c r="L1153">
        <f>MONTH(Table1[[#This Row],[Date]])</f>
        <v>2</v>
      </c>
    </row>
    <row r="1154" spans="1:12" hidden="1">
      <c r="A1154">
        <v>11172</v>
      </c>
      <c r="B1154" s="1">
        <v>45254</v>
      </c>
      <c r="C1154" t="s">
        <v>12</v>
      </c>
      <c r="D1154" t="s">
        <v>32</v>
      </c>
      <c r="E1154">
        <v>3</v>
      </c>
      <c r="F1154">
        <v>169.99</v>
      </c>
      <c r="G1154">
        <f>Table1[[#This Row],[Unit Price]]*Table1[[#This Row],[Units Sold]]</f>
        <v>509.97</v>
      </c>
      <c r="H1154" t="s">
        <v>18</v>
      </c>
      <c r="I1154" t="s">
        <v>11</v>
      </c>
      <c r="J1154">
        <f>_xlfn.XLOOKUP(Table1[[#This Row],[Product Name]],O:O,P:P)</f>
        <v>19</v>
      </c>
      <c r="K1154">
        <f>Table1[[#This Row],[Unit Profit]]*Table1[[#This Row],[Units Sold]]</f>
        <v>57</v>
      </c>
      <c r="L1154">
        <f>MONTH(Table1[[#This Row],[Date]])</f>
        <v>11</v>
      </c>
    </row>
    <row r="1155" spans="1:12" hidden="1">
      <c r="A1155">
        <v>11173</v>
      </c>
      <c r="B1155" s="1">
        <v>45429</v>
      </c>
      <c r="C1155" t="s">
        <v>16</v>
      </c>
      <c r="D1155" t="s">
        <v>227</v>
      </c>
      <c r="E1155">
        <v>1</v>
      </c>
      <c r="F1155">
        <v>9.9</v>
      </c>
      <c r="G1155">
        <f>Table1[[#This Row],[Unit Price]]*Table1[[#This Row],[Units Sold]]</f>
        <v>9.9</v>
      </c>
      <c r="H1155" t="s">
        <v>18</v>
      </c>
      <c r="I1155" t="s">
        <v>15</v>
      </c>
      <c r="J1155">
        <f>_xlfn.XLOOKUP(Table1[[#This Row],[Product Name]],O:O,P:P)</f>
        <v>2.2799999999999998</v>
      </c>
      <c r="K1155">
        <f>Table1[[#This Row],[Unit Profit]]*Table1[[#This Row],[Units Sold]]</f>
        <v>2.2799999999999998</v>
      </c>
      <c r="L1155">
        <f>MONTH(Table1[[#This Row],[Date]])</f>
        <v>5</v>
      </c>
    </row>
    <row r="1156" spans="1:12" hidden="1">
      <c r="A1156">
        <v>11174</v>
      </c>
      <c r="B1156" s="1">
        <v>45114</v>
      </c>
      <c r="C1156" t="s">
        <v>19</v>
      </c>
      <c r="D1156" t="s">
        <v>188</v>
      </c>
      <c r="E1156">
        <v>4</v>
      </c>
      <c r="F1156">
        <v>10.99</v>
      </c>
      <c r="G1156">
        <f>Table1[[#This Row],[Unit Price]]*Table1[[#This Row],[Units Sold]]</f>
        <v>43.96</v>
      </c>
      <c r="H1156" t="s">
        <v>18</v>
      </c>
      <c r="I1156" t="s">
        <v>287</v>
      </c>
      <c r="J1156">
        <f>_xlfn.XLOOKUP(Table1[[#This Row],[Product Name]],O:O,P:P)</f>
        <v>1.5</v>
      </c>
      <c r="K1156">
        <f>Table1[[#This Row],[Unit Profit]]*Table1[[#This Row],[Units Sold]]</f>
        <v>6</v>
      </c>
      <c r="L1156">
        <f>MONTH(Table1[[#This Row],[Date]])</f>
        <v>7</v>
      </c>
    </row>
    <row r="1157" spans="1:12">
      <c r="A1157">
        <v>11175</v>
      </c>
      <c r="B1157" s="1">
        <v>45346</v>
      </c>
      <c r="C1157" t="s">
        <v>21</v>
      </c>
      <c r="D1157" t="s">
        <v>228</v>
      </c>
      <c r="E1157">
        <v>4</v>
      </c>
      <c r="F1157">
        <v>29</v>
      </c>
      <c r="G1157">
        <f>Table1[[#This Row],[Unit Price]]*Table1[[#This Row],[Units Sold]]</f>
        <v>116</v>
      </c>
      <c r="H1157" t="s">
        <v>294</v>
      </c>
      <c r="I1157" t="s">
        <v>287</v>
      </c>
      <c r="J1157">
        <f>_xlfn.XLOOKUP(Table1[[#This Row],[Product Name]],O:O,P:P)</f>
        <v>3.48</v>
      </c>
      <c r="K1157">
        <f>Table1[[#This Row],[Unit Profit]]*Table1[[#This Row],[Units Sold]]</f>
        <v>13.92</v>
      </c>
      <c r="L1157">
        <f>MONTH(Table1[[#This Row],[Date]])</f>
        <v>2</v>
      </c>
    </row>
    <row r="1158" spans="1:12" hidden="1">
      <c r="A1158">
        <v>11176</v>
      </c>
      <c r="B1158" s="1">
        <v>45293</v>
      </c>
      <c r="C1158" t="s">
        <v>23</v>
      </c>
      <c r="D1158" t="s">
        <v>229</v>
      </c>
      <c r="E1158">
        <v>3</v>
      </c>
      <c r="F1158">
        <v>349.99</v>
      </c>
      <c r="G1158">
        <f>Table1[[#This Row],[Unit Price]]*Table1[[#This Row],[Units Sold]]</f>
        <v>1049.97</v>
      </c>
      <c r="H1158" t="s">
        <v>14</v>
      </c>
      <c r="I1158" t="s">
        <v>287</v>
      </c>
      <c r="J1158">
        <f>_xlfn.XLOOKUP(Table1[[#This Row],[Product Name]],O:O,P:P)</f>
        <v>136.5</v>
      </c>
      <c r="K1158">
        <f>Table1[[#This Row],[Unit Profit]]*Table1[[#This Row],[Units Sold]]</f>
        <v>409.5</v>
      </c>
      <c r="L1158">
        <f>MONTH(Table1[[#This Row],[Date]])</f>
        <v>1</v>
      </c>
    </row>
    <row r="1159" spans="1:12" hidden="1">
      <c r="A1159">
        <v>11177</v>
      </c>
      <c r="B1159" s="1">
        <v>45220</v>
      </c>
      <c r="C1159" t="s">
        <v>9</v>
      </c>
      <c r="D1159" t="s">
        <v>230</v>
      </c>
      <c r="E1159">
        <v>1</v>
      </c>
      <c r="F1159">
        <v>2399</v>
      </c>
      <c r="G1159">
        <f>Table1[[#This Row],[Unit Price]]*Table1[[#This Row],[Units Sold]]</f>
        <v>2399</v>
      </c>
      <c r="H1159" t="s">
        <v>14</v>
      </c>
      <c r="I1159" t="s">
        <v>15</v>
      </c>
      <c r="J1159">
        <f>_xlfn.XLOOKUP(Table1[[#This Row],[Product Name]],O:O,P:P)</f>
        <v>1127.53</v>
      </c>
      <c r="K1159">
        <f>Table1[[#This Row],[Unit Profit]]*Table1[[#This Row],[Units Sold]]</f>
        <v>1127.53</v>
      </c>
      <c r="L1159">
        <f>MONTH(Table1[[#This Row],[Date]])</f>
        <v>10</v>
      </c>
    </row>
    <row r="1160" spans="1:12" hidden="1">
      <c r="A1160">
        <v>11178</v>
      </c>
      <c r="B1160" s="1">
        <v>45069</v>
      </c>
      <c r="C1160" t="s">
        <v>12</v>
      </c>
      <c r="D1160" t="s">
        <v>231</v>
      </c>
      <c r="E1160">
        <v>2</v>
      </c>
      <c r="F1160">
        <v>449.99</v>
      </c>
      <c r="G1160">
        <f>Table1[[#This Row],[Unit Price]]*Table1[[#This Row],[Units Sold]]</f>
        <v>899.98</v>
      </c>
      <c r="H1160" t="s">
        <v>14</v>
      </c>
      <c r="I1160" t="s">
        <v>287</v>
      </c>
      <c r="J1160">
        <f>_xlfn.XLOOKUP(Table1[[#This Row],[Product Name]],O:O,P:P)</f>
        <v>135</v>
      </c>
      <c r="K1160">
        <f>Table1[[#This Row],[Unit Profit]]*Table1[[#This Row],[Units Sold]]</f>
        <v>270</v>
      </c>
      <c r="L1160">
        <f>MONTH(Table1[[#This Row],[Date]])</f>
        <v>5</v>
      </c>
    </row>
    <row r="1161" spans="1:12" hidden="1">
      <c r="A1161">
        <v>11180</v>
      </c>
      <c r="B1161" s="1">
        <v>45100</v>
      </c>
      <c r="C1161" t="s">
        <v>19</v>
      </c>
      <c r="D1161" t="s">
        <v>233</v>
      </c>
      <c r="E1161">
        <v>3</v>
      </c>
      <c r="F1161">
        <v>12.99</v>
      </c>
      <c r="G1161">
        <f>Table1[[#This Row],[Unit Price]]*Table1[[#This Row],[Units Sold]]</f>
        <v>38.97</v>
      </c>
      <c r="H1161" t="s">
        <v>14</v>
      </c>
      <c r="I1161" t="s">
        <v>287</v>
      </c>
      <c r="J1161">
        <f>_xlfn.XLOOKUP(Table1[[#This Row],[Product Name]],O:O,P:P)</f>
        <v>5.46</v>
      </c>
      <c r="K1161">
        <f>Table1[[#This Row],[Unit Profit]]*Table1[[#This Row],[Units Sold]]</f>
        <v>16.38</v>
      </c>
      <c r="L1161">
        <f>MONTH(Table1[[#This Row],[Date]])</f>
        <v>6</v>
      </c>
    </row>
    <row r="1162" spans="1:12" hidden="1">
      <c r="A1162">
        <v>11181</v>
      </c>
      <c r="B1162" s="1">
        <v>45097</v>
      </c>
      <c r="C1162" t="s">
        <v>21</v>
      </c>
      <c r="D1162" t="s">
        <v>234</v>
      </c>
      <c r="E1162">
        <v>3</v>
      </c>
      <c r="F1162">
        <v>27</v>
      </c>
      <c r="G1162">
        <f>Table1[[#This Row],[Unit Price]]*Table1[[#This Row],[Units Sold]]</f>
        <v>81</v>
      </c>
      <c r="H1162" t="s">
        <v>14</v>
      </c>
      <c r="I1162" t="s">
        <v>15</v>
      </c>
      <c r="J1162">
        <f>_xlfn.XLOOKUP(Table1[[#This Row],[Product Name]],O:O,P:P)</f>
        <v>5.67</v>
      </c>
      <c r="K1162">
        <f>Table1[[#This Row],[Unit Profit]]*Table1[[#This Row],[Units Sold]]</f>
        <v>17.009999999999998</v>
      </c>
      <c r="L1162">
        <f>MONTH(Table1[[#This Row],[Date]])</f>
        <v>6</v>
      </c>
    </row>
    <row r="1163" spans="1:12" hidden="1">
      <c r="A1163">
        <v>11182</v>
      </c>
      <c r="B1163" s="1">
        <v>45583</v>
      </c>
      <c r="C1163" t="s">
        <v>23</v>
      </c>
      <c r="D1163" t="s">
        <v>37</v>
      </c>
      <c r="E1163">
        <v>4</v>
      </c>
      <c r="F1163">
        <v>599.99</v>
      </c>
      <c r="G1163">
        <f>Table1[[#This Row],[Unit Price]]*Table1[[#This Row],[Units Sold]]</f>
        <v>2399.96</v>
      </c>
      <c r="H1163" t="s">
        <v>14</v>
      </c>
      <c r="I1163" t="s">
        <v>15</v>
      </c>
      <c r="J1163">
        <f>_xlfn.XLOOKUP(Table1[[#This Row],[Product Name]],O:O,P:P)</f>
        <v>210</v>
      </c>
      <c r="K1163">
        <f>Table1[[#This Row],[Unit Profit]]*Table1[[#This Row],[Units Sold]]</f>
        <v>840</v>
      </c>
      <c r="L1163">
        <f>MONTH(Table1[[#This Row],[Date]])</f>
        <v>10</v>
      </c>
    </row>
    <row r="1164" spans="1:12" hidden="1">
      <c r="A1164">
        <v>11183</v>
      </c>
      <c r="B1164" s="1">
        <v>45408</v>
      </c>
      <c r="C1164" t="s">
        <v>9</v>
      </c>
      <c r="D1164" t="s">
        <v>235</v>
      </c>
      <c r="E1164">
        <v>1</v>
      </c>
      <c r="F1164">
        <v>49.99</v>
      </c>
      <c r="G1164">
        <f>Table1[[#This Row],[Unit Price]]*Table1[[#This Row],[Units Sold]]</f>
        <v>49.99</v>
      </c>
      <c r="H1164" t="s">
        <v>18</v>
      </c>
      <c r="I1164" t="s">
        <v>15</v>
      </c>
      <c r="J1164">
        <f>_xlfn.XLOOKUP(Table1[[#This Row],[Product Name]],O:O,P:P)</f>
        <v>6</v>
      </c>
      <c r="K1164">
        <f>Table1[[#This Row],[Unit Profit]]*Table1[[#This Row],[Units Sold]]</f>
        <v>6</v>
      </c>
      <c r="L1164">
        <f>MONTH(Table1[[#This Row],[Date]])</f>
        <v>4</v>
      </c>
    </row>
    <row r="1165" spans="1:12" hidden="1">
      <c r="A1165">
        <v>11184</v>
      </c>
      <c r="B1165" s="1">
        <v>45013</v>
      </c>
      <c r="C1165" t="s">
        <v>12</v>
      </c>
      <c r="D1165" t="s">
        <v>236</v>
      </c>
      <c r="E1165">
        <v>2</v>
      </c>
      <c r="F1165">
        <v>229.99</v>
      </c>
      <c r="G1165">
        <f>Table1[[#This Row],[Unit Price]]*Table1[[#This Row],[Units Sold]]</f>
        <v>459.98</v>
      </c>
      <c r="H1165" t="s">
        <v>18</v>
      </c>
      <c r="I1165" t="s">
        <v>11</v>
      </c>
      <c r="J1165">
        <f>_xlfn.XLOOKUP(Table1[[#This Row],[Product Name]],O:O,P:P)</f>
        <v>112.7</v>
      </c>
      <c r="K1165">
        <f>Table1[[#This Row],[Unit Profit]]*Table1[[#This Row],[Units Sold]]</f>
        <v>225.4</v>
      </c>
      <c r="L1165">
        <f>MONTH(Table1[[#This Row],[Date]])</f>
        <v>3</v>
      </c>
    </row>
    <row r="1166" spans="1:12" hidden="1">
      <c r="A1166">
        <v>11185</v>
      </c>
      <c r="B1166" s="1">
        <v>44985</v>
      </c>
      <c r="C1166" t="s">
        <v>16</v>
      </c>
      <c r="D1166" t="s">
        <v>237</v>
      </c>
      <c r="E1166">
        <v>5</v>
      </c>
      <c r="F1166">
        <v>44.99</v>
      </c>
      <c r="G1166">
        <f>Table1[[#This Row],[Unit Price]]*Table1[[#This Row],[Units Sold]]</f>
        <v>224.95000000000002</v>
      </c>
      <c r="H1166" t="s">
        <v>14</v>
      </c>
      <c r="I1166" t="s">
        <v>11</v>
      </c>
      <c r="J1166">
        <f>_xlfn.XLOOKUP(Table1[[#This Row],[Product Name]],O:O,P:P)</f>
        <v>15.3</v>
      </c>
      <c r="K1166">
        <f>Table1[[#This Row],[Unit Profit]]*Table1[[#This Row],[Units Sold]]</f>
        <v>76.5</v>
      </c>
      <c r="L1166">
        <f>MONTH(Table1[[#This Row],[Date]])</f>
        <v>2</v>
      </c>
    </row>
    <row r="1167" spans="1:12" hidden="1">
      <c r="A1167">
        <v>11186</v>
      </c>
      <c r="B1167" s="1">
        <v>45261</v>
      </c>
      <c r="C1167" t="s">
        <v>19</v>
      </c>
      <c r="D1167" t="s">
        <v>70</v>
      </c>
      <c r="E1167">
        <v>4</v>
      </c>
      <c r="F1167">
        <v>26.99</v>
      </c>
      <c r="G1167">
        <f>Table1[[#This Row],[Unit Price]]*Table1[[#This Row],[Units Sold]]</f>
        <v>107.96</v>
      </c>
      <c r="H1167" t="s">
        <v>18</v>
      </c>
      <c r="I1167" t="s">
        <v>15</v>
      </c>
      <c r="J1167">
        <f>_xlfn.XLOOKUP(Table1[[#This Row],[Product Name]],O:O,P:P)</f>
        <v>8.3699999999999992</v>
      </c>
      <c r="K1167">
        <f>Table1[[#This Row],[Unit Profit]]*Table1[[#This Row],[Units Sold]]</f>
        <v>33.479999999999997</v>
      </c>
      <c r="L1167">
        <f>MONTH(Table1[[#This Row],[Date]])</f>
        <v>12</v>
      </c>
    </row>
    <row r="1168" spans="1:12" hidden="1">
      <c r="A1168">
        <v>11187</v>
      </c>
      <c r="B1168" s="1">
        <v>45631</v>
      </c>
      <c r="C1168" t="s">
        <v>21</v>
      </c>
      <c r="D1168" t="s">
        <v>238</v>
      </c>
      <c r="E1168">
        <v>2</v>
      </c>
      <c r="F1168">
        <v>6.7</v>
      </c>
      <c r="G1168">
        <f>Table1[[#This Row],[Unit Price]]*Table1[[#This Row],[Units Sold]]</f>
        <v>13.4</v>
      </c>
      <c r="H1168" t="s">
        <v>18</v>
      </c>
      <c r="I1168" t="s">
        <v>287</v>
      </c>
      <c r="J1168">
        <f>_xlfn.XLOOKUP(Table1[[#This Row],[Product Name]],O:O,P:P)</f>
        <v>0.87</v>
      </c>
      <c r="K1168">
        <f>Table1[[#This Row],[Unit Profit]]*Table1[[#This Row],[Units Sold]]</f>
        <v>1.74</v>
      </c>
      <c r="L1168">
        <f>MONTH(Table1[[#This Row],[Date]])</f>
        <v>12</v>
      </c>
    </row>
    <row r="1169" spans="1:12">
      <c r="A1169">
        <v>11188</v>
      </c>
      <c r="B1169" s="1">
        <v>45175</v>
      </c>
      <c r="C1169" t="s">
        <v>23</v>
      </c>
      <c r="D1169" t="s">
        <v>239</v>
      </c>
      <c r="E1169">
        <v>4</v>
      </c>
      <c r="F1169">
        <v>149.94999999999999</v>
      </c>
      <c r="G1169">
        <f>Table1[[#This Row],[Unit Price]]*Table1[[#This Row],[Units Sold]]</f>
        <v>599.79999999999995</v>
      </c>
      <c r="H1169" t="s">
        <v>294</v>
      </c>
      <c r="I1169" t="s">
        <v>15</v>
      </c>
      <c r="J1169">
        <f>_xlfn.XLOOKUP(Table1[[#This Row],[Product Name]],O:O,P:P)</f>
        <v>73.48</v>
      </c>
      <c r="K1169">
        <f>Table1[[#This Row],[Unit Profit]]*Table1[[#This Row],[Units Sold]]</f>
        <v>293.92</v>
      </c>
      <c r="L1169">
        <f>MONTH(Table1[[#This Row],[Date]])</f>
        <v>9</v>
      </c>
    </row>
    <row r="1170" spans="1:12" hidden="1">
      <c r="A1170">
        <v>11189</v>
      </c>
      <c r="B1170" s="1">
        <v>45040</v>
      </c>
      <c r="C1170" t="s">
        <v>9</v>
      </c>
      <c r="D1170" t="s">
        <v>240</v>
      </c>
      <c r="E1170">
        <v>5</v>
      </c>
      <c r="F1170">
        <v>169</v>
      </c>
      <c r="G1170">
        <f>Table1[[#This Row],[Unit Price]]*Table1[[#This Row],[Units Sold]]</f>
        <v>845</v>
      </c>
      <c r="H1170" t="s">
        <v>18</v>
      </c>
      <c r="I1170" t="s">
        <v>15</v>
      </c>
      <c r="J1170">
        <f>_xlfn.XLOOKUP(Table1[[#This Row],[Product Name]],O:O,P:P)</f>
        <v>67.599999999999994</v>
      </c>
      <c r="K1170">
        <f>Table1[[#This Row],[Unit Profit]]*Table1[[#This Row],[Units Sold]]</f>
        <v>338</v>
      </c>
      <c r="L1170">
        <f>MONTH(Table1[[#This Row],[Date]])</f>
        <v>4</v>
      </c>
    </row>
    <row r="1171" spans="1:12" hidden="1">
      <c r="A1171">
        <v>11190</v>
      </c>
      <c r="B1171" s="1">
        <v>45293</v>
      </c>
      <c r="C1171" t="s">
        <v>12</v>
      </c>
      <c r="D1171" t="s">
        <v>241</v>
      </c>
      <c r="E1171">
        <v>1</v>
      </c>
      <c r="F1171">
        <v>599</v>
      </c>
      <c r="G1171">
        <f>Table1[[#This Row],[Unit Price]]*Table1[[#This Row],[Units Sold]]</f>
        <v>599</v>
      </c>
      <c r="H1171" t="s">
        <v>18</v>
      </c>
      <c r="I1171" t="s">
        <v>11</v>
      </c>
      <c r="J1171">
        <f>_xlfn.XLOOKUP(Table1[[#This Row],[Product Name]],O:O,P:P)</f>
        <v>203.66</v>
      </c>
      <c r="K1171">
        <f>Table1[[#This Row],[Unit Profit]]*Table1[[#This Row],[Units Sold]]</f>
        <v>203.66</v>
      </c>
      <c r="L1171">
        <f>MONTH(Table1[[#This Row],[Date]])</f>
        <v>1</v>
      </c>
    </row>
    <row r="1172" spans="1:12">
      <c r="A1172">
        <v>11191</v>
      </c>
      <c r="B1172" s="1">
        <v>45398</v>
      </c>
      <c r="C1172" t="s">
        <v>16</v>
      </c>
      <c r="D1172" t="s">
        <v>242</v>
      </c>
      <c r="E1172">
        <v>5</v>
      </c>
      <c r="F1172">
        <v>64.989999999999995</v>
      </c>
      <c r="G1172">
        <f>Table1[[#This Row],[Unit Price]]*Table1[[#This Row],[Units Sold]]</f>
        <v>324.95</v>
      </c>
      <c r="H1172" t="s">
        <v>294</v>
      </c>
      <c r="I1172" t="s">
        <v>287</v>
      </c>
      <c r="J1172">
        <f>_xlfn.XLOOKUP(Table1[[#This Row],[Product Name]],O:O,P:P)</f>
        <v>22.75</v>
      </c>
      <c r="K1172">
        <f>Table1[[#This Row],[Unit Profit]]*Table1[[#This Row],[Units Sold]]</f>
        <v>113.75</v>
      </c>
      <c r="L1172">
        <f>MONTH(Table1[[#This Row],[Date]])</f>
        <v>4</v>
      </c>
    </row>
    <row r="1173" spans="1:12" hidden="1">
      <c r="A1173">
        <v>11192</v>
      </c>
      <c r="B1173" s="1">
        <v>45098</v>
      </c>
      <c r="C1173" t="s">
        <v>19</v>
      </c>
      <c r="D1173" t="s">
        <v>28</v>
      </c>
      <c r="E1173">
        <v>1</v>
      </c>
      <c r="F1173">
        <v>9.99</v>
      </c>
      <c r="G1173">
        <f>Table1[[#This Row],[Unit Price]]*Table1[[#This Row],[Units Sold]]</f>
        <v>9.99</v>
      </c>
      <c r="H1173" t="s">
        <v>14</v>
      </c>
      <c r="I1173" t="s">
        <v>11</v>
      </c>
      <c r="J1173">
        <f>_xlfn.XLOOKUP(Table1[[#This Row],[Product Name]],O:O,P:P)</f>
        <v>12.74</v>
      </c>
      <c r="K1173">
        <f>Table1[[#This Row],[Unit Profit]]*Table1[[#This Row],[Units Sold]]</f>
        <v>12.74</v>
      </c>
      <c r="L1173">
        <f>MONTH(Table1[[#This Row],[Date]])</f>
        <v>6</v>
      </c>
    </row>
    <row r="1174" spans="1:12" hidden="1">
      <c r="A1174">
        <v>11193</v>
      </c>
      <c r="B1174" s="1">
        <v>45172</v>
      </c>
      <c r="C1174" t="s">
        <v>21</v>
      </c>
      <c r="D1174" t="s">
        <v>243</v>
      </c>
      <c r="E1174">
        <v>4</v>
      </c>
      <c r="F1174">
        <v>24</v>
      </c>
      <c r="G1174">
        <f>Table1[[#This Row],[Unit Price]]*Table1[[#This Row],[Units Sold]]</f>
        <v>96</v>
      </c>
      <c r="H1174" t="s">
        <v>18</v>
      </c>
      <c r="I1174" t="s">
        <v>15</v>
      </c>
      <c r="J1174">
        <f>_xlfn.XLOOKUP(Table1[[#This Row],[Product Name]],O:O,P:P)</f>
        <v>11.04</v>
      </c>
      <c r="K1174">
        <f>Table1[[#This Row],[Unit Profit]]*Table1[[#This Row],[Units Sold]]</f>
        <v>44.16</v>
      </c>
      <c r="L1174">
        <f>MONTH(Table1[[#This Row],[Date]])</f>
        <v>9</v>
      </c>
    </row>
    <row r="1175" spans="1:12">
      <c r="A1175">
        <v>11194</v>
      </c>
      <c r="B1175" s="1">
        <v>45240</v>
      </c>
      <c r="C1175" t="s">
        <v>23</v>
      </c>
      <c r="D1175" t="s">
        <v>244</v>
      </c>
      <c r="E1175">
        <v>1</v>
      </c>
      <c r="F1175">
        <v>32.950000000000003</v>
      </c>
      <c r="G1175">
        <f>Table1[[#This Row],[Unit Price]]*Table1[[#This Row],[Units Sold]]</f>
        <v>32.950000000000003</v>
      </c>
      <c r="H1175" t="s">
        <v>294</v>
      </c>
      <c r="I1175" t="s">
        <v>287</v>
      </c>
      <c r="J1175">
        <f>_xlfn.XLOOKUP(Table1[[#This Row],[Product Name]],O:O,P:P)</f>
        <v>7.25</v>
      </c>
      <c r="K1175">
        <f>Table1[[#This Row],[Unit Profit]]*Table1[[#This Row],[Units Sold]]</f>
        <v>7.25</v>
      </c>
      <c r="L1175">
        <f>MONTH(Table1[[#This Row],[Date]])</f>
        <v>11</v>
      </c>
    </row>
    <row r="1176" spans="1:12">
      <c r="A1176">
        <v>11195</v>
      </c>
      <c r="B1176" s="1">
        <v>45570</v>
      </c>
      <c r="C1176" t="s">
        <v>9</v>
      </c>
      <c r="D1176" t="s">
        <v>245</v>
      </c>
      <c r="E1176">
        <v>1</v>
      </c>
      <c r="F1176">
        <v>299</v>
      </c>
      <c r="G1176">
        <f>Table1[[#This Row],[Unit Price]]*Table1[[#This Row],[Units Sold]]</f>
        <v>299</v>
      </c>
      <c r="H1176" t="s">
        <v>294</v>
      </c>
      <c r="I1176" t="s">
        <v>287</v>
      </c>
      <c r="J1176">
        <f>_xlfn.XLOOKUP(Table1[[#This Row],[Product Name]],O:O,P:P)</f>
        <v>98.67</v>
      </c>
      <c r="K1176">
        <f>Table1[[#This Row],[Unit Profit]]*Table1[[#This Row],[Units Sold]]</f>
        <v>98.67</v>
      </c>
      <c r="L1176">
        <f>MONTH(Table1[[#This Row],[Date]])</f>
        <v>10</v>
      </c>
    </row>
    <row r="1177" spans="1:12" hidden="1">
      <c r="A1177">
        <v>11196</v>
      </c>
      <c r="B1177" s="1">
        <v>44963</v>
      </c>
      <c r="C1177" t="s">
        <v>12</v>
      </c>
      <c r="D1177" t="s">
        <v>246</v>
      </c>
      <c r="E1177">
        <v>5</v>
      </c>
      <c r="F1177">
        <v>159.99</v>
      </c>
      <c r="G1177">
        <f>Table1[[#This Row],[Unit Price]]*Table1[[#This Row],[Units Sold]]</f>
        <v>799.95</v>
      </c>
      <c r="H1177" t="s">
        <v>14</v>
      </c>
      <c r="I1177" t="s">
        <v>11</v>
      </c>
      <c r="J1177">
        <f>_xlfn.XLOOKUP(Table1[[#This Row],[Product Name]],O:O,P:P)</f>
        <v>35.200000000000003</v>
      </c>
      <c r="K1177">
        <f>Table1[[#This Row],[Unit Profit]]*Table1[[#This Row],[Units Sold]]</f>
        <v>176</v>
      </c>
      <c r="L1177">
        <f>MONTH(Table1[[#This Row],[Date]])</f>
        <v>2</v>
      </c>
    </row>
    <row r="1178" spans="1:12" hidden="1">
      <c r="A1178">
        <v>11197</v>
      </c>
      <c r="B1178" s="1">
        <v>45289</v>
      </c>
      <c r="C1178" t="s">
        <v>16</v>
      </c>
      <c r="D1178" t="s">
        <v>247</v>
      </c>
      <c r="E1178">
        <v>2</v>
      </c>
      <c r="F1178">
        <v>90</v>
      </c>
      <c r="G1178">
        <f>Table1[[#This Row],[Unit Price]]*Table1[[#This Row],[Units Sold]]</f>
        <v>180</v>
      </c>
      <c r="H1178" t="s">
        <v>14</v>
      </c>
      <c r="I1178" t="s">
        <v>11</v>
      </c>
      <c r="J1178">
        <f>_xlfn.XLOOKUP(Table1[[#This Row],[Product Name]],O:O,P:P)</f>
        <v>31.5</v>
      </c>
      <c r="K1178">
        <f>Table1[[#This Row],[Unit Profit]]*Table1[[#This Row],[Units Sold]]</f>
        <v>63</v>
      </c>
      <c r="L1178">
        <f>MONTH(Table1[[#This Row],[Date]])</f>
        <v>12</v>
      </c>
    </row>
    <row r="1179" spans="1:12">
      <c r="A1179">
        <v>11198</v>
      </c>
      <c r="B1179" s="1">
        <v>45458</v>
      </c>
      <c r="C1179" t="s">
        <v>19</v>
      </c>
      <c r="D1179" t="s">
        <v>248</v>
      </c>
      <c r="E1179">
        <v>5</v>
      </c>
      <c r="F1179">
        <v>10.99</v>
      </c>
      <c r="G1179">
        <f>Table1[[#This Row],[Unit Price]]*Table1[[#This Row],[Units Sold]]</f>
        <v>54.95</v>
      </c>
      <c r="H1179" t="s">
        <v>294</v>
      </c>
      <c r="I1179" t="s">
        <v>11</v>
      </c>
      <c r="J1179">
        <f>_xlfn.XLOOKUP(Table1[[#This Row],[Product Name]],O:O,P:P)</f>
        <v>3.41</v>
      </c>
      <c r="K1179">
        <f>Table1[[#This Row],[Unit Profit]]*Table1[[#This Row],[Units Sold]]</f>
        <v>17.05</v>
      </c>
      <c r="L1179">
        <f>MONTH(Table1[[#This Row],[Date]])</f>
        <v>6</v>
      </c>
    </row>
    <row r="1180" spans="1:12">
      <c r="A1180">
        <v>11199</v>
      </c>
      <c r="B1180" s="1">
        <v>45580</v>
      </c>
      <c r="C1180" t="s">
        <v>21</v>
      </c>
      <c r="D1180" t="s">
        <v>249</v>
      </c>
      <c r="E1180">
        <v>1</v>
      </c>
      <c r="F1180">
        <v>55</v>
      </c>
      <c r="G1180">
        <f>Table1[[#This Row],[Unit Price]]*Table1[[#This Row],[Units Sold]]</f>
        <v>55</v>
      </c>
      <c r="H1180" t="s">
        <v>294</v>
      </c>
      <c r="I1180" t="s">
        <v>11</v>
      </c>
      <c r="J1180">
        <f>_xlfn.XLOOKUP(Table1[[#This Row],[Product Name]],O:O,P:P)</f>
        <v>12.1</v>
      </c>
      <c r="K1180">
        <f>Table1[[#This Row],[Unit Profit]]*Table1[[#This Row],[Units Sold]]</f>
        <v>12.1</v>
      </c>
      <c r="L1180">
        <f>MONTH(Table1[[#This Row],[Date]])</f>
        <v>10</v>
      </c>
    </row>
    <row r="1181" spans="1:12">
      <c r="A1181">
        <v>11200</v>
      </c>
      <c r="B1181" s="1">
        <v>45265</v>
      </c>
      <c r="C1181" t="s">
        <v>23</v>
      </c>
      <c r="D1181" t="s">
        <v>250</v>
      </c>
      <c r="E1181">
        <v>1</v>
      </c>
      <c r="F1181">
        <v>29.99</v>
      </c>
      <c r="G1181">
        <f>Table1[[#This Row],[Unit Price]]*Table1[[#This Row],[Units Sold]]</f>
        <v>29.99</v>
      </c>
      <c r="H1181" t="s">
        <v>294</v>
      </c>
      <c r="I1181" t="s">
        <v>15</v>
      </c>
      <c r="J1181">
        <f>_xlfn.XLOOKUP(Table1[[#This Row],[Product Name]],O:O,P:P)</f>
        <v>13.2</v>
      </c>
      <c r="K1181">
        <f>Table1[[#This Row],[Unit Profit]]*Table1[[#This Row],[Units Sold]]</f>
        <v>13.2</v>
      </c>
      <c r="L1181">
        <f>MONTH(Table1[[#This Row],[Date]])</f>
        <v>12</v>
      </c>
    </row>
    <row r="1182" spans="1:12" hidden="1">
      <c r="A1182">
        <v>11201</v>
      </c>
      <c r="B1182" s="1">
        <v>45199</v>
      </c>
      <c r="C1182" t="s">
        <v>9</v>
      </c>
      <c r="D1182" t="s">
        <v>10</v>
      </c>
      <c r="E1182">
        <v>5</v>
      </c>
      <c r="F1182">
        <v>999.99</v>
      </c>
      <c r="G1182">
        <f>Table1[[#This Row],[Unit Price]]*Table1[[#This Row],[Units Sold]]</f>
        <v>4999.95</v>
      </c>
      <c r="H1182" t="s">
        <v>18</v>
      </c>
      <c r="I1182" t="s">
        <v>11</v>
      </c>
      <c r="J1182">
        <f>_xlfn.XLOOKUP(Table1[[#This Row],[Product Name]],O:O,P:P)</f>
        <v>280</v>
      </c>
      <c r="K1182">
        <f>Table1[[#This Row],[Unit Profit]]*Table1[[#This Row],[Units Sold]]</f>
        <v>1400</v>
      </c>
      <c r="L1182">
        <f>MONTH(Table1[[#This Row],[Date]])</f>
        <v>9</v>
      </c>
    </row>
    <row r="1183" spans="1:12" hidden="1">
      <c r="A1183">
        <v>11202</v>
      </c>
      <c r="B1183" s="1">
        <v>45414</v>
      </c>
      <c r="C1183" t="s">
        <v>12</v>
      </c>
      <c r="D1183" t="s">
        <v>13</v>
      </c>
      <c r="E1183">
        <v>1</v>
      </c>
      <c r="F1183">
        <v>499.99</v>
      </c>
      <c r="G1183">
        <f>Table1[[#This Row],[Unit Price]]*Table1[[#This Row],[Units Sold]]</f>
        <v>499.99</v>
      </c>
      <c r="H1183" t="s">
        <v>14</v>
      </c>
      <c r="I1183" t="s">
        <v>287</v>
      </c>
      <c r="J1183">
        <f>_xlfn.XLOOKUP(Table1[[#This Row],[Product Name]],O:O,P:P)</f>
        <v>160</v>
      </c>
      <c r="K1183">
        <f>Table1[[#This Row],[Unit Profit]]*Table1[[#This Row],[Units Sold]]</f>
        <v>160</v>
      </c>
      <c r="L1183">
        <f>MONTH(Table1[[#This Row],[Date]])</f>
        <v>5</v>
      </c>
    </row>
    <row r="1184" spans="1:12" hidden="1">
      <c r="A1184">
        <v>11203</v>
      </c>
      <c r="B1184" s="1">
        <v>44999</v>
      </c>
      <c r="C1184" t="s">
        <v>16</v>
      </c>
      <c r="D1184" t="s">
        <v>17</v>
      </c>
      <c r="E1184">
        <v>3</v>
      </c>
      <c r="F1184">
        <v>69.989999999999995</v>
      </c>
      <c r="G1184">
        <f>Table1[[#This Row],[Unit Price]]*Table1[[#This Row],[Units Sold]]</f>
        <v>209.96999999999997</v>
      </c>
      <c r="H1184" t="s">
        <v>14</v>
      </c>
      <c r="I1184" t="s">
        <v>11</v>
      </c>
      <c r="J1184">
        <f>_xlfn.XLOOKUP(Table1[[#This Row],[Product Name]],O:O,P:P)</f>
        <v>18.899999999999999</v>
      </c>
      <c r="K1184">
        <f>Table1[[#This Row],[Unit Profit]]*Table1[[#This Row],[Units Sold]]</f>
        <v>56.699999999999996</v>
      </c>
      <c r="L1184">
        <f>MONTH(Table1[[#This Row],[Date]])</f>
        <v>3</v>
      </c>
    </row>
    <row r="1185" spans="1:12">
      <c r="A1185">
        <v>11204</v>
      </c>
      <c r="B1185" s="1">
        <v>45392</v>
      </c>
      <c r="C1185" t="s">
        <v>19</v>
      </c>
      <c r="D1185" t="s">
        <v>20</v>
      </c>
      <c r="E1185">
        <v>4</v>
      </c>
      <c r="F1185">
        <v>15.99</v>
      </c>
      <c r="G1185">
        <f>Table1[[#This Row],[Unit Price]]*Table1[[#This Row],[Units Sold]]</f>
        <v>63.96</v>
      </c>
      <c r="H1185" t="s">
        <v>294</v>
      </c>
      <c r="I1185" t="s">
        <v>11</v>
      </c>
      <c r="J1185">
        <f>_xlfn.XLOOKUP(Table1[[#This Row],[Product Name]],O:O,P:P)</f>
        <v>8</v>
      </c>
      <c r="K1185">
        <f>Table1[[#This Row],[Unit Profit]]*Table1[[#This Row],[Units Sold]]</f>
        <v>32</v>
      </c>
      <c r="L1185">
        <f>MONTH(Table1[[#This Row],[Date]])</f>
        <v>4</v>
      </c>
    </row>
    <row r="1186" spans="1:12" hidden="1">
      <c r="A1186">
        <v>11205</v>
      </c>
      <c r="B1186" s="1">
        <v>45481</v>
      </c>
      <c r="C1186" t="s">
        <v>21</v>
      </c>
      <c r="D1186" t="s">
        <v>22</v>
      </c>
      <c r="E1186">
        <v>2</v>
      </c>
      <c r="F1186">
        <v>89.99</v>
      </c>
      <c r="G1186">
        <f>Table1[[#This Row],[Unit Price]]*Table1[[#This Row],[Units Sold]]</f>
        <v>179.98</v>
      </c>
      <c r="H1186" t="s">
        <v>14</v>
      </c>
      <c r="I1186" t="s">
        <v>15</v>
      </c>
      <c r="J1186">
        <f>_xlfn.XLOOKUP(Table1[[#This Row],[Product Name]],O:O,P:P)</f>
        <v>38.700000000000003</v>
      </c>
      <c r="K1186">
        <f>Table1[[#This Row],[Unit Profit]]*Table1[[#This Row],[Units Sold]]</f>
        <v>77.400000000000006</v>
      </c>
      <c r="L1186">
        <f>MONTH(Table1[[#This Row],[Date]])</f>
        <v>7</v>
      </c>
    </row>
    <row r="1187" spans="1:12">
      <c r="A1187">
        <v>11206</v>
      </c>
      <c r="B1187" s="1">
        <v>45571</v>
      </c>
      <c r="C1187" t="s">
        <v>23</v>
      </c>
      <c r="D1187" t="s">
        <v>24</v>
      </c>
      <c r="E1187">
        <v>3</v>
      </c>
      <c r="F1187">
        <v>29.99</v>
      </c>
      <c r="G1187">
        <f>Table1[[#This Row],[Unit Price]]*Table1[[#This Row],[Units Sold]]</f>
        <v>89.97</v>
      </c>
      <c r="H1187" t="s">
        <v>294</v>
      </c>
      <c r="I1187" t="s">
        <v>287</v>
      </c>
      <c r="J1187">
        <f>_xlfn.XLOOKUP(Table1[[#This Row],[Product Name]],O:O,P:P)</f>
        <v>7.8</v>
      </c>
      <c r="K1187">
        <f>Table1[[#This Row],[Unit Profit]]*Table1[[#This Row],[Units Sold]]</f>
        <v>23.4</v>
      </c>
      <c r="L1187">
        <f>MONTH(Table1[[#This Row],[Date]])</f>
        <v>10</v>
      </c>
    </row>
    <row r="1188" spans="1:12" hidden="1">
      <c r="A1188">
        <v>11207</v>
      </c>
      <c r="B1188" s="1">
        <v>45600</v>
      </c>
      <c r="C1188" t="s">
        <v>9</v>
      </c>
      <c r="D1188" t="s">
        <v>25</v>
      </c>
      <c r="E1188">
        <v>3</v>
      </c>
      <c r="F1188">
        <v>2499.9899999999998</v>
      </c>
      <c r="G1188">
        <f>Table1[[#This Row],[Unit Price]]*Table1[[#This Row],[Units Sold]]</f>
        <v>7499.9699999999993</v>
      </c>
      <c r="H1188" t="s">
        <v>18</v>
      </c>
      <c r="I1188" t="s">
        <v>11</v>
      </c>
      <c r="J1188">
        <f>_xlfn.XLOOKUP(Table1[[#This Row],[Product Name]],O:O,P:P)</f>
        <v>1225</v>
      </c>
      <c r="K1188">
        <f>Table1[[#This Row],[Unit Profit]]*Table1[[#This Row],[Units Sold]]</f>
        <v>3675</v>
      </c>
      <c r="L1188">
        <f>MONTH(Table1[[#This Row],[Date]])</f>
        <v>11</v>
      </c>
    </row>
    <row r="1189" spans="1:12" hidden="1">
      <c r="A1189">
        <v>11208</v>
      </c>
      <c r="B1189" s="1">
        <v>45345</v>
      </c>
      <c r="C1189" t="s">
        <v>12</v>
      </c>
      <c r="D1189" t="s">
        <v>26</v>
      </c>
      <c r="E1189">
        <v>3</v>
      </c>
      <c r="F1189">
        <v>599.99</v>
      </c>
      <c r="G1189">
        <f>Table1[[#This Row],[Unit Price]]*Table1[[#This Row],[Units Sold]]</f>
        <v>1799.97</v>
      </c>
      <c r="H1189" t="s">
        <v>18</v>
      </c>
      <c r="I1189" t="s">
        <v>287</v>
      </c>
      <c r="J1189">
        <f>_xlfn.XLOOKUP(Table1[[#This Row],[Product Name]],O:O,P:P)</f>
        <v>180</v>
      </c>
      <c r="K1189">
        <f>Table1[[#This Row],[Unit Profit]]*Table1[[#This Row],[Units Sold]]</f>
        <v>540</v>
      </c>
      <c r="L1189">
        <f>MONTH(Table1[[#This Row],[Date]])</f>
        <v>2</v>
      </c>
    </row>
    <row r="1190" spans="1:12">
      <c r="A1190">
        <v>11209</v>
      </c>
      <c r="B1190" s="1">
        <v>44971</v>
      </c>
      <c r="C1190" t="s">
        <v>16</v>
      </c>
      <c r="D1190" t="s">
        <v>27</v>
      </c>
      <c r="E1190">
        <v>4</v>
      </c>
      <c r="F1190">
        <v>89.99</v>
      </c>
      <c r="G1190">
        <f>Table1[[#This Row],[Unit Price]]*Table1[[#This Row],[Units Sold]]</f>
        <v>359.96</v>
      </c>
      <c r="H1190" t="s">
        <v>294</v>
      </c>
      <c r="I1190" t="s">
        <v>15</v>
      </c>
      <c r="J1190">
        <f>_xlfn.XLOOKUP(Table1[[#This Row],[Product Name]],O:O,P:P)</f>
        <v>45</v>
      </c>
      <c r="K1190">
        <f>Table1[[#This Row],[Unit Profit]]*Table1[[#This Row],[Units Sold]]</f>
        <v>180</v>
      </c>
      <c r="L1190">
        <f>MONTH(Table1[[#This Row],[Date]])</f>
        <v>2</v>
      </c>
    </row>
    <row r="1191" spans="1:12" hidden="1">
      <c r="A1191">
        <v>11210</v>
      </c>
      <c r="B1191" s="1">
        <v>45545</v>
      </c>
      <c r="C1191" t="s">
        <v>19</v>
      </c>
      <c r="D1191" t="s">
        <v>28</v>
      </c>
      <c r="E1191">
        <v>1</v>
      </c>
      <c r="F1191">
        <v>25.99</v>
      </c>
      <c r="G1191">
        <f>Table1[[#This Row],[Unit Price]]*Table1[[#This Row],[Units Sold]]</f>
        <v>25.99</v>
      </c>
      <c r="H1191" t="s">
        <v>18</v>
      </c>
      <c r="I1191" t="s">
        <v>287</v>
      </c>
      <c r="J1191">
        <f>_xlfn.XLOOKUP(Table1[[#This Row],[Product Name]],O:O,P:P)</f>
        <v>12.74</v>
      </c>
      <c r="K1191">
        <f>Table1[[#This Row],[Unit Profit]]*Table1[[#This Row],[Units Sold]]</f>
        <v>12.74</v>
      </c>
      <c r="L1191">
        <f>MONTH(Table1[[#This Row],[Date]])</f>
        <v>9</v>
      </c>
    </row>
    <row r="1192" spans="1:12" hidden="1">
      <c r="A1192">
        <v>11211</v>
      </c>
      <c r="B1192" s="1">
        <v>45130</v>
      </c>
      <c r="C1192" t="s">
        <v>21</v>
      </c>
      <c r="D1192" t="s">
        <v>29</v>
      </c>
      <c r="E1192">
        <v>4</v>
      </c>
      <c r="F1192">
        <v>129.99</v>
      </c>
      <c r="G1192">
        <f>Table1[[#This Row],[Unit Price]]*Table1[[#This Row],[Units Sold]]</f>
        <v>519.96</v>
      </c>
      <c r="H1192" t="s">
        <v>14</v>
      </c>
      <c r="I1192" t="s">
        <v>287</v>
      </c>
      <c r="J1192">
        <f>_xlfn.XLOOKUP(Table1[[#This Row],[Product Name]],O:O,P:P)</f>
        <v>26</v>
      </c>
      <c r="K1192">
        <f>Table1[[#This Row],[Unit Profit]]*Table1[[#This Row],[Units Sold]]</f>
        <v>104</v>
      </c>
      <c r="L1192">
        <f>MONTH(Table1[[#This Row],[Date]])</f>
        <v>7</v>
      </c>
    </row>
    <row r="1193" spans="1:12" hidden="1">
      <c r="A1193">
        <v>11212</v>
      </c>
      <c r="B1193" s="1">
        <v>45179</v>
      </c>
      <c r="C1193" t="s">
        <v>23</v>
      </c>
      <c r="D1193" t="s">
        <v>30</v>
      </c>
      <c r="E1193">
        <v>4</v>
      </c>
      <c r="F1193">
        <v>199.99</v>
      </c>
      <c r="G1193">
        <f>Table1[[#This Row],[Unit Price]]*Table1[[#This Row],[Units Sold]]</f>
        <v>799.96</v>
      </c>
      <c r="H1193" t="s">
        <v>14</v>
      </c>
      <c r="I1193" t="s">
        <v>287</v>
      </c>
      <c r="J1193">
        <f>_xlfn.XLOOKUP(Table1[[#This Row],[Product Name]],O:O,P:P)</f>
        <v>66</v>
      </c>
      <c r="K1193">
        <f>Table1[[#This Row],[Unit Profit]]*Table1[[#This Row],[Units Sold]]</f>
        <v>264</v>
      </c>
      <c r="L1193">
        <f>MONTH(Table1[[#This Row],[Date]])</f>
        <v>9</v>
      </c>
    </row>
    <row r="1194" spans="1:12">
      <c r="A1194">
        <v>11213</v>
      </c>
      <c r="B1194" s="1">
        <v>45190</v>
      </c>
      <c r="C1194" t="s">
        <v>9</v>
      </c>
      <c r="D1194" t="s">
        <v>31</v>
      </c>
      <c r="E1194">
        <v>2</v>
      </c>
      <c r="F1194">
        <v>749.99</v>
      </c>
      <c r="G1194">
        <f>Table1[[#This Row],[Unit Price]]*Table1[[#This Row],[Units Sold]]</f>
        <v>1499.98</v>
      </c>
      <c r="H1194" t="s">
        <v>294</v>
      </c>
      <c r="I1194" t="s">
        <v>287</v>
      </c>
      <c r="J1194">
        <f>_xlfn.XLOOKUP(Table1[[#This Row],[Product Name]],O:O,P:P)</f>
        <v>240</v>
      </c>
      <c r="K1194">
        <f>Table1[[#This Row],[Unit Profit]]*Table1[[#This Row],[Units Sold]]</f>
        <v>480</v>
      </c>
      <c r="L1194">
        <f>MONTH(Table1[[#This Row],[Date]])</f>
        <v>9</v>
      </c>
    </row>
    <row r="1195" spans="1:12" hidden="1">
      <c r="A1195">
        <v>11214</v>
      </c>
      <c r="B1195" s="1">
        <v>45521</v>
      </c>
      <c r="C1195" t="s">
        <v>12</v>
      </c>
      <c r="D1195" t="s">
        <v>32</v>
      </c>
      <c r="E1195">
        <v>1</v>
      </c>
      <c r="F1195">
        <v>189.99</v>
      </c>
      <c r="G1195">
        <f>Table1[[#This Row],[Unit Price]]*Table1[[#This Row],[Units Sold]]</f>
        <v>189.99</v>
      </c>
      <c r="H1195" t="s">
        <v>14</v>
      </c>
      <c r="I1195" t="s">
        <v>11</v>
      </c>
      <c r="J1195">
        <f>_xlfn.XLOOKUP(Table1[[#This Row],[Product Name]],O:O,P:P)</f>
        <v>19</v>
      </c>
      <c r="K1195">
        <f>Table1[[#This Row],[Unit Profit]]*Table1[[#This Row],[Units Sold]]</f>
        <v>19</v>
      </c>
      <c r="L1195">
        <f>MONTH(Table1[[#This Row],[Date]])</f>
        <v>8</v>
      </c>
    </row>
    <row r="1196" spans="1:12" hidden="1">
      <c r="A1196">
        <v>11215</v>
      </c>
      <c r="B1196" s="1">
        <v>44982</v>
      </c>
      <c r="C1196" t="s">
        <v>16</v>
      </c>
      <c r="D1196" t="s">
        <v>33</v>
      </c>
      <c r="E1196">
        <v>5</v>
      </c>
      <c r="F1196">
        <v>249.99</v>
      </c>
      <c r="G1196">
        <f>Table1[[#This Row],[Unit Price]]*Table1[[#This Row],[Units Sold]]</f>
        <v>1249.95</v>
      </c>
      <c r="H1196" t="s">
        <v>18</v>
      </c>
      <c r="I1196" t="s">
        <v>15</v>
      </c>
      <c r="J1196">
        <f>_xlfn.XLOOKUP(Table1[[#This Row],[Product Name]],O:O,P:P)</f>
        <v>47.5</v>
      </c>
      <c r="K1196">
        <f>Table1[[#This Row],[Unit Profit]]*Table1[[#This Row],[Units Sold]]</f>
        <v>237.5</v>
      </c>
      <c r="L1196">
        <f>MONTH(Table1[[#This Row],[Date]])</f>
        <v>2</v>
      </c>
    </row>
    <row r="1197" spans="1:12" hidden="1">
      <c r="A1197">
        <v>11216</v>
      </c>
      <c r="B1197" s="1">
        <v>45130</v>
      </c>
      <c r="C1197" t="s">
        <v>19</v>
      </c>
      <c r="D1197" t="s">
        <v>34</v>
      </c>
      <c r="E1197">
        <v>4</v>
      </c>
      <c r="F1197">
        <v>35.99</v>
      </c>
      <c r="G1197">
        <f>Table1[[#This Row],[Unit Price]]*Table1[[#This Row],[Units Sold]]</f>
        <v>143.96</v>
      </c>
      <c r="H1197" t="s">
        <v>18</v>
      </c>
      <c r="I1197" t="s">
        <v>287</v>
      </c>
      <c r="J1197">
        <f>_xlfn.XLOOKUP(Table1[[#This Row],[Product Name]],O:O,P:P)</f>
        <v>14.4</v>
      </c>
      <c r="K1197">
        <f>Table1[[#This Row],[Unit Profit]]*Table1[[#This Row],[Units Sold]]</f>
        <v>57.6</v>
      </c>
      <c r="L1197">
        <f>MONTH(Table1[[#This Row],[Date]])</f>
        <v>7</v>
      </c>
    </row>
    <row r="1198" spans="1:12">
      <c r="A1198">
        <v>11217</v>
      </c>
      <c r="B1198" s="1">
        <v>45168</v>
      </c>
      <c r="C1198" t="s">
        <v>21</v>
      </c>
      <c r="D1198" t="s">
        <v>35</v>
      </c>
      <c r="E1198">
        <v>2</v>
      </c>
      <c r="F1198">
        <v>399.99</v>
      </c>
      <c r="G1198">
        <f>Table1[[#This Row],[Unit Price]]*Table1[[#This Row],[Units Sold]]</f>
        <v>799.98</v>
      </c>
      <c r="H1198" t="s">
        <v>294</v>
      </c>
      <c r="I1198" t="s">
        <v>287</v>
      </c>
      <c r="J1198">
        <f>_xlfn.XLOOKUP(Table1[[#This Row],[Product Name]],O:O,P:P)</f>
        <v>52</v>
      </c>
      <c r="K1198">
        <f>Table1[[#This Row],[Unit Profit]]*Table1[[#This Row],[Units Sold]]</f>
        <v>104</v>
      </c>
      <c r="L1198">
        <f>MONTH(Table1[[#This Row],[Date]])</f>
        <v>8</v>
      </c>
    </row>
    <row r="1199" spans="1:12">
      <c r="A1199">
        <v>11218</v>
      </c>
      <c r="B1199" s="1">
        <v>45076</v>
      </c>
      <c r="C1199" t="s">
        <v>23</v>
      </c>
      <c r="D1199" t="s">
        <v>36</v>
      </c>
      <c r="E1199">
        <v>2</v>
      </c>
      <c r="F1199">
        <v>119.99</v>
      </c>
      <c r="G1199">
        <f>Table1[[#This Row],[Unit Price]]*Table1[[#This Row],[Units Sold]]</f>
        <v>239.98</v>
      </c>
      <c r="H1199" t="s">
        <v>294</v>
      </c>
      <c r="I1199" t="s">
        <v>287</v>
      </c>
      <c r="J1199">
        <f>_xlfn.XLOOKUP(Table1[[#This Row],[Product Name]],O:O,P:P)</f>
        <v>40.799999999999997</v>
      </c>
      <c r="K1199">
        <f>Table1[[#This Row],[Unit Profit]]*Table1[[#This Row],[Units Sold]]</f>
        <v>81.599999999999994</v>
      </c>
      <c r="L1199">
        <f>MONTH(Table1[[#This Row],[Date]])</f>
        <v>5</v>
      </c>
    </row>
    <row r="1200" spans="1:12" hidden="1">
      <c r="A1200">
        <v>11219</v>
      </c>
      <c r="B1200" s="1">
        <v>45536</v>
      </c>
      <c r="C1200" t="s">
        <v>9</v>
      </c>
      <c r="D1200" t="s">
        <v>37</v>
      </c>
      <c r="E1200">
        <v>2</v>
      </c>
      <c r="F1200">
        <v>499.99</v>
      </c>
      <c r="G1200">
        <f>Table1[[#This Row],[Unit Price]]*Table1[[#This Row],[Units Sold]]</f>
        <v>999.98</v>
      </c>
      <c r="H1200" t="s">
        <v>18</v>
      </c>
      <c r="I1200" t="s">
        <v>287</v>
      </c>
      <c r="J1200">
        <f>_xlfn.XLOOKUP(Table1[[#This Row],[Product Name]],O:O,P:P)</f>
        <v>210</v>
      </c>
      <c r="K1200">
        <f>Table1[[#This Row],[Unit Profit]]*Table1[[#This Row],[Units Sold]]</f>
        <v>420</v>
      </c>
      <c r="L1200">
        <f>MONTH(Table1[[#This Row],[Date]])</f>
        <v>9</v>
      </c>
    </row>
    <row r="1201" spans="1:12">
      <c r="A1201">
        <v>11220</v>
      </c>
      <c r="B1201" s="1">
        <v>45051</v>
      </c>
      <c r="C1201" t="s">
        <v>12</v>
      </c>
      <c r="D1201" t="s">
        <v>38</v>
      </c>
      <c r="E1201">
        <v>5</v>
      </c>
      <c r="F1201">
        <v>99.99</v>
      </c>
      <c r="G1201">
        <f>Table1[[#This Row],[Unit Price]]*Table1[[#This Row],[Units Sold]]</f>
        <v>499.95</v>
      </c>
      <c r="H1201" t="s">
        <v>294</v>
      </c>
      <c r="I1201" t="s">
        <v>11</v>
      </c>
      <c r="J1201">
        <f>_xlfn.XLOOKUP(Table1[[#This Row],[Product Name]],O:O,P:P)</f>
        <v>24</v>
      </c>
      <c r="K1201">
        <f>Table1[[#This Row],[Unit Profit]]*Table1[[#This Row],[Units Sold]]</f>
        <v>120</v>
      </c>
      <c r="L1201">
        <f>MONTH(Table1[[#This Row],[Date]])</f>
        <v>5</v>
      </c>
    </row>
    <row r="1202" spans="1:12" hidden="1">
      <c r="A1202">
        <v>11221</v>
      </c>
      <c r="B1202" s="1">
        <v>45226</v>
      </c>
      <c r="C1202" t="s">
        <v>16</v>
      </c>
      <c r="D1202" t="s">
        <v>39</v>
      </c>
      <c r="E1202">
        <v>5</v>
      </c>
      <c r="F1202">
        <v>59.99</v>
      </c>
      <c r="G1202">
        <f>Table1[[#This Row],[Unit Price]]*Table1[[#This Row],[Units Sold]]</f>
        <v>299.95</v>
      </c>
      <c r="H1202" t="s">
        <v>18</v>
      </c>
      <c r="I1202" t="s">
        <v>11</v>
      </c>
      <c r="J1202">
        <f>_xlfn.XLOOKUP(Table1[[#This Row],[Product Name]],O:O,P:P)</f>
        <v>25.2</v>
      </c>
      <c r="K1202">
        <f>Table1[[#This Row],[Unit Profit]]*Table1[[#This Row],[Units Sold]]</f>
        <v>126</v>
      </c>
      <c r="L1202">
        <f>MONTH(Table1[[#This Row],[Date]])</f>
        <v>10</v>
      </c>
    </row>
    <row r="1203" spans="1:12" hidden="1">
      <c r="A1203">
        <v>11222</v>
      </c>
      <c r="B1203" s="1">
        <v>45453</v>
      </c>
      <c r="C1203" t="s">
        <v>19</v>
      </c>
      <c r="D1203" t="s">
        <v>40</v>
      </c>
      <c r="E1203">
        <v>5</v>
      </c>
      <c r="F1203">
        <v>22.99</v>
      </c>
      <c r="G1203">
        <f>Table1[[#This Row],[Unit Price]]*Table1[[#This Row],[Units Sold]]</f>
        <v>114.94999999999999</v>
      </c>
      <c r="H1203" t="s">
        <v>18</v>
      </c>
      <c r="I1203" t="s">
        <v>11</v>
      </c>
      <c r="J1203">
        <f>_xlfn.XLOOKUP(Table1[[#This Row],[Product Name]],O:O,P:P)</f>
        <v>10.81</v>
      </c>
      <c r="K1203">
        <f>Table1[[#This Row],[Unit Profit]]*Table1[[#This Row],[Units Sold]]</f>
        <v>54.050000000000004</v>
      </c>
      <c r="L1203">
        <f>MONTH(Table1[[#This Row],[Date]])</f>
        <v>6</v>
      </c>
    </row>
    <row r="1204" spans="1:12">
      <c r="A1204">
        <v>11223</v>
      </c>
      <c r="B1204" s="1">
        <v>45606</v>
      </c>
      <c r="C1204" t="s">
        <v>21</v>
      </c>
      <c r="D1204" t="s">
        <v>41</v>
      </c>
      <c r="E1204">
        <v>4</v>
      </c>
      <c r="F1204">
        <v>49.99</v>
      </c>
      <c r="G1204">
        <f>Table1[[#This Row],[Unit Price]]*Table1[[#This Row],[Units Sold]]</f>
        <v>199.96</v>
      </c>
      <c r="H1204" t="s">
        <v>294</v>
      </c>
      <c r="I1204" t="s">
        <v>15</v>
      </c>
      <c r="J1204">
        <f>_xlfn.XLOOKUP(Table1[[#This Row],[Product Name]],O:O,P:P)</f>
        <v>24</v>
      </c>
      <c r="K1204">
        <f>Table1[[#This Row],[Unit Profit]]*Table1[[#This Row],[Units Sold]]</f>
        <v>96</v>
      </c>
      <c r="L1204">
        <f>MONTH(Table1[[#This Row],[Date]])</f>
        <v>11</v>
      </c>
    </row>
    <row r="1205" spans="1:12" hidden="1">
      <c r="A1205">
        <v>11224</v>
      </c>
      <c r="B1205" s="1">
        <v>45216</v>
      </c>
      <c r="C1205" t="s">
        <v>23</v>
      </c>
      <c r="D1205" t="s">
        <v>42</v>
      </c>
      <c r="E1205">
        <v>2</v>
      </c>
      <c r="F1205">
        <v>29.99</v>
      </c>
      <c r="G1205">
        <f>Table1[[#This Row],[Unit Price]]*Table1[[#This Row],[Units Sold]]</f>
        <v>59.98</v>
      </c>
      <c r="H1205" t="s">
        <v>14</v>
      </c>
      <c r="I1205" t="s">
        <v>287</v>
      </c>
      <c r="J1205">
        <f>_xlfn.XLOOKUP(Table1[[#This Row],[Product Name]],O:O,P:P)</f>
        <v>14.4</v>
      </c>
      <c r="K1205">
        <f>Table1[[#This Row],[Unit Profit]]*Table1[[#This Row],[Units Sold]]</f>
        <v>28.8</v>
      </c>
      <c r="L1205">
        <f>MONTH(Table1[[#This Row],[Date]])</f>
        <v>10</v>
      </c>
    </row>
    <row r="1206" spans="1:12" hidden="1">
      <c r="A1206">
        <v>11225</v>
      </c>
      <c r="B1206" s="1">
        <v>44946</v>
      </c>
      <c r="C1206" t="s">
        <v>9</v>
      </c>
      <c r="D1206" t="s">
        <v>43</v>
      </c>
      <c r="E1206">
        <v>3</v>
      </c>
      <c r="F1206">
        <v>299.99</v>
      </c>
      <c r="G1206">
        <f>Table1[[#This Row],[Unit Price]]*Table1[[#This Row],[Units Sold]]</f>
        <v>899.97</v>
      </c>
      <c r="H1206" t="s">
        <v>18</v>
      </c>
      <c r="I1206" t="s">
        <v>15</v>
      </c>
      <c r="J1206">
        <f>_xlfn.XLOOKUP(Table1[[#This Row],[Product Name]],O:O,P:P)</f>
        <v>150</v>
      </c>
      <c r="K1206">
        <f>Table1[[#This Row],[Unit Profit]]*Table1[[#This Row],[Units Sold]]</f>
        <v>450</v>
      </c>
      <c r="L1206">
        <f>MONTH(Table1[[#This Row],[Date]])</f>
        <v>1</v>
      </c>
    </row>
    <row r="1207" spans="1:12">
      <c r="A1207">
        <v>11226</v>
      </c>
      <c r="B1207" s="1">
        <v>45139</v>
      </c>
      <c r="C1207" t="s">
        <v>12</v>
      </c>
      <c r="D1207" t="s">
        <v>44</v>
      </c>
      <c r="E1207">
        <v>2</v>
      </c>
      <c r="F1207">
        <v>179.99</v>
      </c>
      <c r="G1207">
        <f>Table1[[#This Row],[Unit Price]]*Table1[[#This Row],[Units Sold]]</f>
        <v>359.98</v>
      </c>
      <c r="H1207" t="s">
        <v>294</v>
      </c>
      <c r="I1207" t="s">
        <v>287</v>
      </c>
      <c r="J1207">
        <f>_xlfn.XLOOKUP(Table1[[#This Row],[Product Name]],O:O,P:P)</f>
        <v>55.8</v>
      </c>
      <c r="K1207">
        <f>Table1[[#This Row],[Unit Profit]]*Table1[[#This Row],[Units Sold]]</f>
        <v>111.6</v>
      </c>
      <c r="L1207">
        <f>MONTH(Table1[[#This Row],[Date]])</f>
        <v>8</v>
      </c>
    </row>
    <row r="1208" spans="1:12" hidden="1">
      <c r="A1208">
        <v>11227</v>
      </c>
      <c r="B1208" s="1">
        <v>44963</v>
      </c>
      <c r="C1208" t="s">
        <v>16</v>
      </c>
      <c r="D1208" t="s">
        <v>45</v>
      </c>
      <c r="E1208">
        <v>1</v>
      </c>
      <c r="F1208">
        <v>179.99</v>
      </c>
      <c r="G1208">
        <f>Table1[[#This Row],[Unit Price]]*Table1[[#This Row],[Units Sold]]</f>
        <v>179.99</v>
      </c>
      <c r="H1208" t="s">
        <v>14</v>
      </c>
      <c r="I1208" t="s">
        <v>11</v>
      </c>
      <c r="J1208">
        <f>_xlfn.XLOOKUP(Table1[[#This Row],[Product Name]],O:O,P:P)</f>
        <v>37.799999999999997</v>
      </c>
      <c r="K1208">
        <f>Table1[[#This Row],[Unit Profit]]*Table1[[#This Row],[Units Sold]]</f>
        <v>37.799999999999997</v>
      </c>
      <c r="L1208">
        <f>MONTH(Table1[[#This Row],[Date]])</f>
        <v>2</v>
      </c>
    </row>
    <row r="1209" spans="1:12" hidden="1">
      <c r="A1209">
        <v>11228</v>
      </c>
      <c r="B1209" s="1">
        <v>45336</v>
      </c>
      <c r="C1209" t="s">
        <v>19</v>
      </c>
      <c r="D1209" t="s">
        <v>46</v>
      </c>
      <c r="E1209">
        <v>4</v>
      </c>
      <c r="F1209">
        <v>12.99</v>
      </c>
      <c r="G1209">
        <f>Table1[[#This Row],[Unit Price]]*Table1[[#This Row],[Units Sold]]</f>
        <v>51.96</v>
      </c>
      <c r="H1209" t="s">
        <v>18</v>
      </c>
      <c r="I1209" t="s">
        <v>11</v>
      </c>
      <c r="J1209">
        <f>_xlfn.XLOOKUP(Table1[[#This Row],[Product Name]],O:O,P:P)</f>
        <v>1.56</v>
      </c>
      <c r="K1209">
        <f>Table1[[#This Row],[Unit Profit]]*Table1[[#This Row],[Units Sold]]</f>
        <v>6.24</v>
      </c>
      <c r="L1209">
        <f>MONTH(Table1[[#This Row],[Date]])</f>
        <v>2</v>
      </c>
    </row>
    <row r="1210" spans="1:12" hidden="1">
      <c r="A1210">
        <v>11229</v>
      </c>
      <c r="B1210" s="1">
        <v>44941</v>
      </c>
      <c r="C1210" t="s">
        <v>21</v>
      </c>
      <c r="D1210" t="s">
        <v>47</v>
      </c>
      <c r="E1210">
        <v>4</v>
      </c>
      <c r="F1210">
        <v>29.99</v>
      </c>
      <c r="G1210">
        <f>Table1[[#This Row],[Unit Price]]*Table1[[#This Row],[Units Sold]]</f>
        <v>119.96</v>
      </c>
      <c r="H1210" t="s">
        <v>14</v>
      </c>
      <c r="I1210" t="s">
        <v>11</v>
      </c>
      <c r="J1210">
        <f>_xlfn.XLOOKUP(Table1[[#This Row],[Product Name]],O:O,P:P)</f>
        <v>10.199999999999999</v>
      </c>
      <c r="K1210">
        <f>Table1[[#This Row],[Unit Profit]]*Table1[[#This Row],[Units Sold]]</f>
        <v>40.799999999999997</v>
      </c>
      <c r="L1210">
        <f>MONTH(Table1[[#This Row],[Date]])</f>
        <v>1</v>
      </c>
    </row>
    <row r="1211" spans="1:12" hidden="1">
      <c r="A1211">
        <v>11230</v>
      </c>
      <c r="B1211" s="1">
        <v>44940</v>
      </c>
      <c r="C1211" t="s">
        <v>23</v>
      </c>
      <c r="D1211" t="s">
        <v>48</v>
      </c>
      <c r="E1211">
        <v>4</v>
      </c>
      <c r="F1211">
        <v>129.99</v>
      </c>
      <c r="G1211">
        <f>Table1[[#This Row],[Unit Price]]*Table1[[#This Row],[Units Sold]]</f>
        <v>519.96</v>
      </c>
      <c r="H1211" t="s">
        <v>14</v>
      </c>
      <c r="I1211" t="s">
        <v>15</v>
      </c>
      <c r="J1211">
        <f>_xlfn.XLOOKUP(Table1[[#This Row],[Product Name]],O:O,P:P)</f>
        <v>20.8</v>
      </c>
      <c r="K1211">
        <f>Table1[[#This Row],[Unit Profit]]*Table1[[#This Row],[Units Sold]]</f>
        <v>83.2</v>
      </c>
      <c r="L1211">
        <f>MONTH(Table1[[#This Row],[Date]])</f>
        <v>1</v>
      </c>
    </row>
    <row r="1212" spans="1:12">
      <c r="A1212">
        <v>11231</v>
      </c>
      <c r="B1212" s="1">
        <v>45410</v>
      </c>
      <c r="C1212" t="s">
        <v>9</v>
      </c>
      <c r="D1212" t="s">
        <v>49</v>
      </c>
      <c r="E1212">
        <v>2</v>
      </c>
      <c r="F1212">
        <v>349.99</v>
      </c>
      <c r="G1212">
        <f>Table1[[#This Row],[Unit Price]]*Table1[[#This Row],[Units Sold]]</f>
        <v>699.98</v>
      </c>
      <c r="H1212" t="s">
        <v>294</v>
      </c>
      <c r="I1212" t="s">
        <v>11</v>
      </c>
      <c r="J1212">
        <f>_xlfn.XLOOKUP(Table1[[#This Row],[Product Name]],O:O,P:P)</f>
        <v>164.5</v>
      </c>
      <c r="K1212">
        <f>Table1[[#This Row],[Unit Profit]]*Table1[[#This Row],[Units Sold]]</f>
        <v>329</v>
      </c>
      <c r="L1212">
        <f>MONTH(Table1[[#This Row],[Date]])</f>
        <v>4</v>
      </c>
    </row>
    <row r="1213" spans="1:12" hidden="1">
      <c r="A1213">
        <v>11232</v>
      </c>
      <c r="B1213" s="1">
        <v>45084</v>
      </c>
      <c r="C1213" t="s">
        <v>12</v>
      </c>
      <c r="D1213" t="s">
        <v>50</v>
      </c>
      <c r="E1213">
        <v>1</v>
      </c>
      <c r="F1213">
        <v>89.99</v>
      </c>
      <c r="G1213">
        <f>Table1[[#This Row],[Unit Price]]*Table1[[#This Row],[Units Sold]]</f>
        <v>89.99</v>
      </c>
      <c r="H1213" t="s">
        <v>14</v>
      </c>
      <c r="I1213" t="s">
        <v>15</v>
      </c>
      <c r="J1213">
        <f>_xlfn.XLOOKUP(Table1[[#This Row],[Product Name]],O:O,P:P)</f>
        <v>45</v>
      </c>
      <c r="K1213">
        <f>Table1[[#This Row],[Unit Profit]]*Table1[[#This Row],[Units Sold]]</f>
        <v>45</v>
      </c>
      <c r="L1213">
        <f>MONTH(Table1[[#This Row],[Date]])</f>
        <v>6</v>
      </c>
    </row>
    <row r="1214" spans="1:12">
      <c r="A1214">
        <v>11233</v>
      </c>
      <c r="B1214" s="1">
        <v>45585</v>
      </c>
      <c r="C1214" t="s">
        <v>16</v>
      </c>
      <c r="D1214" t="s">
        <v>51</v>
      </c>
      <c r="E1214">
        <v>1</v>
      </c>
      <c r="F1214">
        <v>29.99</v>
      </c>
      <c r="G1214">
        <f>Table1[[#This Row],[Unit Price]]*Table1[[#This Row],[Units Sold]]</f>
        <v>29.99</v>
      </c>
      <c r="H1214" t="s">
        <v>294</v>
      </c>
      <c r="I1214" t="s">
        <v>287</v>
      </c>
      <c r="J1214">
        <f>_xlfn.XLOOKUP(Table1[[#This Row],[Product Name]],O:O,P:P)</f>
        <v>7.8</v>
      </c>
      <c r="K1214">
        <f>Table1[[#This Row],[Unit Profit]]*Table1[[#This Row],[Units Sold]]</f>
        <v>7.8</v>
      </c>
      <c r="L1214">
        <f>MONTH(Table1[[#This Row],[Date]])</f>
        <v>10</v>
      </c>
    </row>
    <row r="1215" spans="1:12" hidden="1">
      <c r="A1215">
        <v>11234</v>
      </c>
      <c r="B1215" s="1">
        <v>45370</v>
      </c>
      <c r="C1215" t="s">
        <v>19</v>
      </c>
      <c r="D1215" t="s">
        <v>52</v>
      </c>
      <c r="E1215">
        <v>3</v>
      </c>
      <c r="F1215">
        <v>19.989999999999998</v>
      </c>
      <c r="G1215">
        <f>Table1[[#This Row],[Unit Price]]*Table1[[#This Row],[Units Sold]]</f>
        <v>59.97</v>
      </c>
      <c r="H1215" t="s">
        <v>18</v>
      </c>
      <c r="I1215" t="s">
        <v>15</v>
      </c>
      <c r="J1215">
        <f>_xlfn.XLOOKUP(Table1[[#This Row],[Product Name]],O:O,P:P)</f>
        <v>2.8</v>
      </c>
      <c r="K1215">
        <f>Table1[[#This Row],[Unit Profit]]*Table1[[#This Row],[Units Sold]]</f>
        <v>8.3999999999999986</v>
      </c>
      <c r="L1215">
        <f>MONTH(Table1[[#This Row],[Date]])</f>
        <v>3</v>
      </c>
    </row>
    <row r="1216" spans="1:12" hidden="1">
      <c r="A1216">
        <v>11235</v>
      </c>
      <c r="B1216" s="1">
        <v>45085</v>
      </c>
      <c r="C1216" t="s">
        <v>21</v>
      </c>
      <c r="D1216" t="s">
        <v>53</v>
      </c>
      <c r="E1216">
        <v>3</v>
      </c>
      <c r="F1216">
        <v>39.99</v>
      </c>
      <c r="G1216">
        <f>Table1[[#This Row],[Unit Price]]*Table1[[#This Row],[Units Sold]]</f>
        <v>119.97</v>
      </c>
      <c r="H1216" t="s">
        <v>14</v>
      </c>
      <c r="I1216" t="s">
        <v>15</v>
      </c>
      <c r="J1216">
        <f>_xlfn.XLOOKUP(Table1[[#This Row],[Product Name]],O:O,P:P)</f>
        <v>9.1999999999999993</v>
      </c>
      <c r="K1216">
        <f>Table1[[#This Row],[Unit Profit]]*Table1[[#This Row],[Units Sold]]</f>
        <v>27.599999999999998</v>
      </c>
      <c r="L1216">
        <f>MONTH(Table1[[#This Row],[Date]])</f>
        <v>6</v>
      </c>
    </row>
    <row r="1217" spans="1:12" hidden="1">
      <c r="A1217">
        <v>11236</v>
      </c>
      <c r="B1217" s="1">
        <v>45079</v>
      </c>
      <c r="C1217" t="s">
        <v>23</v>
      </c>
      <c r="D1217" t="s">
        <v>54</v>
      </c>
      <c r="E1217">
        <v>5</v>
      </c>
      <c r="F1217">
        <v>1895</v>
      </c>
      <c r="G1217">
        <f>Table1[[#This Row],[Unit Price]]*Table1[[#This Row],[Units Sold]]</f>
        <v>9475</v>
      </c>
      <c r="H1217" t="s">
        <v>18</v>
      </c>
      <c r="I1217" t="s">
        <v>15</v>
      </c>
      <c r="J1217">
        <f>_xlfn.XLOOKUP(Table1[[#This Row],[Product Name]],O:O,P:P)</f>
        <v>227.4</v>
      </c>
      <c r="K1217">
        <f>Table1[[#This Row],[Unit Profit]]*Table1[[#This Row],[Units Sold]]</f>
        <v>1137</v>
      </c>
      <c r="L1217">
        <f>MONTH(Table1[[#This Row],[Date]])</f>
        <v>6</v>
      </c>
    </row>
    <row r="1218" spans="1:12" hidden="1">
      <c r="A1218">
        <v>11237</v>
      </c>
      <c r="B1218" s="1">
        <v>45624</v>
      </c>
      <c r="C1218" t="s">
        <v>9</v>
      </c>
      <c r="D1218" t="s">
        <v>55</v>
      </c>
      <c r="E1218">
        <v>5</v>
      </c>
      <c r="F1218">
        <v>399.99</v>
      </c>
      <c r="G1218">
        <f>Table1[[#This Row],[Unit Price]]*Table1[[#This Row],[Units Sold]]</f>
        <v>1999.95</v>
      </c>
      <c r="H1218" t="s">
        <v>18</v>
      </c>
      <c r="I1218" t="s">
        <v>15</v>
      </c>
      <c r="J1218">
        <f>_xlfn.XLOOKUP(Table1[[#This Row],[Product Name]],O:O,P:P)</f>
        <v>96</v>
      </c>
      <c r="K1218">
        <f>Table1[[#This Row],[Unit Profit]]*Table1[[#This Row],[Units Sold]]</f>
        <v>480</v>
      </c>
      <c r="L1218">
        <f>MONTH(Table1[[#This Row],[Date]])</f>
        <v>11</v>
      </c>
    </row>
    <row r="1219" spans="1:12">
      <c r="A1219">
        <v>11238</v>
      </c>
      <c r="B1219" s="1">
        <v>45168</v>
      </c>
      <c r="C1219" t="s">
        <v>12</v>
      </c>
      <c r="D1219" t="s">
        <v>56</v>
      </c>
      <c r="E1219">
        <v>2</v>
      </c>
      <c r="F1219">
        <v>799.99</v>
      </c>
      <c r="G1219">
        <f>Table1[[#This Row],[Unit Price]]*Table1[[#This Row],[Units Sold]]</f>
        <v>1599.98</v>
      </c>
      <c r="H1219" t="s">
        <v>294</v>
      </c>
      <c r="I1219" t="s">
        <v>15</v>
      </c>
      <c r="J1219">
        <f>_xlfn.XLOOKUP(Table1[[#This Row],[Product Name]],O:O,P:P)</f>
        <v>208</v>
      </c>
      <c r="K1219">
        <f>Table1[[#This Row],[Unit Profit]]*Table1[[#This Row],[Units Sold]]</f>
        <v>416</v>
      </c>
      <c r="L1219">
        <f>MONTH(Table1[[#This Row],[Date]])</f>
        <v>8</v>
      </c>
    </row>
    <row r="1220" spans="1:12" hidden="1">
      <c r="A1220">
        <v>11239</v>
      </c>
      <c r="B1220" s="1">
        <v>45051</v>
      </c>
      <c r="C1220" t="s">
        <v>16</v>
      </c>
      <c r="D1220" t="s">
        <v>57</v>
      </c>
      <c r="E1220">
        <v>3</v>
      </c>
      <c r="F1220">
        <v>59.99</v>
      </c>
      <c r="G1220">
        <f>Table1[[#This Row],[Unit Price]]*Table1[[#This Row],[Units Sold]]</f>
        <v>179.97</v>
      </c>
      <c r="H1220" t="s">
        <v>18</v>
      </c>
      <c r="I1220" t="s">
        <v>287</v>
      </c>
      <c r="J1220">
        <f>_xlfn.XLOOKUP(Table1[[#This Row],[Product Name]],O:O,P:P)</f>
        <v>21</v>
      </c>
      <c r="K1220">
        <f>Table1[[#This Row],[Unit Profit]]*Table1[[#This Row],[Units Sold]]</f>
        <v>63</v>
      </c>
      <c r="L1220">
        <f>MONTH(Table1[[#This Row],[Date]])</f>
        <v>5</v>
      </c>
    </row>
    <row r="1221" spans="1:12">
      <c r="A1221">
        <v>11240</v>
      </c>
      <c r="B1221" s="1">
        <v>44930</v>
      </c>
      <c r="C1221" t="s">
        <v>19</v>
      </c>
      <c r="D1221" t="s">
        <v>58</v>
      </c>
      <c r="E1221">
        <v>5</v>
      </c>
      <c r="F1221">
        <v>24.99</v>
      </c>
      <c r="G1221">
        <f>Table1[[#This Row],[Unit Price]]*Table1[[#This Row],[Units Sold]]</f>
        <v>124.94999999999999</v>
      </c>
      <c r="H1221" t="s">
        <v>294</v>
      </c>
      <c r="I1221" t="s">
        <v>287</v>
      </c>
      <c r="J1221">
        <f>_xlfn.XLOOKUP(Table1[[#This Row],[Product Name]],O:O,P:P)</f>
        <v>2.5</v>
      </c>
      <c r="K1221">
        <f>Table1[[#This Row],[Unit Profit]]*Table1[[#This Row],[Units Sold]]</f>
        <v>12.5</v>
      </c>
      <c r="L1221">
        <f>MONTH(Table1[[#This Row],[Date]])</f>
        <v>1</v>
      </c>
    </row>
    <row r="1222" spans="1:12" hidden="1">
      <c r="A1222">
        <v>11241</v>
      </c>
      <c r="B1222" s="1">
        <v>45390</v>
      </c>
      <c r="C1222" t="s">
        <v>21</v>
      </c>
      <c r="D1222" t="s">
        <v>59</v>
      </c>
      <c r="E1222">
        <v>2</v>
      </c>
      <c r="F1222">
        <v>105</v>
      </c>
      <c r="G1222">
        <f>Table1[[#This Row],[Unit Price]]*Table1[[#This Row],[Units Sold]]</f>
        <v>210</v>
      </c>
      <c r="H1222" t="s">
        <v>18</v>
      </c>
      <c r="I1222" t="s">
        <v>15</v>
      </c>
      <c r="J1222">
        <f>_xlfn.XLOOKUP(Table1[[#This Row],[Product Name]],O:O,P:P)</f>
        <v>21</v>
      </c>
      <c r="K1222">
        <f>Table1[[#This Row],[Unit Profit]]*Table1[[#This Row],[Units Sold]]</f>
        <v>42</v>
      </c>
      <c r="L1222">
        <f>MONTH(Table1[[#This Row],[Date]])</f>
        <v>4</v>
      </c>
    </row>
    <row r="1223" spans="1:12" hidden="1">
      <c r="A1223">
        <v>11242</v>
      </c>
      <c r="B1223" s="1">
        <v>45053</v>
      </c>
      <c r="C1223" t="s">
        <v>23</v>
      </c>
      <c r="D1223" t="s">
        <v>60</v>
      </c>
      <c r="E1223">
        <v>2</v>
      </c>
      <c r="F1223">
        <v>129.99</v>
      </c>
      <c r="G1223">
        <f>Table1[[#This Row],[Unit Price]]*Table1[[#This Row],[Units Sold]]</f>
        <v>259.98</v>
      </c>
      <c r="H1223" t="s">
        <v>14</v>
      </c>
      <c r="I1223" t="s">
        <v>11</v>
      </c>
      <c r="J1223">
        <f>_xlfn.XLOOKUP(Table1[[#This Row],[Product Name]],O:O,P:P)</f>
        <v>16.899999999999999</v>
      </c>
      <c r="K1223">
        <f>Table1[[#This Row],[Unit Profit]]*Table1[[#This Row],[Units Sold]]</f>
        <v>33.799999999999997</v>
      </c>
      <c r="L1223">
        <f>MONTH(Table1[[#This Row],[Date]])</f>
        <v>5</v>
      </c>
    </row>
    <row r="1224" spans="1:12">
      <c r="A1224">
        <v>11243</v>
      </c>
      <c r="B1224" s="1">
        <v>45636</v>
      </c>
      <c r="C1224" t="s">
        <v>9</v>
      </c>
      <c r="D1224" t="s">
        <v>61</v>
      </c>
      <c r="E1224">
        <v>3</v>
      </c>
      <c r="F1224">
        <v>399.99</v>
      </c>
      <c r="G1224">
        <f>Table1[[#This Row],[Unit Price]]*Table1[[#This Row],[Units Sold]]</f>
        <v>1199.97</v>
      </c>
      <c r="H1224" t="s">
        <v>294</v>
      </c>
      <c r="I1224" t="s">
        <v>15</v>
      </c>
      <c r="J1224">
        <f>_xlfn.XLOOKUP(Table1[[#This Row],[Product Name]],O:O,P:P)</f>
        <v>176</v>
      </c>
      <c r="K1224">
        <f>Table1[[#This Row],[Unit Profit]]*Table1[[#This Row],[Units Sold]]</f>
        <v>528</v>
      </c>
      <c r="L1224">
        <f>MONTH(Table1[[#This Row],[Date]])</f>
        <v>12</v>
      </c>
    </row>
    <row r="1225" spans="1:12" hidden="1">
      <c r="A1225">
        <v>11244</v>
      </c>
      <c r="B1225" s="1">
        <v>45039</v>
      </c>
      <c r="C1225" t="s">
        <v>12</v>
      </c>
      <c r="D1225" t="s">
        <v>62</v>
      </c>
      <c r="E1225">
        <v>1</v>
      </c>
      <c r="F1225">
        <v>199.99</v>
      </c>
      <c r="G1225">
        <f>Table1[[#This Row],[Unit Price]]*Table1[[#This Row],[Units Sold]]</f>
        <v>199.99</v>
      </c>
      <c r="H1225" t="s">
        <v>14</v>
      </c>
      <c r="I1225" t="s">
        <v>15</v>
      </c>
      <c r="J1225">
        <f>_xlfn.XLOOKUP(Table1[[#This Row],[Product Name]],O:O,P:P)</f>
        <v>46</v>
      </c>
      <c r="K1225">
        <f>Table1[[#This Row],[Unit Profit]]*Table1[[#This Row],[Units Sold]]</f>
        <v>46</v>
      </c>
      <c r="L1225">
        <f>MONTH(Table1[[#This Row],[Date]])</f>
        <v>4</v>
      </c>
    </row>
    <row r="1226" spans="1:12" hidden="1">
      <c r="A1226">
        <v>11245</v>
      </c>
      <c r="B1226" s="1">
        <v>45213</v>
      </c>
      <c r="C1226" t="s">
        <v>16</v>
      </c>
      <c r="D1226" t="s">
        <v>63</v>
      </c>
      <c r="E1226">
        <v>5</v>
      </c>
      <c r="F1226">
        <v>139.99</v>
      </c>
      <c r="G1226">
        <f>Table1[[#This Row],[Unit Price]]*Table1[[#This Row],[Units Sold]]</f>
        <v>699.95</v>
      </c>
      <c r="H1226" t="s">
        <v>14</v>
      </c>
      <c r="I1226" t="s">
        <v>287</v>
      </c>
      <c r="J1226">
        <f>_xlfn.XLOOKUP(Table1[[#This Row],[Product Name]],O:O,P:P)</f>
        <v>56</v>
      </c>
      <c r="K1226">
        <f>Table1[[#This Row],[Unit Profit]]*Table1[[#This Row],[Units Sold]]</f>
        <v>280</v>
      </c>
      <c r="L1226">
        <f>MONTH(Table1[[#This Row],[Date]])</f>
        <v>10</v>
      </c>
    </row>
    <row r="1227" spans="1:12" hidden="1">
      <c r="A1227">
        <v>11246</v>
      </c>
      <c r="B1227" s="1">
        <v>45354</v>
      </c>
      <c r="C1227" t="s">
        <v>19</v>
      </c>
      <c r="D1227" t="s">
        <v>64</v>
      </c>
      <c r="E1227">
        <v>5</v>
      </c>
      <c r="F1227">
        <v>32.5</v>
      </c>
      <c r="G1227">
        <f>Table1[[#This Row],[Unit Price]]*Table1[[#This Row],[Units Sold]]</f>
        <v>162.5</v>
      </c>
      <c r="H1227" t="s">
        <v>18</v>
      </c>
      <c r="I1227" t="s">
        <v>15</v>
      </c>
      <c r="J1227">
        <f>_xlfn.XLOOKUP(Table1[[#This Row],[Product Name]],O:O,P:P)</f>
        <v>15.28</v>
      </c>
      <c r="K1227">
        <f>Table1[[#This Row],[Unit Profit]]*Table1[[#This Row],[Units Sold]]</f>
        <v>76.399999999999991</v>
      </c>
      <c r="L1227">
        <f>MONTH(Table1[[#This Row],[Date]])</f>
        <v>3</v>
      </c>
    </row>
    <row r="1228" spans="1:12">
      <c r="A1228">
        <v>11247</v>
      </c>
      <c r="B1228" s="1">
        <v>44937</v>
      </c>
      <c r="C1228" t="s">
        <v>21</v>
      </c>
      <c r="D1228" t="s">
        <v>65</v>
      </c>
      <c r="E1228">
        <v>3</v>
      </c>
      <c r="F1228">
        <v>52</v>
      </c>
      <c r="G1228">
        <f>Table1[[#This Row],[Unit Price]]*Table1[[#This Row],[Units Sold]]</f>
        <v>156</v>
      </c>
      <c r="H1228" t="s">
        <v>294</v>
      </c>
      <c r="I1228" t="s">
        <v>15</v>
      </c>
      <c r="J1228">
        <f>_xlfn.XLOOKUP(Table1[[#This Row],[Product Name]],O:O,P:P)</f>
        <v>5.72</v>
      </c>
      <c r="K1228">
        <f>Table1[[#This Row],[Unit Profit]]*Table1[[#This Row],[Units Sold]]</f>
        <v>17.16</v>
      </c>
      <c r="L1228">
        <f>MONTH(Table1[[#This Row],[Date]])</f>
        <v>1</v>
      </c>
    </row>
    <row r="1229" spans="1:12" hidden="1">
      <c r="A1229">
        <v>11248</v>
      </c>
      <c r="B1229" s="1">
        <v>45058</v>
      </c>
      <c r="C1229" t="s">
        <v>23</v>
      </c>
      <c r="D1229" t="s">
        <v>66</v>
      </c>
      <c r="E1229">
        <v>3</v>
      </c>
      <c r="F1229">
        <v>39.99</v>
      </c>
      <c r="G1229">
        <f>Table1[[#This Row],[Unit Price]]*Table1[[#This Row],[Units Sold]]</f>
        <v>119.97</v>
      </c>
      <c r="H1229" t="s">
        <v>14</v>
      </c>
      <c r="I1229" t="s">
        <v>15</v>
      </c>
      <c r="J1229">
        <f>_xlfn.XLOOKUP(Table1[[#This Row],[Product Name]],O:O,P:P)</f>
        <v>12</v>
      </c>
      <c r="K1229">
        <f>Table1[[#This Row],[Unit Profit]]*Table1[[#This Row],[Units Sold]]</f>
        <v>36</v>
      </c>
      <c r="L1229">
        <f>MONTH(Table1[[#This Row],[Date]])</f>
        <v>5</v>
      </c>
    </row>
    <row r="1230" spans="1:12" hidden="1">
      <c r="A1230">
        <v>11249</v>
      </c>
      <c r="B1230" s="1">
        <v>45459</v>
      </c>
      <c r="C1230" t="s">
        <v>9</v>
      </c>
      <c r="D1230" t="s">
        <v>67</v>
      </c>
      <c r="E1230">
        <v>1</v>
      </c>
      <c r="F1230">
        <v>129.99</v>
      </c>
      <c r="G1230">
        <f>Table1[[#This Row],[Unit Price]]*Table1[[#This Row],[Units Sold]]</f>
        <v>129.99</v>
      </c>
      <c r="H1230" t="s">
        <v>14</v>
      </c>
      <c r="I1230" t="s">
        <v>287</v>
      </c>
      <c r="J1230">
        <f>_xlfn.XLOOKUP(Table1[[#This Row],[Product Name]],O:O,P:P)</f>
        <v>52</v>
      </c>
      <c r="K1230">
        <f>Table1[[#This Row],[Unit Profit]]*Table1[[#This Row],[Units Sold]]</f>
        <v>52</v>
      </c>
      <c r="L1230">
        <f>MONTH(Table1[[#This Row],[Date]])</f>
        <v>6</v>
      </c>
    </row>
    <row r="1231" spans="1:12" hidden="1">
      <c r="A1231">
        <v>11250</v>
      </c>
      <c r="B1231" s="1">
        <v>45207</v>
      </c>
      <c r="C1231" t="s">
        <v>12</v>
      </c>
      <c r="D1231" t="s">
        <v>68</v>
      </c>
      <c r="E1231">
        <v>1</v>
      </c>
      <c r="F1231">
        <v>299.99</v>
      </c>
      <c r="G1231">
        <f>Table1[[#This Row],[Unit Price]]*Table1[[#This Row],[Units Sold]]</f>
        <v>299.99</v>
      </c>
      <c r="H1231" t="s">
        <v>14</v>
      </c>
      <c r="I1231" t="s">
        <v>11</v>
      </c>
      <c r="J1231">
        <f>_xlfn.XLOOKUP(Table1[[#This Row],[Product Name]],O:O,P:P)</f>
        <v>81</v>
      </c>
      <c r="K1231">
        <f>Table1[[#This Row],[Unit Profit]]*Table1[[#This Row],[Units Sold]]</f>
        <v>81</v>
      </c>
      <c r="L1231">
        <f>MONTH(Table1[[#This Row],[Date]])</f>
        <v>10</v>
      </c>
    </row>
    <row r="1232" spans="1:12" hidden="1">
      <c r="A1232">
        <v>11251</v>
      </c>
      <c r="B1232" s="1">
        <v>45545</v>
      </c>
      <c r="C1232" t="s">
        <v>16</v>
      </c>
      <c r="D1232" t="s">
        <v>69</v>
      </c>
      <c r="E1232">
        <v>2</v>
      </c>
      <c r="F1232">
        <v>154.99</v>
      </c>
      <c r="G1232">
        <f>Table1[[#This Row],[Unit Price]]*Table1[[#This Row],[Units Sold]]</f>
        <v>309.98</v>
      </c>
      <c r="H1232" t="s">
        <v>18</v>
      </c>
      <c r="I1232" t="s">
        <v>15</v>
      </c>
      <c r="J1232">
        <f>_xlfn.XLOOKUP(Table1[[#This Row],[Product Name]],O:O,P:P)</f>
        <v>44.95</v>
      </c>
      <c r="K1232">
        <f>Table1[[#This Row],[Unit Profit]]*Table1[[#This Row],[Units Sold]]</f>
        <v>89.9</v>
      </c>
      <c r="L1232">
        <f>MONTH(Table1[[#This Row],[Date]])</f>
        <v>9</v>
      </c>
    </row>
    <row r="1233" spans="1:12">
      <c r="A1233">
        <v>11252</v>
      </c>
      <c r="B1233" s="1">
        <v>44972</v>
      </c>
      <c r="C1233" t="s">
        <v>19</v>
      </c>
      <c r="D1233" t="s">
        <v>70</v>
      </c>
      <c r="E1233">
        <v>4</v>
      </c>
      <c r="F1233">
        <v>26.99</v>
      </c>
      <c r="G1233">
        <f>Table1[[#This Row],[Unit Price]]*Table1[[#This Row],[Units Sold]]</f>
        <v>107.96</v>
      </c>
      <c r="H1233" t="s">
        <v>294</v>
      </c>
      <c r="I1233" t="s">
        <v>11</v>
      </c>
      <c r="J1233">
        <f>_xlfn.XLOOKUP(Table1[[#This Row],[Product Name]],O:O,P:P)</f>
        <v>8.3699999999999992</v>
      </c>
      <c r="K1233">
        <f>Table1[[#This Row],[Unit Profit]]*Table1[[#This Row],[Units Sold]]</f>
        <v>33.479999999999997</v>
      </c>
      <c r="L1233">
        <f>MONTH(Table1[[#This Row],[Date]])</f>
        <v>2</v>
      </c>
    </row>
    <row r="1234" spans="1:12" hidden="1">
      <c r="A1234">
        <v>11253</v>
      </c>
      <c r="B1234" s="1">
        <v>45426</v>
      </c>
      <c r="C1234" t="s">
        <v>21</v>
      </c>
      <c r="D1234" t="s">
        <v>71</v>
      </c>
      <c r="E1234">
        <v>4</v>
      </c>
      <c r="F1234">
        <v>49</v>
      </c>
      <c r="G1234">
        <f>Table1[[#This Row],[Unit Price]]*Table1[[#This Row],[Units Sold]]</f>
        <v>196</v>
      </c>
      <c r="H1234" t="s">
        <v>18</v>
      </c>
      <c r="I1234" t="s">
        <v>11</v>
      </c>
      <c r="J1234">
        <f>_xlfn.XLOOKUP(Table1[[#This Row],[Product Name]],O:O,P:P)</f>
        <v>8.33</v>
      </c>
      <c r="K1234">
        <f>Table1[[#This Row],[Unit Profit]]*Table1[[#This Row],[Units Sold]]</f>
        <v>33.32</v>
      </c>
      <c r="L1234">
        <f>MONTH(Table1[[#This Row],[Date]])</f>
        <v>5</v>
      </c>
    </row>
    <row r="1235" spans="1:12">
      <c r="A1235">
        <v>11254</v>
      </c>
      <c r="B1235" s="1">
        <v>45460</v>
      </c>
      <c r="C1235" t="s">
        <v>23</v>
      </c>
      <c r="D1235" t="s">
        <v>72</v>
      </c>
      <c r="E1235">
        <v>2</v>
      </c>
      <c r="F1235">
        <v>49.99</v>
      </c>
      <c r="G1235">
        <f>Table1[[#This Row],[Unit Price]]*Table1[[#This Row],[Units Sold]]</f>
        <v>99.98</v>
      </c>
      <c r="H1235" t="s">
        <v>294</v>
      </c>
      <c r="I1235" t="s">
        <v>11</v>
      </c>
      <c r="J1235">
        <f>_xlfn.XLOOKUP(Table1[[#This Row],[Product Name]],O:O,P:P)</f>
        <v>19.5</v>
      </c>
      <c r="K1235">
        <f>Table1[[#This Row],[Unit Profit]]*Table1[[#This Row],[Units Sold]]</f>
        <v>39</v>
      </c>
      <c r="L1235">
        <f>MONTH(Table1[[#This Row],[Date]])</f>
        <v>6</v>
      </c>
    </row>
    <row r="1236" spans="1:12" hidden="1">
      <c r="A1236">
        <v>11255</v>
      </c>
      <c r="B1236" s="1">
        <v>45476</v>
      </c>
      <c r="C1236" t="s">
        <v>9</v>
      </c>
      <c r="D1236" t="s">
        <v>73</v>
      </c>
      <c r="E1236">
        <v>3</v>
      </c>
      <c r="F1236">
        <v>59.99</v>
      </c>
      <c r="G1236">
        <f>Table1[[#This Row],[Unit Price]]*Table1[[#This Row],[Units Sold]]</f>
        <v>179.97</v>
      </c>
      <c r="H1236" t="s">
        <v>18</v>
      </c>
      <c r="I1236" t="s">
        <v>287</v>
      </c>
      <c r="J1236">
        <f>_xlfn.XLOOKUP(Table1[[#This Row],[Product Name]],O:O,P:P)</f>
        <v>13.8</v>
      </c>
      <c r="K1236">
        <f>Table1[[#This Row],[Unit Profit]]*Table1[[#This Row],[Units Sold]]</f>
        <v>41.400000000000006</v>
      </c>
      <c r="L1236">
        <f>MONTH(Table1[[#This Row],[Date]])</f>
        <v>7</v>
      </c>
    </row>
    <row r="1237" spans="1:12" hidden="1">
      <c r="A1237">
        <v>11256</v>
      </c>
      <c r="B1237" s="1">
        <v>45262</v>
      </c>
      <c r="C1237" t="s">
        <v>12</v>
      </c>
      <c r="D1237" t="s">
        <v>74</v>
      </c>
      <c r="E1237">
        <v>3</v>
      </c>
      <c r="F1237">
        <v>499.99</v>
      </c>
      <c r="G1237">
        <f>Table1[[#This Row],[Unit Price]]*Table1[[#This Row],[Units Sold]]</f>
        <v>1499.97</v>
      </c>
      <c r="H1237" t="s">
        <v>18</v>
      </c>
      <c r="I1237" t="s">
        <v>11</v>
      </c>
      <c r="J1237">
        <f>_xlfn.XLOOKUP(Table1[[#This Row],[Product Name]],O:O,P:P)</f>
        <v>100</v>
      </c>
      <c r="K1237">
        <f>Table1[[#This Row],[Unit Profit]]*Table1[[#This Row],[Units Sold]]</f>
        <v>300</v>
      </c>
      <c r="L1237">
        <f>MONTH(Table1[[#This Row],[Date]])</f>
        <v>12</v>
      </c>
    </row>
    <row r="1238" spans="1:12" hidden="1">
      <c r="A1238">
        <v>11257</v>
      </c>
      <c r="B1238" s="1">
        <v>45543</v>
      </c>
      <c r="C1238" t="s">
        <v>16</v>
      </c>
      <c r="D1238" t="s">
        <v>75</v>
      </c>
      <c r="E1238">
        <v>5</v>
      </c>
      <c r="F1238">
        <v>29.99</v>
      </c>
      <c r="G1238">
        <f>Table1[[#This Row],[Unit Price]]*Table1[[#This Row],[Units Sold]]</f>
        <v>149.94999999999999</v>
      </c>
      <c r="H1238" t="s">
        <v>18</v>
      </c>
      <c r="I1238" t="s">
        <v>15</v>
      </c>
      <c r="J1238">
        <f>_xlfn.XLOOKUP(Table1[[#This Row],[Product Name]],O:O,P:P)</f>
        <v>8.4</v>
      </c>
      <c r="K1238">
        <f>Table1[[#This Row],[Unit Profit]]*Table1[[#This Row],[Units Sold]]</f>
        <v>42</v>
      </c>
      <c r="L1238">
        <f>MONTH(Table1[[#This Row],[Date]])</f>
        <v>9</v>
      </c>
    </row>
    <row r="1239" spans="1:12" hidden="1">
      <c r="A1239">
        <v>11258</v>
      </c>
      <c r="B1239" s="1">
        <v>45225</v>
      </c>
      <c r="C1239" t="s">
        <v>19</v>
      </c>
      <c r="D1239" t="s">
        <v>76</v>
      </c>
      <c r="E1239">
        <v>5</v>
      </c>
      <c r="F1239">
        <v>28</v>
      </c>
      <c r="G1239">
        <f>Table1[[#This Row],[Unit Price]]*Table1[[#This Row],[Units Sold]]</f>
        <v>140</v>
      </c>
      <c r="H1239" t="s">
        <v>18</v>
      </c>
      <c r="I1239" t="s">
        <v>15</v>
      </c>
      <c r="J1239">
        <f>_xlfn.XLOOKUP(Table1[[#This Row],[Product Name]],O:O,P:P)</f>
        <v>8.1199999999999992</v>
      </c>
      <c r="K1239">
        <f>Table1[[#This Row],[Unit Profit]]*Table1[[#This Row],[Units Sold]]</f>
        <v>40.599999999999994</v>
      </c>
      <c r="L1239">
        <f>MONTH(Table1[[#This Row],[Date]])</f>
        <v>10</v>
      </c>
    </row>
    <row r="1240" spans="1:12" hidden="1">
      <c r="A1240">
        <v>11259</v>
      </c>
      <c r="B1240" s="1">
        <v>45435</v>
      </c>
      <c r="C1240" t="s">
        <v>21</v>
      </c>
      <c r="D1240" t="s">
        <v>77</v>
      </c>
      <c r="E1240">
        <v>2</v>
      </c>
      <c r="F1240">
        <v>23</v>
      </c>
      <c r="G1240">
        <f>Table1[[#This Row],[Unit Price]]*Table1[[#This Row],[Units Sold]]</f>
        <v>46</v>
      </c>
      <c r="H1240" t="s">
        <v>18</v>
      </c>
      <c r="I1240" t="s">
        <v>11</v>
      </c>
      <c r="J1240">
        <f>_xlfn.XLOOKUP(Table1[[#This Row],[Product Name]],O:O,P:P)</f>
        <v>3.68</v>
      </c>
      <c r="K1240">
        <f>Table1[[#This Row],[Unit Profit]]*Table1[[#This Row],[Units Sold]]</f>
        <v>7.36</v>
      </c>
      <c r="L1240">
        <f>MONTH(Table1[[#This Row],[Date]])</f>
        <v>5</v>
      </c>
    </row>
    <row r="1241" spans="1:12" hidden="1">
      <c r="A1241">
        <v>11260</v>
      </c>
      <c r="B1241" s="1">
        <v>45295</v>
      </c>
      <c r="C1241" t="s">
        <v>23</v>
      </c>
      <c r="D1241" t="s">
        <v>78</v>
      </c>
      <c r="E1241">
        <v>4</v>
      </c>
      <c r="F1241">
        <v>349</v>
      </c>
      <c r="G1241">
        <f>Table1[[#This Row],[Unit Price]]*Table1[[#This Row],[Units Sold]]</f>
        <v>1396</v>
      </c>
      <c r="H1241" t="s">
        <v>14</v>
      </c>
      <c r="I1241" t="s">
        <v>11</v>
      </c>
      <c r="J1241">
        <f>_xlfn.XLOOKUP(Table1[[#This Row],[Product Name]],O:O,P:P)</f>
        <v>87.25</v>
      </c>
      <c r="K1241">
        <f>Table1[[#This Row],[Unit Profit]]*Table1[[#This Row],[Units Sold]]</f>
        <v>349</v>
      </c>
      <c r="L1241">
        <f>MONTH(Table1[[#This Row],[Date]])</f>
        <v>1</v>
      </c>
    </row>
    <row r="1242" spans="1:12" hidden="1">
      <c r="A1242">
        <v>11261</v>
      </c>
      <c r="B1242" s="1">
        <v>45201</v>
      </c>
      <c r="C1242" t="s">
        <v>9</v>
      </c>
      <c r="D1242" t="s">
        <v>79</v>
      </c>
      <c r="E1242">
        <v>5</v>
      </c>
      <c r="F1242">
        <v>299.99</v>
      </c>
      <c r="G1242">
        <f>Table1[[#This Row],[Unit Price]]*Table1[[#This Row],[Units Sold]]</f>
        <v>1499.95</v>
      </c>
      <c r="H1242" t="s">
        <v>14</v>
      </c>
      <c r="I1242" t="s">
        <v>15</v>
      </c>
      <c r="J1242">
        <f>_xlfn.XLOOKUP(Table1[[#This Row],[Product Name]],O:O,P:P)</f>
        <v>30</v>
      </c>
      <c r="K1242">
        <f>Table1[[#This Row],[Unit Profit]]*Table1[[#This Row],[Units Sold]]</f>
        <v>150</v>
      </c>
      <c r="L1242">
        <f>MONTH(Table1[[#This Row],[Date]])</f>
        <v>10</v>
      </c>
    </row>
    <row r="1243" spans="1:12" hidden="1">
      <c r="A1243">
        <v>11262</v>
      </c>
      <c r="B1243" s="1">
        <v>45347</v>
      </c>
      <c r="C1243" t="s">
        <v>12</v>
      </c>
      <c r="D1243" t="s">
        <v>80</v>
      </c>
      <c r="E1243">
        <v>5</v>
      </c>
      <c r="F1243">
        <v>199.99</v>
      </c>
      <c r="G1243">
        <f>Table1[[#This Row],[Unit Price]]*Table1[[#This Row],[Units Sold]]</f>
        <v>999.95</v>
      </c>
      <c r="H1243" t="s">
        <v>18</v>
      </c>
      <c r="I1243" t="s">
        <v>15</v>
      </c>
      <c r="J1243">
        <f>_xlfn.XLOOKUP(Table1[[#This Row],[Product Name]],O:O,P:P)</f>
        <v>68</v>
      </c>
      <c r="K1243">
        <f>Table1[[#This Row],[Unit Profit]]*Table1[[#This Row],[Units Sold]]</f>
        <v>340</v>
      </c>
      <c r="L1243">
        <f>MONTH(Table1[[#This Row],[Date]])</f>
        <v>2</v>
      </c>
    </row>
    <row r="1244" spans="1:12" hidden="1">
      <c r="A1244">
        <v>11263</v>
      </c>
      <c r="B1244" s="1">
        <v>45413</v>
      </c>
      <c r="C1244" t="s">
        <v>16</v>
      </c>
      <c r="D1244" t="s">
        <v>81</v>
      </c>
      <c r="E1244">
        <v>3</v>
      </c>
      <c r="F1244">
        <v>9.99</v>
      </c>
      <c r="G1244">
        <f>Table1[[#This Row],[Unit Price]]*Table1[[#This Row],[Units Sold]]</f>
        <v>29.97</v>
      </c>
      <c r="H1244" t="s">
        <v>14</v>
      </c>
      <c r="I1244" t="s">
        <v>15</v>
      </c>
      <c r="J1244">
        <f>_xlfn.XLOOKUP(Table1[[#This Row],[Product Name]],O:O,P:P)</f>
        <v>3.6</v>
      </c>
      <c r="K1244">
        <f>Table1[[#This Row],[Unit Profit]]*Table1[[#This Row],[Units Sold]]</f>
        <v>10.8</v>
      </c>
      <c r="L1244">
        <f>MONTH(Table1[[#This Row],[Date]])</f>
        <v>5</v>
      </c>
    </row>
    <row r="1245" spans="1:12" hidden="1">
      <c r="A1245">
        <v>11264</v>
      </c>
      <c r="B1245" s="1">
        <v>45370</v>
      </c>
      <c r="C1245" t="s">
        <v>19</v>
      </c>
      <c r="D1245" t="s">
        <v>82</v>
      </c>
      <c r="E1245">
        <v>5</v>
      </c>
      <c r="F1245">
        <v>18.989999999999998</v>
      </c>
      <c r="G1245">
        <f>Table1[[#This Row],[Unit Price]]*Table1[[#This Row],[Units Sold]]</f>
        <v>94.949999999999989</v>
      </c>
      <c r="H1245" t="s">
        <v>14</v>
      </c>
      <c r="I1245" t="s">
        <v>287</v>
      </c>
      <c r="J1245">
        <f>_xlfn.XLOOKUP(Table1[[#This Row],[Product Name]],O:O,P:P)</f>
        <v>6.84</v>
      </c>
      <c r="K1245">
        <f>Table1[[#This Row],[Unit Profit]]*Table1[[#This Row],[Units Sold]]</f>
        <v>34.200000000000003</v>
      </c>
      <c r="L1245">
        <f>MONTH(Table1[[#This Row],[Date]])</f>
        <v>3</v>
      </c>
    </row>
    <row r="1246" spans="1:12" hidden="1">
      <c r="A1246">
        <v>11265</v>
      </c>
      <c r="B1246" s="1">
        <v>45353</v>
      </c>
      <c r="C1246" t="s">
        <v>21</v>
      </c>
      <c r="D1246" t="s">
        <v>83</v>
      </c>
      <c r="E1246">
        <v>4</v>
      </c>
      <c r="F1246">
        <v>102</v>
      </c>
      <c r="G1246">
        <f>Table1[[#This Row],[Unit Price]]*Table1[[#This Row],[Units Sold]]</f>
        <v>408</v>
      </c>
      <c r="H1246" t="s">
        <v>14</v>
      </c>
      <c r="I1246" t="s">
        <v>15</v>
      </c>
      <c r="J1246">
        <f>_xlfn.XLOOKUP(Table1[[#This Row],[Product Name]],O:O,P:P)</f>
        <v>51</v>
      </c>
      <c r="K1246">
        <f>Table1[[#This Row],[Unit Profit]]*Table1[[#This Row],[Units Sold]]</f>
        <v>204</v>
      </c>
      <c r="L1246">
        <f>MONTH(Table1[[#This Row],[Date]])</f>
        <v>3</v>
      </c>
    </row>
    <row r="1247" spans="1:12" hidden="1">
      <c r="A1247">
        <v>11266</v>
      </c>
      <c r="B1247" s="1">
        <v>45181</v>
      </c>
      <c r="C1247" t="s">
        <v>23</v>
      </c>
      <c r="D1247" t="s">
        <v>84</v>
      </c>
      <c r="E1247">
        <v>3</v>
      </c>
      <c r="F1247">
        <v>299.99</v>
      </c>
      <c r="G1247">
        <f>Table1[[#This Row],[Unit Price]]*Table1[[#This Row],[Units Sold]]</f>
        <v>899.97</v>
      </c>
      <c r="H1247" t="s">
        <v>14</v>
      </c>
      <c r="I1247" t="s">
        <v>15</v>
      </c>
      <c r="J1247">
        <f>_xlfn.XLOOKUP(Table1[[#This Row],[Product Name]],O:O,P:P)</f>
        <v>57</v>
      </c>
      <c r="K1247">
        <f>Table1[[#This Row],[Unit Profit]]*Table1[[#This Row],[Units Sold]]</f>
        <v>171</v>
      </c>
      <c r="L1247">
        <f>MONTH(Table1[[#This Row],[Date]])</f>
        <v>9</v>
      </c>
    </row>
    <row r="1248" spans="1:12" hidden="1">
      <c r="A1248">
        <v>11267</v>
      </c>
      <c r="B1248" s="1">
        <v>45597</v>
      </c>
      <c r="C1248" t="s">
        <v>9</v>
      </c>
      <c r="D1248" t="s">
        <v>85</v>
      </c>
      <c r="E1248">
        <v>3</v>
      </c>
      <c r="F1248">
        <v>1199.99</v>
      </c>
      <c r="G1248">
        <f>Table1[[#This Row],[Unit Price]]*Table1[[#This Row],[Units Sold]]</f>
        <v>3599.9700000000003</v>
      </c>
      <c r="H1248" t="s">
        <v>14</v>
      </c>
      <c r="I1248" t="s">
        <v>287</v>
      </c>
      <c r="J1248">
        <f>_xlfn.XLOOKUP(Table1[[#This Row],[Product Name]],O:O,P:P)</f>
        <v>528</v>
      </c>
      <c r="K1248">
        <f>Table1[[#This Row],[Unit Profit]]*Table1[[#This Row],[Units Sold]]</f>
        <v>1584</v>
      </c>
      <c r="L1248">
        <f>MONTH(Table1[[#This Row],[Date]])</f>
        <v>11</v>
      </c>
    </row>
    <row r="1249" spans="1:12" hidden="1">
      <c r="A1249">
        <v>11268</v>
      </c>
      <c r="B1249" s="1">
        <v>45424</v>
      </c>
      <c r="C1249" t="s">
        <v>12</v>
      </c>
      <c r="D1249" t="s">
        <v>86</v>
      </c>
      <c r="E1249">
        <v>3</v>
      </c>
      <c r="F1249">
        <v>219.99</v>
      </c>
      <c r="G1249">
        <f>Table1[[#This Row],[Unit Price]]*Table1[[#This Row],[Units Sold]]</f>
        <v>659.97</v>
      </c>
      <c r="H1249" t="s">
        <v>14</v>
      </c>
      <c r="I1249" t="s">
        <v>15</v>
      </c>
      <c r="J1249">
        <f>_xlfn.XLOOKUP(Table1[[#This Row],[Product Name]],O:O,P:P)</f>
        <v>39.6</v>
      </c>
      <c r="K1249">
        <f>Table1[[#This Row],[Unit Profit]]*Table1[[#This Row],[Units Sold]]</f>
        <v>118.80000000000001</v>
      </c>
      <c r="L1249">
        <f>MONTH(Table1[[#This Row],[Date]])</f>
        <v>5</v>
      </c>
    </row>
    <row r="1250" spans="1:12">
      <c r="A1250">
        <v>11269</v>
      </c>
      <c r="B1250" s="1">
        <v>45237</v>
      </c>
      <c r="C1250" t="s">
        <v>16</v>
      </c>
      <c r="D1250" t="s">
        <v>87</v>
      </c>
      <c r="E1250">
        <v>1</v>
      </c>
      <c r="F1250">
        <v>59.99</v>
      </c>
      <c r="G1250">
        <f>Table1[[#This Row],[Unit Price]]*Table1[[#This Row],[Units Sold]]</f>
        <v>59.99</v>
      </c>
      <c r="H1250" t="s">
        <v>294</v>
      </c>
      <c r="I1250" t="s">
        <v>287</v>
      </c>
      <c r="J1250">
        <f>_xlfn.XLOOKUP(Table1[[#This Row],[Product Name]],O:O,P:P)</f>
        <v>6</v>
      </c>
      <c r="K1250">
        <f>Table1[[#This Row],[Unit Profit]]*Table1[[#This Row],[Units Sold]]</f>
        <v>6</v>
      </c>
      <c r="L1250">
        <f>MONTH(Table1[[#This Row],[Date]])</f>
        <v>11</v>
      </c>
    </row>
    <row r="1251" spans="1:12">
      <c r="A1251">
        <v>11270</v>
      </c>
      <c r="B1251" s="1">
        <v>44939</v>
      </c>
      <c r="C1251" t="s">
        <v>19</v>
      </c>
      <c r="D1251" t="s">
        <v>88</v>
      </c>
      <c r="E1251">
        <v>1</v>
      </c>
      <c r="F1251">
        <v>10.99</v>
      </c>
      <c r="G1251">
        <f>Table1[[#This Row],[Unit Price]]*Table1[[#This Row],[Units Sold]]</f>
        <v>10.99</v>
      </c>
      <c r="H1251" t="s">
        <v>294</v>
      </c>
      <c r="I1251" t="s">
        <v>287</v>
      </c>
      <c r="J1251">
        <f>_xlfn.XLOOKUP(Table1[[#This Row],[Product Name]],O:O,P:P)</f>
        <v>1.21</v>
      </c>
      <c r="K1251">
        <f>Table1[[#This Row],[Unit Profit]]*Table1[[#This Row],[Units Sold]]</f>
        <v>1.21</v>
      </c>
      <c r="L1251">
        <f>MONTH(Table1[[#This Row],[Date]])</f>
        <v>1</v>
      </c>
    </row>
    <row r="1252" spans="1:12">
      <c r="A1252">
        <v>11271</v>
      </c>
      <c r="B1252" s="1">
        <v>45360</v>
      </c>
      <c r="C1252" t="s">
        <v>21</v>
      </c>
      <c r="D1252" t="s">
        <v>89</v>
      </c>
      <c r="E1252">
        <v>1</v>
      </c>
      <c r="F1252">
        <v>78</v>
      </c>
      <c r="G1252">
        <f>Table1[[#This Row],[Unit Price]]*Table1[[#This Row],[Units Sold]]</f>
        <v>78</v>
      </c>
      <c r="H1252" t="s">
        <v>294</v>
      </c>
      <c r="I1252" t="s">
        <v>15</v>
      </c>
      <c r="J1252">
        <f>_xlfn.XLOOKUP(Table1[[#This Row],[Product Name]],O:O,P:P)</f>
        <v>19.5</v>
      </c>
      <c r="K1252">
        <f>Table1[[#This Row],[Unit Profit]]*Table1[[#This Row],[Units Sold]]</f>
        <v>19.5</v>
      </c>
      <c r="L1252">
        <f>MONTH(Table1[[#This Row],[Date]])</f>
        <v>3</v>
      </c>
    </row>
    <row r="1253" spans="1:12" hidden="1">
      <c r="A1253">
        <v>11272</v>
      </c>
      <c r="B1253" s="1">
        <v>45305</v>
      </c>
      <c r="C1253" t="s">
        <v>23</v>
      </c>
      <c r="D1253" t="s">
        <v>90</v>
      </c>
      <c r="E1253">
        <v>3</v>
      </c>
      <c r="F1253">
        <v>129.99</v>
      </c>
      <c r="G1253">
        <f>Table1[[#This Row],[Unit Price]]*Table1[[#This Row],[Units Sold]]</f>
        <v>389.97</v>
      </c>
      <c r="H1253" t="s">
        <v>18</v>
      </c>
      <c r="I1253" t="s">
        <v>15</v>
      </c>
      <c r="J1253">
        <f>_xlfn.XLOOKUP(Table1[[#This Row],[Product Name]],O:O,P:P)</f>
        <v>20.8</v>
      </c>
      <c r="K1253">
        <f>Table1[[#This Row],[Unit Profit]]*Table1[[#This Row],[Units Sold]]</f>
        <v>62.400000000000006</v>
      </c>
      <c r="L1253">
        <f>MONTH(Table1[[#This Row],[Date]])</f>
        <v>1</v>
      </c>
    </row>
    <row r="1254" spans="1:12">
      <c r="A1254">
        <v>11273</v>
      </c>
      <c r="B1254" s="1">
        <v>44944</v>
      </c>
      <c r="C1254" t="s">
        <v>9</v>
      </c>
      <c r="D1254" t="s">
        <v>91</v>
      </c>
      <c r="E1254">
        <v>3</v>
      </c>
      <c r="F1254">
        <v>1599.99</v>
      </c>
      <c r="G1254">
        <f>Table1[[#This Row],[Unit Price]]*Table1[[#This Row],[Units Sold]]</f>
        <v>4799.97</v>
      </c>
      <c r="H1254" t="s">
        <v>294</v>
      </c>
      <c r="I1254" t="s">
        <v>15</v>
      </c>
      <c r="J1254">
        <f>_xlfn.XLOOKUP(Table1[[#This Row],[Product Name]],O:O,P:P)</f>
        <v>656</v>
      </c>
      <c r="K1254">
        <f>Table1[[#This Row],[Unit Profit]]*Table1[[#This Row],[Units Sold]]</f>
        <v>1968</v>
      </c>
      <c r="L1254">
        <f>MONTH(Table1[[#This Row],[Date]])</f>
        <v>1</v>
      </c>
    </row>
    <row r="1255" spans="1:12">
      <c r="A1255">
        <v>11274</v>
      </c>
      <c r="B1255" s="1">
        <v>45319</v>
      </c>
      <c r="C1255" t="s">
        <v>12</v>
      </c>
      <c r="D1255" t="s">
        <v>92</v>
      </c>
      <c r="E1255">
        <v>5</v>
      </c>
      <c r="F1255">
        <v>899.99</v>
      </c>
      <c r="G1255">
        <f>Table1[[#This Row],[Unit Price]]*Table1[[#This Row],[Units Sold]]</f>
        <v>4499.95</v>
      </c>
      <c r="H1255" t="s">
        <v>294</v>
      </c>
      <c r="I1255" t="s">
        <v>287</v>
      </c>
      <c r="J1255">
        <f>_xlfn.XLOOKUP(Table1[[#This Row],[Product Name]],O:O,P:P)</f>
        <v>207</v>
      </c>
      <c r="K1255">
        <f>Table1[[#This Row],[Unit Profit]]*Table1[[#This Row],[Units Sold]]</f>
        <v>1035</v>
      </c>
      <c r="L1255">
        <f>MONTH(Table1[[#This Row],[Date]])</f>
        <v>1</v>
      </c>
    </row>
    <row r="1256" spans="1:12" hidden="1">
      <c r="A1256">
        <v>11275</v>
      </c>
      <c r="B1256" s="1">
        <v>45178</v>
      </c>
      <c r="C1256" t="s">
        <v>16</v>
      </c>
      <c r="D1256" t="s">
        <v>93</v>
      </c>
      <c r="E1256">
        <v>1</v>
      </c>
      <c r="F1256">
        <v>49.99</v>
      </c>
      <c r="G1256">
        <f>Table1[[#This Row],[Unit Price]]*Table1[[#This Row],[Units Sold]]</f>
        <v>49.99</v>
      </c>
      <c r="H1256" t="s">
        <v>14</v>
      </c>
      <c r="I1256" t="s">
        <v>11</v>
      </c>
      <c r="J1256">
        <f>_xlfn.XLOOKUP(Table1[[#This Row],[Product Name]],O:O,P:P)</f>
        <v>19.5</v>
      </c>
      <c r="K1256">
        <f>Table1[[#This Row],[Unit Profit]]*Table1[[#This Row],[Units Sold]]</f>
        <v>19.5</v>
      </c>
      <c r="L1256">
        <f>MONTH(Table1[[#This Row],[Date]])</f>
        <v>9</v>
      </c>
    </row>
    <row r="1257" spans="1:12">
      <c r="A1257">
        <v>11276</v>
      </c>
      <c r="B1257" s="1">
        <v>45324</v>
      </c>
      <c r="C1257" t="s">
        <v>19</v>
      </c>
      <c r="D1257" t="s">
        <v>94</v>
      </c>
      <c r="E1257">
        <v>4</v>
      </c>
      <c r="F1257">
        <v>14.99</v>
      </c>
      <c r="G1257">
        <f>Table1[[#This Row],[Unit Price]]*Table1[[#This Row],[Units Sold]]</f>
        <v>59.96</v>
      </c>
      <c r="H1257" t="s">
        <v>294</v>
      </c>
      <c r="I1257" t="s">
        <v>287</v>
      </c>
      <c r="J1257">
        <f>_xlfn.XLOOKUP(Table1[[#This Row],[Product Name]],O:O,P:P)</f>
        <v>3.6</v>
      </c>
      <c r="K1257">
        <f>Table1[[#This Row],[Unit Profit]]*Table1[[#This Row],[Units Sold]]</f>
        <v>14.4</v>
      </c>
      <c r="L1257">
        <f>MONTH(Table1[[#This Row],[Date]])</f>
        <v>2</v>
      </c>
    </row>
    <row r="1258" spans="1:12">
      <c r="A1258">
        <v>11277</v>
      </c>
      <c r="B1258" s="1">
        <v>45577</v>
      </c>
      <c r="C1258" t="s">
        <v>21</v>
      </c>
      <c r="D1258" t="s">
        <v>95</v>
      </c>
      <c r="E1258">
        <v>4</v>
      </c>
      <c r="F1258">
        <v>16</v>
      </c>
      <c r="G1258">
        <f>Table1[[#This Row],[Unit Price]]*Table1[[#This Row],[Units Sold]]</f>
        <v>64</v>
      </c>
      <c r="H1258" t="s">
        <v>294</v>
      </c>
      <c r="I1258" t="s">
        <v>11</v>
      </c>
      <c r="J1258">
        <f>_xlfn.XLOOKUP(Table1[[#This Row],[Product Name]],O:O,P:P)</f>
        <v>2.72</v>
      </c>
      <c r="K1258">
        <f>Table1[[#This Row],[Unit Profit]]*Table1[[#This Row],[Units Sold]]</f>
        <v>10.88</v>
      </c>
      <c r="L1258">
        <f>MONTH(Table1[[#This Row],[Date]])</f>
        <v>10</v>
      </c>
    </row>
    <row r="1259" spans="1:12" hidden="1">
      <c r="A1259">
        <v>11278</v>
      </c>
      <c r="B1259" s="1">
        <v>45530</v>
      </c>
      <c r="C1259" t="s">
        <v>23</v>
      </c>
      <c r="D1259" t="s">
        <v>96</v>
      </c>
      <c r="E1259">
        <v>2</v>
      </c>
      <c r="F1259">
        <v>69.989999999999995</v>
      </c>
      <c r="G1259">
        <f>Table1[[#This Row],[Unit Price]]*Table1[[#This Row],[Units Sold]]</f>
        <v>139.97999999999999</v>
      </c>
      <c r="H1259" t="s">
        <v>14</v>
      </c>
      <c r="I1259" t="s">
        <v>287</v>
      </c>
      <c r="J1259">
        <f>_xlfn.XLOOKUP(Table1[[#This Row],[Product Name]],O:O,P:P)</f>
        <v>34.299999999999997</v>
      </c>
      <c r="K1259">
        <f>Table1[[#This Row],[Unit Profit]]*Table1[[#This Row],[Units Sold]]</f>
        <v>68.599999999999994</v>
      </c>
      <c r="L1259">
        <f>MONTH(Table1[[#This Row],[Date]])</f>
        <v>8</v>
      </c>
    </row>
    <row r="1260" spans="1:12" hidden="1">
      <c r="A1260">
        <v>11279</v>
      </c>
      <c r="B1260" s="1">
        <v>45387</v>
      </c>
      <c r="C1260" t="s">
        <v>9</v>
      </c>
      <c r="D1260" t="s">
        <v>97</v>
      </c>
      <c r="E1260">
        <v>5</v>
      </c>
      <c r="F1260">
        <v>249.99</v>
      </c>
      <c r="G1260">
        <f>Table1[[#This Row],[Unit Price]]*Table1[[#This Row],[Units Sold]]</f>
        <v>1249.95</v>
      </c>
      <c r="H1260" t="s">
        <v>14</v>
      </c>
      <c r="I1260" t="s">
        <v>11</v>
      </c>
      <c r="J1260">
        <f>_xlfn.XLOOKUP(Table1[[#This Row],[Product Name]],O:O,P:P)</f>
        <v>55</v>
      </c>
      <c r="K1260">
        <f>Table1[[#This Row],[Unit Profit]]*Table1[[#This Row],[Units Sold]]</f>
        <v>275</v>
      </c>
      <c r="L1260">
        <f>MONTH(Table1[[#This Row],[Date]])</f>
        <v>4</v>
      </c>
    </row>
    <row r="1261" spans="1:12">
      <c r="A1261">
        <v>11280</v>
      </c>
      <c r="B1261" s="1">
        <v>45315</v>
      </c>
      <c r="C1261" t="s">
        <v>12</v>
      </c>
      <c r="D1261" t="s">
        <v>98</v>
      </c>
      <c r="E1261">
        <v>5</v>
      </c>
      <c r="F1261">
        <v>499.99</v>
      </c>
      <c r="G1261">
        <f>Table1[[#This Row],[Unit Price]]*Table1[[#This Row],[Units Sold]]</f>
        <v>2499.9499999999998</v>
      </c>
      <c r="H1261" t="s">
        <v>294</v>
      </c>
      <c r="I1261" t="s">
        <v>287</v>
      </c>
      <c r="J1261">
        <f>_xlfn.XLOOKUP(Table1[[#This Row],[Product Name]],O:O,P:P)</f>
        <v>190</v>
      </c>
      <c r="K1261">
        <f>Table1[[#This Row],[Unit Profit]]*Table1[[#This Row],[Units Sold]]</f>
        <v>950</v>
      </c>
      <c r="L1261">
        <f>MONTH(Table1[[#This Row],[Date]])</f>
        <v>1</v>
      </c>
    </row>
    <row r="1262" spans="1:12" hidden="1">
      <c r="A1262">
        <v>11281</v>
      </c>
      <c r="B1262" s="1">
        <v>45117</v>
      </c>
      <c r="C1262" t="s">
        <v>16</v>
      </c>
      <c r="D1262" t="s">
        <v>99</v>
      </c>
      <c r="E1262">
        <v>2</v>
      </c>
      <c r="F1262">
        <v>89.99</v>
      </c>
      <c r="G1262">
        <f>Table1[[#This Row],[Unit Price]]*Table1[[#This Row],[Units Sold]]</f>
        <v>179.98</v>
      </c>
      <c r="H1262" t="s">
        <v>14</v>
      </c>
      <c r="I1262" t="s">
        <v>11</v>
      </c>
      <c r="J1262">
        <f>_xlfn.XLOOKUP(Table1[[#This Row],[Product Name]],O:O,P:P)</f>
        <v>11.7</v>
      </c>
      <c r="K1262">
        <f>Table1[[#This Row],[Unit Profit]]*Table1[[#This Row],[Units Sold]]</f>
        <v>23.4</v>
      </c>
      <c r="L1262">
        <f>MONTH(Table1[[#This Row],[Date]])</f>
        <v>7</v>
      </c>
    </row>
    <row r="1263" spans="1:12" hidden="1">
      <c r="A1263">
        <v>11282</v>
      </c>
      <c r="B1263" s="1">
        <v>44966</v>
      </c>
      <c r="C1263" t="s">
        <v>19</v>
      </c>
      <c r="D1263" t="s">
        <v>100</v>
      </c>
      <c r="E1263">
        <v>1</v>
      </c>
      <c r="F1263">
        <v>12.99</v>
      </c>
      <c r="G1263">
        <f>Table1[[#This Row],[Unit Price]]*Table1[[#This Row],[Units Sold]]</f>
        <v>12.99</v>
      </c>
      <c r="H1263" t="s">
        <v>18</v>
      </c>
      <c r="I1263" t="s">
        <v>15</v>
      </c>
      <c r="J1263">
        <f>_xlfn.XLOOKUP(Table1[[#This Row],[Product Name]],O:O,P:P)</f>
        <v>1.3</v>
      </c>
      <c r="K1263">
        <f>Table1[[#This Row],[Unit Profit]]*Table1[[#This Row],[Units Sold]]</f>
        <v>1.3</v>
      </c>
      <c r="L1263">
        <f>MONTH(Table1[[#This Row],[Date]])</f>
        <v>2</v>
      </c>
    </row>
    <row r="1264" spans="1:12" hidden="1">
      <c r="A1264">
        <v>11283</v>
      </c>
      <c r="B1264" s="1">
        <v>45201</v>
      </c>
      <c r="C1264" t="s">
        <v>21</v>
      </c>
      <c r="D1264" t="s">
        <v>101</v>
      </c>
      <c r="E1264">
        <v>1</v>
      </c>
      <c r="F1264">
        <v>100</v>
      </c>
      <c r="G1264">
        <f>Table1[[#This Row],[Unit Price]]*Table1[[#This Row],[Units Sold]]</f>
        <v>100</v>
      </c>
      <c r="H1264" t="s">
        <v>14</v>
      </c>
      <c r="I1264" t="s">
        <v>287</v>
      </c>
      <c r="J1264">
        <f>_xlfn.XLOOKUP(Table1[[#This Row],[Product Name]],O:O,P:P)</f>
        <v>45</v>
      </c>
      <c r="K1264">
        <f>Table1[[#This Row],[Unit Profit]]*Table1[[#This Row],[Units Sold]]</f>
        <v>45</v>
      </c>
      <c r="L1264">
        <f>MONTH(Table1[[#This Row],[Date]])</f>
        <v>10</v>
      </c>
    </row>
    <row r="1265" spans="1:12" hidden="1">
      <c r="A1265">
        <v>11284</v>
      </c>
      <c r="B1265" s="1">
        <v>45357</v>
      </c>
      <c r="C1265" t="s">
        <v>23</v>
      </c>
      <c r="D1265" t="s">
        <v>102</v>
      </c>
      <c r="E1265">
        <v>1</v>
      </c>
      <c r="F1265">
        <v>24.99</v>
      </c>
      <c r="G1265">
        <f>Table1[[#This Row],[Unit Price]]*Table1[[#This Row],[Units Sold]]</f>
        <v>24.99</v>
      </c>
      <c r="H1265" t="s">
        <v>14</v>
      </c>
      <c r="I1265" t="s">
        <v>15</v>
      </c>
      <c r="J1265">
        <f>_xlfn.XLOOKUP(Table1[[#This Row],[Product Name]],O:O,P:P)</f>
        <v>11.75</v>
      </c>
      <c r="K1265">
        <f>Table1[[#This Row],[Unit Profit]]*Table1[[#This Row],[Units Sold]]</f>
        <v>11.75</v>
      </c>
      <c r="L1265">
        <f>MONTH(Table1[[#This Row],[Date]])</f>
        <v>3</v>
      </c>
    </row>
    <row r="1266" spans="1:12">
      <c r="A1266">
        <v>11285</v>
      </c>
      <c r="B1266" s="1">
        <v>45037</v>
      </c>
      <c r="C1266" t="s">
        <v>9</v>
      </c>
      <c r="D1266" t="s">
        <v>103</v>
      </c>
      <c r="E1266">
        <v>5</v>
      </c>
      <c r="F1266">
        <v>99.99</v>
      </c>
      <c r="G1266">
        <f>Table1[[#This Row],[Unit Price]]*Table1[[#This Row],[Units Sold]]</f>
        <v>499.95</v>
      </c>
      <c r="H1266" t="s">
        <v>294</v>
      </c>
      <c r="I1266" t="s">
        <v>15</v>
      </c>
      <c r="J1266">
        <f>_xlfn.XLOOKUP(Table1[[#This Row],[Product Name]],O:O,P:P)</f>
        <v>30</v>
      </c>
      <c r="K1266">
        <f>Table1[[#This Row],[Unit Profit]]*Table1[[#This Row],[Units Sold]]</f>
        <v>150</v>
      </c>
      <c r="L1266">
        <f>MONTH(Table1[[#This Row],[Date]])</f>
        <v>4</v>
      </c>
    </row>
    <row r="1267" spans="1:12" hidden="1">
      <c r="A1267">
        <v>11286</v>
      </c>
      <c r="B1267" s="1">
        <v>45275</v>
      </c>
      <c r="C1267" t="s">
        <v>12</v>
      </c>
      <c r="D1267" t="s">
        <v>104</v>
      </c>
      <c r="E1267">
        <v>2</v>
      </c>
      <c r="F1267">
        <v>1299.99</v>
      </c>
      <c r="G1267">
        <f>Table1[[#This Row],[Unit Price]]*Table1[[#This Row],[Units Sold]]</f>
        <v>2599.98</v>
      </c>
      <c r="H1267" t="s">
        <v>18</v>
      </c>
      <c r="I1267" t="s">
        <v>287</v>
      </c>
      <c r="J1267">
        <f>_xlfn.XLOOKUP(Table1[[#This Row],[Product Name]],O:O,P:P)</f>
        <v>260</v>
      </c>
      <c r="K1267">
        <f>Table1[[#This Row],[Unit Profit]]*Table1[[#This Row],[Units Sold]]</f>
        <v>520</v>
      </c>
      <c r="L1267">
        <f>MONTH(Table1[[#This Row],[Date]])</f>
        <v>12</v>
      </c>
    </row>
    <row r="1268" spans="1:12">
      <c r="A1268">
        <v>11287</v>
      </c>
      <c r="B1268" s="1">
        <v>45070</v>
      </c>
      <c r="C1268" t="s">
        <v>16</v>
      </c>
      <c r="D1268" t="s">
        <v>105</v>
      </c>
      <c r="E1268">
        <v>2</v>
      </c>
      <c r="F1268">
        <v>79.989999999999995</v>
      </c>
      <c r="G1268">
        <f>Table1[[#This Row],[Unit Price]]*Table1[[#This Row],[Units Sold]]</f>
        <v>159.97999999999999</v>
      </c>
      <c r="H1268" t="s">
        <v>294</v>
      </c>
      <c r="I1268" t="s">
        <v>287</v>
      </c>
      <c r="J1268">
        <f>_xlfn.XLOOKUP(Table1[[#This Row],[Product Name]],O:O,P:P)</f>
        <v>12.8</v>
      </c>
      <c r="K1268">
        <f>Table1[[#This Row],[Unit Profit]]*Table1[[#This Row],[Units Sold]]</f>
        <v>25.6</v>
      </c>
      <c r="L1268">
        <f>MONTH(Table1[[#This Row],[Date]])</f>
        <v>5</v>
      </c>
    </row>
    <row r="1269" spans="1:12" hidden="1">
      <c r="A1269">
        <v>11288</v>
      </c>
      <c r="B1269" s="1">
        <v>45088</v>
      </c>
      <c r="C1269" t="s">
        <v>19</v>
      </c>
      <c r="D1269" t="s">
        <v>106</v>
      </c>
      <c r="E1269">
        <v>2</v>
      </c>
      <c r="F1269">
        <v>13.99</v>
      </c>
      <c r="G1269">
        <f>Table1[[#This Row],[Unit Price]]*Table1[[#This Row],[Units Sold]]</f>
        <v>27.98</v>
      </c>
      <c r="H1269" t="s">
        <v>18</v>
      </c>
      <c r="I1269" t="s">
        <v>11</v>
      </c>
      <c r="J1269">
        <f>_xlfn.XLOOKUP(Table1[[#This Row],[Product Name]],O:O,P:P)</f>
        <v>4.34</v>
      </c>
      <c r="K1269">
        <f>Table1[[#This Row],[Unit Profit]]*Table1[[#This Row],[Units Sold]]</f>
        <v>8.68</v>
      </c>
      <c r="L1269">
        <f>MONTH(Table1[[#This Row],[Date]])</f>
        <v>6</v>
      </c>
    </row>
    <row r="1270" spans="1:12" hidden="1">
      <c r="A1270">
        <v>11289</v>
      </c>
      <c r="B1270" s="1">
        <v>45114</v>
      </c>
      <c r="C1270" t="s">
        <v>21</v>
      </c>
      <c r="D1270" t="s">
        <v>107</v>
      </c>
      <c r="E1270">
        <v>1</v>
      </c>
      <c r="F1270">
        <v>105</v>
      </c>
      <c r="G1270">
        <f>Table1[[#This Row],[Unit Price]]*Table1[[#This Row],[Units Sold]]</f>
        <v>105</v>
      </c>
      <c r="H1270" t="s">
        <v>18</v>
      </c>
      <c r="I1270" t="s">
        <v>11</v>
      </c>
      <c r="J1270">
        <f>_xlfn.XLOOKUP(Table1[[#This Row],[Product Name]],O:O,P:P)</f>
        <v>39.9</v>
      </c>
      <c r="K1270">
        <f>Table1[[#This Row],[Unit Profit]]*Table1[[#This Row],[Units Sold]]</f>
        <v>39.9</v>
      </c>
      <c r="L1270">
        <f>MONTH(Table1[[#This Row],[Date]])</f>
        <v>7</v>
      </c>
    </row>
    <row r="1271" spans="1:12" hidden="1">
      <c r="A1271">
        <v>11290</v>
      </c>
      <c r="B1271" s="1">
        <v>45144</v>
      </c>
      <c r="C1271" t="s">
        <v>23</v>
      </c>
      <c r="D1271" t="s">
        <v>108</v>
      </c>
      <c r="E1271">
        <v>3</v>
      </c>
      <c r="F1271">
        <v>129.99</v>
      </c>
      <c r="G1271">
        <f>Table1[[#This Row],[Unit Price]]*Table1[[#This Row],[Units Sold]]</f>
        <v>389.97</v>
      </c>
      <c r="H1271" t="s">
        <v>18</v>
      </c>
      <c r="I1271" t="s">
        <v>15</v>
      </c>
      <c r="J1271">
        <f>_xlfn.XLOOKUP(Table1[[#This Row],[Product Name]],O:O,P:P)</f>
        <v>35.1</v>
      </c>
      <c r="K1271">
        <f>Table1[[#This Row],[Unit Profit]]*Table1[[#This Row],[Units Sold]]</f>
        <v>105.30000000000001</v>
      </c>
      <c r="L1271">
        <f>MONTH(Table1[[#This Row],[Date]])</f>
        <v>8</v>
      </c>
    </row>
    <row r="1272" spans="1:12" hidden="1">
      <c r="A1272">
        <v>11291</v>
      </c>
      <c r="B1272" s="1">
        <v>45581</v>
      </c>
      <c r="C1272" t="s">
        <v>9</v>
      </c>
      <c r="D1272" t="s">
        <v>109</v>
      </c>
      <c r="E1272">
        <v>3</v>
      </c>
      <c r="F1272">
        <v>99.99</v>
      </c>
      <c r="G1272">
        <f>Table1[[#This Row],[Unit Price]]*Table1[[#This Row],[Units Sold]]</f>
        <v>299.96999999999997</v>
      </c>
      <c r="H1272" t="s">
        <v>14</v>
      </c>
      <c r="I1272" t="s">
        <v>287</v>
      </c>
      <c r="J1272">
        <f>_xlfn.XLOOKUP(Table1[[#This Row],[Product Name]],O:O,P:P)</f>
        <v>34</v>
      </c>
      <c r="K1272">
        <f>Table1[[#This Row],[Unit Profit]]*Table1[[#This Row],[Units Sold]]</f>
        <v>102</v>
      </c>
      <c r="L1272">
        <f>MONTH(Table1[[#This Row],[Date]])</f>
        <v>10</v>
      </c>
    </row>
    <row r="1273" spans="1:12" hidden="1">
      <c r="A1273">
        <v>11292</v>
      </c>
      <c r="B1273" s="1">
        <v>45425</v>
      </c>
      <c r="C1273" t="s">
        <v>12</v>
      </c>
      <c r="D1273" t="s">
        <v>110</v>
      </c>
      <c r="E1273">
        <v>5</v>
      </c>
      <c r="F1273">
        <v>179.99</v>
      </c>
      <c r="G1273">
        <f>Table1[[#This Row],[Unit Price]]*Table1[[#This Row],[Units Sold]]</f>
        <v>899.95</v>
      </c>
      <c r="H1273" t="s">
        <v>18</v>
      </c>
      <c r="I1273" t="s">
        <v>287</v>
      </c>
      <c r="J1273">
        <f>_xlfn.XLOOKUP(Table1[[#This Row],[Product Name]],O:O,P:P)</f>
        <v>72</v>
      </c>
      <c r="K1273">
        <f>Table1[[#This Row],[Unit Profit]]*Table1[[#This Row],[Units Sold]]</f>
        <v>360</v>
      </c>
      <c r="L1273">
        <f>MONTH(Table1[[#This Row],[Date]])</f>
        <v>5</v>
      </c>
    </row>
    <row r="1274" spans="1:12">
      <c r="A1274">
        <v>11293</v>
      </c>
      <c r="B1274" s="1">
        <v>45197</v>
      </c>
      <c r="C1274" t="s">
        <v>16</v>
      </c>
      <c r="D1274" t="s">
        <v>111</v>
      </c>
      <c r="E1274">
        <v>3</v>
      </c>
      <c r="F1274">
        <v>79.989999999999995</v>
      </c>
      <c r="G1274">
        <f>Table1[[#This Row],[Unit Price]]*Table1[[#This Row],[Units Sold]]</f>
        <v>239.96999999999997</v>
      </c>
      <c r="H1274" t="s">
        <v>294</v>
      </c>
      <c r="I1274" t="s">
        <v>11</v>
      </c>
      <c r="J1274">
        <f>_xlfn.XLOOKUP(Table1[[#This Row],[Product Name]],O:O,P:P)</f>
        <v>9.6</v>
      </c>
      <c r="K1274">
        <f>Table1[[#This Row],[Unit Profit]]*Table1[[#This Row],[Units Sold]]</f>
        <v>28.799999999999997</v>
      </c>
      <c r="L1274">
        <f>MONTH(Table1[[#This Row],[Date]])</f>
        <v>9</v>
      </c>
    </row>
    <row r="1275" spans="1:12" hidden="1">
      <c r="A1275">
        <v>11294</v>
      </c>
      <c r="B1275" s="1">
        <v>45388</v>
      </c>
      <c r="C1275" t="s">
        <v>19</v>
      </c>
      <c r="D1275" t="s">
        <v>112</v>
      </c>
      <c r="E1275">
        <v>4</v>
      </c>
      <c r="F1275">
        <v>14.99</v>
      </c>
      <c r="G1275">
        <f>Table1[[#This Row],[Unit Price]]*Table1[[#This Row],[Units Sold]]</f>
        <v>59.96</v>
      </c>
      <c r="H1275" t="s">
        <v>14</v>
      </c>
      <c r="I1275" t="s">
        <v>11</v>
      </c>
      <c r="J1275">
        <f>_xlfn.XLOOKUP(Table1[[#This Row],[Product Name]],O:O,P:P)</f>
        <v>1.8</v>
      </c>
      <c r="K1275">
        <f>Table1[[#This Row],[Unit Profit]]*Table1[[#This Row],[Units Sold]]</f>
        <v>7.2</v>
      </c>
      <c r="L1275">
        <f>MONTH(Table1[[#This Row],[Date]])</f>
        <v>4</v>
      </c>
    </row>
    <row r="1276" spans="1:12">
      <c r="A1276">
        <v>11295</v>
      </c>
      <c r="B1276" s="1">
        <v>45056</v>
      </c>
      <c r="C1276" t="s">
        <v>21</v>
      </c>
      <c r="D1276" t="s">
        <v>113</v>
      </c>
      <c r="E1276">
        <v>5</v>
      </c>
      <c r="F1276">
        <v>68</v>
      </c>
      <c r="G1276">
        <f>Table1[[#This Row],[Unit Price]]*Table1[[#This Row],[Units Sold]]</f>
        <v>340</v>
      </c>
      <c r="H1276" t="s">
        <v>294</v>
      </c>
      <c r="I1276" t="s">
        <v>11</v>
      </c>
      <c r="J1276">
        <f>_xlfn.XLOOKUP(Table1[[#This Row],[Product Name]],O:O,P:P)</f>
        <v>10.88</v>
      </c>
      <c r="K1276">
        <f>Table1[[#This Row],[Unit Profit]]*Table1[[#This Row],[Units Sold]]</f>
        <v>54.400000000000006</v>
      </c>
      <c r="L1276">
        <f>MONTH(Table1[[#This Row],[Date]])</f>
        <v>5</v>
      </c>
    </row>
    <row r="1277" spans="1:12" hidden="1">
      <c r="A1277">
        <v>11296</v>
      </c>
      <c r="B1277" s="1">
        <v>45171</v>
      </c>
      <c r="C1277" t="s">
        <v>23</v>
      </c>
      <c r="D1277" t="s">
        <v>114</v>
      </c>
      <c r="E1277">
        <v>3</v>
      </c>
      <c r="F1277">
        <v>999.99</v>
      </c>
      <c r="G1277">
        <f>Table1[[#This Row],[Unit Price]]*Table1[[#This Row],[Units Sold]]</f>
        <v>2999.9700000000003</v>
      </c>
      <c r="H1277" t="s">
        <v>14</v>
      </c>
      <c r="I1277" t="s">
        <v>11</v>
      </c>
      <c r="J1277">
        <f>_xlfn.XLOOKUP(Table1[[#This Row],[Product Name]],O:O,P:P)</f>
        <v>100</v>
      </c>
      <c r="K1277">
        <f>Table1[[#This Row],[Unit Profit]]*Table1[[#This Row],[Units Sold]]</f>
        <v>300</v>
      </c>
      <c r="L1277">
        <f>MONTH(Table1[[#This Row],[Date]])</f>
        <v>9</v>
      </c>
    </row>
    <row r="1278" spans="1:12">
      <c r="A1278">
        <v>11297</v>
      </c>
      <c r="B1278" s="1">
        <v>45407</v>
      </c>
      <c r="C1278" t="s">
        <v>9</v>
      </c>
      <c r="D1278" t="s">
        <v>115</v>
      </c>
      <c r="E1278">
        <v>1</v>
      </c>
      <c r="F1278">
        <v>299.99</v>
      </c>
      <c r="G1278">
        <f>Table1[[#This Row],[Unit Price]]*Table1[[#This Row],[Units Sold]]</f>
        <v>299.99</v>
      </c>
      <c r="H1278" t="s">
        <v>294</v>
      </c>
      <c r="I1278" t="s">
        <v>287</v>
      </c>
      <c r="J1278">
        <f>_xlfn.XLOOKUP(Table1[[#This Row],[Product Name]],O:O,P:P)</f>
        <v>81</v>
      </c>
      <c r="K1278">
        <f>Table1[[#This Row],[Unit Profit]]*Table1[[#This Row],[Units Sold]]</f>
        <v>81</v>
      </c>
      <c r="L1278">
        <f>MONTH(Table1[[#This Row],[Date]])</f>
        <v>4</v>
      </c>
    </row>
    <row r="1279" spans="1:12">
      <c r="A1279">
        <v>11298</v>
      </c>
      <c r="B1279" s="1">
        <v>45016</v>
      </c>
      <c r="C1279" t="s">
        <v>12</v>
      </c>
      <c r="D1279" t="s">
        <v>116</v>
      </c>
      <c r="E1279">
        <v>4</v>
      </c>
      <c r="F1279">
        <v>349.99</v>
      </c>
      <c r="G1279">
        <f>Table1[[#This Row],[Unit Price]]*Table1[[#This Row],[Units Sold]]</f>
        <v>1399.96</v>
      </c>
      <c r="H1279" t="s">
        <v>294</v>
      </c>
      <c r="I1279" t="s">
        <v>15</v>
      </c>
      <c r="J1279">
        <f>_xlfn.XLOOKUP(Table1[[#This Row],[Product Name]],O:O,P:P)</f>
        <v>115.5</v>
      </c>
      <c r="K1279">
        <f>Table1[[#This Row],[Unit Profit]]*Table1[[#This Row],[Units Sold]]</f>
        <v>462</v>
      </c>
      <c r="L1279">
        <f>MONTH(Table1[[#This Row],[Date]])</f>
        <v>3</v>
      </c>
    </row>
    <row r="1280" spans="1:12" hidden="1">
      <c r="A1280">
        <v>11299</v>
      </c>
      <c r="B1280" s="1">
        <v>45445</v>
      </c>
      <c r="C1280" t="s">
        <v>16</v>
      </c>
      <c r="D1280" t="s">
        <v>117</v>
      </c>
      <c r="E1280">
        <v>4</v>
      </c>
      <c r="F1280">
        <v>19.989999999999998</v>
      </c>
      <c r="G1280">
        <f>Table1[[#This Row],[Unit Price]]*Table1[[#This Row],[Units Sold]]</f>
        <v>79.959999999999994</v>
      </c>
      <c r="H1280" t="s">
        <v>18</v>
      </c>
      <c r="I1280" t="s">
        <v>15</v>
      </c>
      <c r="J1280">
        <f>_xlfn.XLOOKUP(Table1[[#This Row],[Product Name]],O:O,P:P)</f>
        <v>3.4</v>
      </c>
      <c r="K1280">
        <f>Table1[[#This Row],[Unit Profit]]*Table1[[#This Row],[Units Sold]]</f>
        <v>13.6</v>
      </c>
      <c r="L1280">
        <f>MONTH(Table1[[#This Row],[Date]])</f>
        <v>6</v>
      </c>
    </row>
    <row r="1281" spans="1:12" hidden="1">
      <c r="A1281">
        <v>11300</v>
      </c>
      <c r="B1281" s="1">
        <v>45643</v>
      </c>
      <c r="C1281" t="s">
        <v>19</v>
      </c>
      <c r="D1281" t="s">
        <v>118</v>
      </c>
      <c r="E1281">
        <v>5</v>
      </c>
      <c r="F1281">
        <v>12.99</v>
      </c>
      <c r="G1281">
        <f>Table1[[#This Row],[Unit Price]]*Table1[[#This Row],[Units Sold]]</f>
        <v>64.95</v>
      </c>
      <c r="H1281" t="s">
        <v>18</v>
      </c>
      <c r="I1281" t="s">
        <v>287</v>
      </c>
      <c r="J1281">
        <f>_xlfn.XLOOKUP(Table1[[#This Row],[Product Name]],O:O,P:P)</f>
        <v>4.68</v>
      </c>
      <c r="K1281">
        <f>Table1[[#This Row],[Unit Profit]]*Table1[[#This Row],[Units Sold]]</f>
        <v>23.4</v>
      </c>
      <c r="L1281">
        <f>MONTH(Table1[[#This Row],[Date]])</f>
        <v>12</v>
      </c>
    </row>
    <row r="1282" spans="1:12" hidden="1">
      <c r="A1282">
        <v>11301</v>
      </c>
      <c r="B1282" s="1">
        <v>45524</v>
      </c>
      <c r="C1282" t="s">
        <v>21</v>
      </c>
      <c r="D1282" t="s">
        <v>119</v>
      </c>
      <c r="E1282">
        <v>3</v>
      </c>
      <c r="F1282">
        <v>82</v>
      </c>
      <c r="G1282">
        <f>Table1[[#This Row],[Unit Price]]*Table1[[#This Row],[Units Sold]]</f>
        <v>246</v>
      </c>
      <c r="H1282" t="s">
        <v>18</v>
      </c>
      <c r="I1282" t="s">
        <v>11</v>
      </c>
      <c r="J1282">
        <f>_xlfn.XLOOKUP(Table1[[#This Row],[Product Name]],O:O,P:P)</f>
        <v>22.96</v>
      </c>
      <c r="K1282">
        <f>Table1[[#This Row],[Unit Profit]]*Table1[[#This Row],[Units Sold]]</f>
        <v>68.88</v>
      </c>
      <c r="L1282">
        <f>MONTH(Table1[[#This Row],[Date]])</f>
        <v>8</v>
      </c>
    </row>
    <row r="1283" spans="1:12" hidden="1">
      <c r="A1283">
        <v>11302</v>
      </c>
      <c r="B1283" s="1">
        <v>45029</v>
      </c>
      <c r="C1283" t="s">
        <v>23</v>
      </c>
      <c r="D1283" t="s">
        <v>120</v>
      </c>
      <c r="E1283">
        <v>4</v>
      </c>
      <c r="F1283">
        <v>109.99</v>
      </c>
      <c r="G1283">
        <f>Table1[[#This Row],[Unit Price]]*Table1[[#This Row],[Units Sold]]</f>
        <v>439.96</v>
      </c>
      <c r="H1283" t="s">
        <v>14</v>
      </c>
      <c r="I1283" t="s">
        <v>287</v>
      </c>
      <c r="J1283">
        <f>_xlfn.XLOOKUP(Table1[[#This Row],[Product Name]],O:O,P:P)</f>
        <v>28.6</v>
      </c>
      <c r="K1283">
        <f>Table1[[#This Row],[Unit Profit]]*Table1[[#This Row],[Units Sold]]</f>
        <v>114.4</v>
      </c>
      <c r="L1283">
        <f>MONTH(Table1[[#This Row],[Date]])</f>
        <v>4</v>
      </c>
    </row>
    <row r="1284" spans="1:12" hidden="1">
      <c r="A1284">
        <v>11303</v>
      </c>
      <c r="B1284" s="1">
        <v>45097</v>
      </c>
      <c r="C1284" t="s">
        <v>9</v>
      </c>
      <c r="D1284" t="s">
        <v>121</v>
      </c>
      <c r="E1284">
        <v>5</v>
      </c>
      <c r="F1284">
        <v>3899.99</v>
      </c>
      <c r="G1284">
        <f>Table1[[#This Row],[Unit Price]]*Table1[[#This Row],[Units Sold]]</f>
        <v>19499.949999999997</v>
      </c>
      <c r="H1284" t="s">
        <v>14</v>
      </c>
      <c r="I1284" t="s">
        <v>11</v>
      </c>
      <c r="J1284">
        <f>_xlfn.XLOOKUP(Table1[[#This Row],[Product Name]],O:O,P:P)</f>
        <v>400</v>
      </c>
      <c r="K1284">
        <f>Table1[[#This Row],[Unit Profit]]*Table1[[#This Row],[Units Sold]]</f>
        <v>2000</v>
      </c>
      <c r="L1284">
        <f>MONTH(Table1[[#This Row],[Date]])</f>
        <v>6</v>
      </c>
    </row>
    <row r="1285" spans="1:12">
      <c r="A1285">
        <v>11304</v>
      </c>
      <c r="B1285" s="1">
        <v>45247</v>
      </c>
      <c r="C1285" t="s">
        <v>12</v>
      </c>
      <c r="D1285" t="s">
        <v>122</v>
      </c>
      <c r="E1285">
        <v>1</v>
      </c>
      <c r="F1285">
        <v>349.99</v>
      </c>
      <c r="G1285">
        <f>Table1[[#This Row],[Unit Price]]*Table1[[#This Row],[Units Sold]]</f>
        <v>349.99</v>
      </c>
      <c r="H1285" t="s">
        <v>294</v>
      </c>
      <c r="I1285" t="s">
        <v>287</v>
      </c>
      <c r="J1285">
        <f>_xlfn.XLOOKUP(Table1[[#This Row],[Product Name]],O:O,P:P)</f>
        <v>161</v>
      </c>
      <c r="K1285">
        <f>Table1[[#This Row],[Unit Profit]]*Table1[[#This Row],[Units Sold]]</f>
        <v>161</v>
      </c>
      <c r="L1285">
        <f>MONTH(Table1[[#This Row],[Date]])</f>
        <v>11</v>
      </c>
    </row>
    <row r="1286" spans="1:12">
      <c r="A1286">
        <v>11305</v>
      </c>
      <c r="B1286" s="1">
        <v>45388</v>
      </c>
      <c r="C1286" t="s">
        <v>16</v>
      </c>
      <c r="D1286" t="s">
        <v>123</v>
      </c>
      <c r="E1286">
        <v>3</v>
      </c>
      <c r="F1286">
        <v>39.99</v>
      </c>
      <c r="G1286">
        <f>Table1[[#This Row],[Unit Price]]*Table1[[#This Row],[Units Sold]]</f>
        <v>119.97</v>
      </c>
      <c r="H1286" t="s">
        <v>294</v>
      </c>
      <c r="I1286" t="s">
        <v>287</v>
      </c>
      <c r="J1286">
        <f>_xlfn.XLOOKUP(Table1[[#This Row],[Product Name]],O:O,P:P)</f>
        <v>8</v>
      </c>
      <c r="K1286">
        <f>Table1[[#This Row],[Unit Profit]]*Table1[[#This Row],[Units Sold]]</f>
        <v>24</v>
      </c>
      <c r="L1286">
        <f>MONTH(Table1[[#This Row],[Date]])</f>
        <v>4</v>
      </c>
    </row>
    <row r="1287" spans="1:12" hidden="1">
      <c r="A1287">
        <v>11306</v>
      </c>
      <c r="B1287" s="1">
        <v>45489</v>
      </c>
      <c r="C1287" t="s">
        <v>19</v>
      </c>
      <c r="D1287" t="s">
        <v>124</v>
      </c>
      <c r="E1287">
        <v>4</v>
      </c>
      <c r="F1287">
        <v>10.99</v>
      </c>
      <c r="G1287">
        <f>Table1[[#This Row],[Unit Price]]*Table1[[#This Row],[Units Sold]]</f>
        <v>43.96</v>
      </c>
      <c r="H1287" t="s">
        <v>18</v>
      </c>
      <c r="I1287" t="s">
        <v>287</v>
      </c>
      <c r="J1287">
        <f>_xlfn.XLOOKUP(Table1[[#This Row],[Product Name]],O:O,P:P)</f>
        <v>3.85</v>
      </c>
      <c r="K1287">
        <f>Table1[[#This Row],[Unit Profit]]*Table1[[#This Row],[Units Sold]]</f>
        <v>15.4</v>
      </c>
      <c r="L1287">
        <f>MONTH(Table1[[#This Row],[Date]])</f>
        <v>7</v>
      </c>
    </row>
    <row r="1288" spans="1:12">
      <c r="A1288">
        <v>11307</v>
      </c>
      <c r="B1288" s="1">
        <v>44999</v>
      </c>
      <c r="C1288" t="s">
        <v>21</v>
      </c>
      <c r="D1288" t="s">
        <v>125</v>
      </c>
      <c r="E1288">
        <v>2</v>
      </c>
      <c r="F1288">
        <v>6.5</v>
      </c>
      <c r="G1288">
        <f>Table1[[#This Row],[Unit Price]]*Table1[[#This Row],[Units Sold]]</f>
        <v>13</v>
      </c>
      <c r="H1288" t="s">
        <v>294</v>
      </c>
      <c r="I1288" t="s">
        <v>15</v>
      </c>
      <c r="J1288">
        <f>_xlfn.XLOOKUP(Table1[[#This Row],[Product Name]],O:O,P:P)</f>
        <v>2.73</v>
      </c>
      <c r="K1288">
        <f>Table1[[#This Row],[Unit Profit]]*Table1[[#This Row],[Units Sold]]</f>
        <v>5.46</v>
      </c>
      <c r="L1288">
        <f>MONTH(Table1[[#This Row],[Date]])</f>
        <v>3</v>
      </c>
    </row>
    <row r="1289" spans="1:12" hidden="1">
      <c r="A1289">
        <v>11308</v>
      </c>
      <c r="B1289" s="1">
        <v>45312</v>
      </c>
      <c r="C1289" t="s">
        <v>23</v>
      </c>
      <c r="D1289" t="s">
        <v>126</v>
      </c>
      <c r="E1289">
        <v>5</v>
      </c>
      <c r="F1289">
        <v>399.99</v>
      </c>
      <c r="G1289">
        <f>Table1[[#This Row],[Unit Price]]*Table1[[#This Row],[Units Sold]]</f>
        <v>1999.95</v>
      </c>
      <c r="H1289" t="s">
        <v>14</v>
      </c>
      <c r="I1289" t="s">
        <v>287</v>
      </c>
      <c r="J1289">
        <f>_xlfn.XLOOKUP(Table1[[#This Row],[Product Name]],O:O,P:P)</f>
        <v>80</v>
      </c>
      <c r="K1289">
        <f>Table1[[#This Row],[Unit Profit]]*Table1[[#This Row],[Units Sold]]</f>
        <v>400</v>
      </c>
      <c r="L1289">
        <f>MONTH(Table1[[#This Row],[Date]])</f>
        <v>1</v>
      </c>
    </row>
    <row r="1290" spans="1:12" hidden="1">
      <c r="A1290">
        <v>11309</v>
      </c>
      <c r="B1290" s="1">
        <v>45467</v>
      </c>
      <c r="C1290" t="s">
        <v>9</v>
      </c>
      <c r="D1290" t="s">
        <v>127</v>
      </c>
      <c r="E1290">
        <v>3</v>
      </c>
      <c r="F1290">
        <v>229.99</v>
      </c>
      <c r="G1290">
        <f>Table1[[#This Row],[Unit Price]]*Table1[[#This Row],[Units Sold]]</f>
        <v>689.97</v>
      </c>
      <c r="H1290" t="s">
        <v>18</v>
      </c>
      <c r="I1290" t="s">
        <v>287</v>
      </c>
      <c r="J1290">
        <f>_xlfn.XLOOKUP(Table1[[#This Row],[Product Name]],O:O,P:P)</f>
        <v>115</v>
      </c>
      <c r="K1290">
        <f>Table1[[#This Row],[Unit Profit]]*Table1[[#This Row],[Units Sold]]</f>
        <v>345</v>
      </c>
      <c r="L1290">
        <f>MONTH(Table1[[#This Row],[Date]])</f>
        <v>6</v>
      </c>
    </row>
    <row r="1291" spans="1:12" hidden="1">
      <c r="A1291">
        <v>11310</v>
      </c>
      <c r="B1291" s="1">
        <v>45101</v>
      </c>
      <c r="C1291" t="s">
        <v>12</v>
      </c>
      <c r="D1291" t="s">
        <v>128</v>
      </c>
      <c r="E1291">
        <v>5</v>
      </c>
      <c r="F1291">
        <v>159.99</v>
      </c>
      <c r="G1291">
        <f>Table1[[#This Row],[Unit Price]]*Table1[[#This Row],[Units Sold]]</f>
        <v>799.95</v>
      </c>
      <c r="H1291" t="s">
        <v>14</v>
      </c>
      <c r="I1291" t="s">
        <v>15</v>
      </c>
      <c r="J1291">
        <f>_xlfn.XLOOKUP(Table1[[#This Row],[Product Name]],O:O,P:P)</f>
        <v>46.4</v>
      </c>
      <c r="K1291">
        <f>Table1[[#This Row],[Unit Profit]]*Table1[[#This Row],[Units Sold]]</f>
        <v>232</v>
      </c>
      <c r="L1291">
        <f>MONTH(Table1[[#This Row],[Date]])</f>
        <v>6</v>
      </c>
    </row>
    <row r="1292" spans="1:12">
      <c r="A1292">
        <v>11311</v>
      </c>
      <c r="B1292" s="1">
        <v>45111</v>
      </c>
      <c r="C1292" t="s">
        <v>16</v>
      </c>
      <c r="D1292" t="s">
        <v>129</v>
      </c>
      <c r="E1292">
        <v>4</v>
      </c>
      <c r="F1292">
        <v>14.99</v>
      </c>
      <c r="G1292">
        <f>Table1[[#This Row],[Unit Price]]*Table1[[#This Row],[Units Sold]]</f>
        <v>59.96</v>
      </c>
      <c r="H1292" t="s">
        <v>294</v>
      </c>
      <c r="I1292" t="s">
        <v>15</v>
      </c>
      <c r="J1292">
        <f>_xlfn.XLOOKUP(Table1[[#This Row],[Product Name]],O:O,P:P)</f>
        <v>4.95</v>
      </c>
      <c r="K1292">
        <f>Table1[[#This Row],[Unit Profit]]*Table1[[#This Row],[Units Sold]]</f>
        <v>19.8</v>
      </c>
      <c r="L1292">
        <f>MONTH(Table1[[#This Row],[Date]])</f>
        <v>7</v>
      </c>
    </row>
    <row r="1293" spans="1:12" hidden="1">
      <c r="A1293">
        <v>11312</v>
      </c>
      <c r="B1293" s="1">
        <v>45244</v>
      </c>
      <c r="C1293" t="s">
        <v>19</v>
      </c>
      <c r="D1293" t="s">
        <v>130</v>
      </c>
      <c r="E1293">
        <v>5</v>
      </c>
      <c r="F1293">
        <v>18.989999999999998</v>
      </c>
      <c r="G1293">
        <f>Table1[[#This Row],[Unit Price]]*Table1[[#This Row],[Units Sold]]</f>
        <v>94.949999999999989</v>
      </c>
      <c r="H1293" t="s">
        <v>18</v>
      </c>
      <c r="I1293" t="s">
        <v>11</v>
      </c>
      <c r="J1293">
        <f>_xlfn.XLOOKUP(Table1[[#This Row],[Product Name]],O:O,P:P)</f>
        <v>5.51</v>
      </c>
      <c r="K1293">
        <f>Table1[[#This Row],[Unit Profit]]*Table1[[#This Row],[Units Sold]]</f>
        <v>27.549999999999997</v>
      </c>
      <c r="L1293">
        <f>MONTH(Table1[[#This Row],[Date]])</f>
        <v>11</v>
      </c>
    </row>
    <row r="1294" spans="1:12" hidden="1">
      <c r="A1294">
        <v>11313</v>
      </c>
      <c r="B1294" s="1">
        <v>45210</v>
      </c>
      <c r="C1294" t="s">
        <v>21</v>
      </c>
      <c r="D1294" t="s">
        <v>131</v>
      </c>
      <c r="E1294">
        <v>3</v>
      </c>
      <c r="F1294">
        <v>15</v>
      </c>
      <c r="G1294">
        <f>Table1[[#This Row],[Unit Price]]*Table1[[#This Row],[Units Sold]]</f>
        <v>45</v>
      </c>
      <c r="H1294" t="s">
        <v>14</v>
      </c>
      <c r="I1294" t="s">
        <v>287</v>
      </c>
      <c r="J1294">
        <f>_xlfn.XLOOKUP(Table1[[#This Row],[Product Name]],O:O,P:P)</f>
        <v>4.6500000000000004</v>
      </c>
      <c r="K1294">
        <f>Table1[[#This Row],[Unit Profit]]*Table1[[#This Row],[Units Sold]]</f>
        <v>13.950000000000001</v>
      </c>
      <c r="L1294">
        <f>MONTH(Table1[[#This Row],[Date]])</f>
        <v>10</v>
      </c>
    </row>
    <row r="1295" spans="1:12" hidden="1">
      <c r="A1295">
        <v>11314</v>
      </c>
      <c r="B1295" s="1">
        <v>45434</v>
      </c>
      <c r="C1295" t="s">
        <v>23</v>
      </c>
      <c r="D1295" t="s">
        <v>132</v>
      </c>
      <c r="E1295">
        <v>3</v>
      </c>
      <c r="F1295">
        <v>229.95</v>
      </c>
      <c r="G1295">
        <f>Table1[[#This Row],[Unit Price]]*Table1[[#This Row],[Units Sold]]</f>
        <v>689.84999999999991</v>
      </c>
      <c r="H1295" t="s">
        <v>18</v>
      </c>
      <c r="I1295" t="s">
        <v>15</v>
      </c>
      <c r="J1295">
        <f>_xlfn.XLOOKUP(Table1[[#This Row],[Product Name]],O:O,P:P)</f>
        <v>62.09</v>
      </c>
      <c r="K1295">
        <f>Table1[[#This Row],[Unit Profit]]*Table1[[#This Row],[Units Sold]]</f>
        <v>186.27</v>
      </c>
      <c r="L1295">
        <f>MONTH(Table1[[#This Row],[Date]])</f>
        <v>5</v>
      </c>
    </row>
    <row r="1296" spans="1:12">
      <c r="A1296">
        <v>11315</v>
      </c>
      <c r="B1296" s="1">
        <v>45395</v>
      </c>
      <c r="C1296" t="s">
        <v>9</v>
      </c>
      <c r="D1296" t="s">
        <v>133</v>
      </c>
      <c r="E1296">
        <v>1</v>
      </c>
      <c r="F1296">
        <v>249.99</v>
      </c>
      <c r="G1296">
        <f>Table1[[#This Row],[Unit Price]]*Table1[[#This Row],[Units Sold]]</f>
        <v>249.99</v>
      </c>
      <c r="H1296" t="s">
        <v>294</v>
      </c>
      <c r="I1296" t="s">
        <v>11</v>
      </c>
      <c r="J1296">
        <f>_xlfn.XLOOKUP(Table1[[#This Row],[Product Name]],O:O,P:P)</f>
        <v>77.5</v>
      </c>
      <c r="K1296">
        <f>Table1[[#This Row],[Unit Profit]]*Table1[[#This Row],[Units Sold]]</f>
        <v>77.5</v>
      </c>
      <c r="L1296">
        <f>MONTH(Table1[[#This Row],[Date]])</f>
        <v>4</v>
      </c>
    </row>
    <row r="1297" spans="1:12" hidden="1">
      <c r="A1297">
        <v>11316</v>
      </c>
      <c r="B1297" s="1">
        <v>45353</v>
      </c>
      <c r="C1297" t="s">
        <v>12</v>
      </c>
      <c r="D1297" t="s">
        <v>134</v>
      </c>
      <c r="E1297">
        <v>4</v>
      </c>
      <c r="F1297">
        <v>299.95</v>
      </c>
      <c r="G1297">
        <f>Table1[[#This Row],[Unit Price]]*Table1[[#This Row],[Units Sold]]</f>
        <v>1199.8</v>
      </c>
      <c r="H1297" t="s">
        <v>14</v>
      </c>
      <c r="I1297" t="s">
        <v>287</v>
      </c>
      <c r="J1297">
        <f>_xlfn.XLOOKUP(Table1[[#This Row],[Product Name]],O:O,P:P)</f>
        <v>140.97999999999999</v>
      </c>
      <c r="K1297">
        <f>Table1[[#This Row],[Unit Profit]]*Table1[[#This Row],[Units Sold]]</f>
        <v>563.91999999999996</v>
      </c>
      <c r="L1297">
        <f>MONTH(Table1[[#This Row],[Date]])</f>
        <v>3</v>
      </c>
    </row>
    <row r="1298" spans="1:12" hidden="1">
      <c r="A1298">
        <v>11317</v>
      </c>
      <c r="B1298" s="1">
        <v>45517</v>
      </c>
      <c r="C1298" t="s">
        <v>16</v>
      </c>
      <c r="D1298" t="s">
        <v>135</v>
      </c>
      <c r="E1298">
        <v>5</v>
      </c>
      <c r="F1298">
        <v>49.99</v>
      </c>
      <c r="G1298">
        <f>Table1[[#This Row],[Unit Price]]*Table1[[#This Row],[Units Sold]]</f>
        <v>249.95000000000002</v>
      </c>
      <c r="H1298" t="s">
        <v>14</v>
      </c>
      <c r="I1298" t="s">
        <v>15</v>
      </c>
      <c r="J1298">
        <f>_xlfn.XLOOKUP(Table1[[#This Row],[Product Name]],O:O,P:P)</f>
        <v>24</v>
      </c>
      <c r="K1298">
        <f>Table1[[#This Row],[Unit Profit]]*Table1[[#This Row],[Units Sold]]</f>
        <v>120</v>
      </c>
      <c r="L1298">
        <f>MONTH(Table1[[#This Row],[Date]])</f>
        <v>8</v>
      </c>
    </row>
    <row r="1299" spans="1:12">
      <c r="A1299">
        <v>11318</v>
      </c>
      <c r="B1299" s="1">
        <v>45182</v>
      </c>
      <c r="C1299" t="s">
        <v>19</v>
      </c>
      <c r="D1299" t="s">
        <v>136</v>
      </c>
      <c r="E1299">
        <v>2</v>
      </c>
      <c r="F1299">
        <v>16.989999999999998</v>
      </c>
      <c r="G1299">
        <f>Table1[[#This Row],[Unit Price]]*Table1[[#This Row],[Units Sold]]</f>
        <v>33.979999999999997</v>
      </c>
      <c r="H1299" t="s">
        <v>294</v>
      </c>
      <c r="I1299" t="s">
        <v>15</v>
      </c>
      <c r="J1299">
        <f>_xlfn.XLOOKUP(Table1[[#This Row],[Product Name]],O:O,P:P)</f>
        <v>2.89</v>
      </c>
      <c r="K1299">
        <f>Table1[[#This Row],[Unit Profit]]*Table1[[#This Row],[Units Sold]]</f>
        <v>5.78</v>
      </c>
      <c r="L1299">
        <f>MONTH(Table1[[#This Row],[Date]])</f>
        <v>9</v>
      </c>
    </row>
    <row r="1300" spans="1:12" hidden="1">
      <c r="A1300">
        <v>11319</v>
      </c>
      <c r="B1300" s="1">
        <v>45430</v>
      </c>
      <c r="C1300" t="s">
        <v>21</v>
      </c>
      <c r="D1300" t="s">
        <v>137</v>
      </c>
      <c r="E1300">
        <v>5</v>
      </c>
      <c r="F1300">
        <v>14.99</v>
      </c>
      <c r="G1300">
        <f>Table1[[#This Row],[Unit Price]]*Table1[[#This Row],[Units Sold]]</f>
        <v>74.95</v>
      </c>
      <c r="H1300" t="s">
        <v>14</v>
      </c>
      <c r="I1300" t="s">
        <v>11</v>
      </c>
      <c r="J1300">
        <f>_xlfn.XLOOKUP(Table1[[#This Row],[Product Name]],O:O,P:P)</f>
        <v>4.6500000000000004</v>
      </c>
      <c r="K1300">
        <f>Table1[[#This Row],[Unit Profit]]*Table1[[#This Row],[Units Sold]]</f>
        <v>23.25</v>
      </c>
      <c r="L1300">
        <f>MONTH(Table1[[#This Row],[Date]])</f>
        <v>5</v>
      </c>
    </row>
    <row r="1301" spans="1:12" hidden="1">
      <c r="A1301">
        <v>11320</v>
      </c>
      <c r="B1301" s="1">
        <v>45379</v>
      </c>
      <c r="C1301" t="s">
        <v>23</v>
      </c>
      <c r="D1301" t="s">
        <v>138</v>
      </c>
      <c r="E1301">
        <v>4</v>
      </c>
      <c r="F1301">
        <v>249.99</v>
      </c>
      <c r="G1301">
        <f>Table1[[#This Row],[Unit Price]]*Table1[[#This Row],[Units Sold]]</f>
        <v>999.96</v>
      </c>
      <c r="H1301" t="s">
        <v>14</v>
      </c>
      <c r="I1301" t="s">
        <v>11</v>
      </c>
      <c r="J1301">
        <f>_xlfn.XLOOKUP(Table1[[#This Row],[Product Name]],O:O,P:P)</f>
        <v>120</v>
      </c>
      <c r="K1301">
        <f>Table1[[#This Row],[Unit Profit]]*Table1[[#This Row],[Units Sold]]</f>
        <v>480</v>
      </c>
      <c r="L1301">
        <f>MONTH(Table1[[#This Row],[Date]])</f>
        <v>3</v>
      </c>
    </row>
    <row r="1302" spans="1:12">
      <c r="A1302">
        <v>11321</v>
      </c>
      <c r="B1302" s="1">
        <v>45115</v>
      </c>
      <c r="C1302" t="s">
        <v>9</v>
      </c>
      <c r="D1302" t="s">
        <v>139</v>
      </c>
      <c r="E1302">
        <v>4</v>
      </c>
      <c r="F1302">
        <v>599.99</v>
      </c>
      <c r="G1302">
        <f>Table1[[#This Row],[Unit Price]]*Table1[[#This Row],[Units Sold]]</f>
        <v>2399.96</v>
      </c>
      <c r="H1302" t="s">
        <v>294</v>
      </c>
      <c r="I1302" t="s">
        <v>15</v>
      </c>
      <c r="J1302">
        <f>_xlfn.XLOOKUP(Table1[[#This Row],[Product Name]],O:O,P:P)</f>
        <v>288</v>
      </c>
      <c r="K1302">
        <f>Table1[[#This Row],[Unit Profit]]*Table1[[#This Row],[Units Sold]]</f>
        <v>1152</v>
      </c>
      <c r="L1302">
        <f>MONTH(Table1[[#This Row],[Date]])</f>
        <v>7</v>
      </c>
    </row>
    <row r="1303" spans="1:12">
      <c r="A1303">
        <v>11322</v>
      </c>
      <c r="B1303" s="1">
        <v>45601</v>
      </c>
      <c r="C1303" t="s">
        <v>12</v>
      </c>
      <c r="D1303" t="s">
        <v>140</v>
      </c>
      <c r="E1303">
        <v>1</v>
      </c>
      <c r="F1303">
        <v>89.99</v>
      </c>
      <c r="G1303">
        <f>Table1[[#This Row],[Unit Price]]*Table1[[#This Row],[Units Sold]]</f>
        <v>89.99</v>
      </c>
      <c r="H1303" t="s">
        <v>294</v>
      </c>
      <c r="I1303" t="s">
        <v>11</v>
      </c>
      <c r="J1303">
        <f>_xlfn.XLOOKUP(Table1[[#This Row],[Product Name]],O:O,P:P)</f>
        <v>14.4</v>
      </c>
      <c r="K1303">
        <f>Table1[[#This Row],[Unit Profit]]*Table1[[#This Row],[Units Sold]]</f>
        <v>14.4</v>
      </c>
      <c r="L1303">
        <f>MONTH(Table1[[#This Row],[Date]])</f>
        <v>11</v>
      </c>
    </row>
    <row r="1304" spans="1:12" hidden="1">
      <c r="A1304">
        <v>11323</v>
      </c>
      <c r="B1304" s="1">
        <v>45343</v>
      </c>
      <c r="C1304" t="s">
        <v>16</v>
      </c>
      <c r="D1304" t="s">
        <v>141</v>
      </c>
      <c r="E1304">
        <v>5</v>
      </c>
      <c r="F1304">
        <v>12.99</v>
      </c>
      <c r="G1304">
        <f>Table1[[#This Row],[Unit Price]]*Table1[[#This Row],[Units Sold]]</f>
        <v>64.95</v>
      </c>
      <c r="H1304" t="s">
        <v>18</v>
      </c>
      <c r="I1304" t="s">
        <v>15</v>
      </c>
      <c r="J1304">
        <f>_xlfn.XLOOKUP(Table1[[#This Row],[Product Name]],O:O,P:P)</f>
        <v>1.3</v>
      </c>
      <c r="K1304">
        <f>Table1[[#This Row],[Unit Profit]]*Table1[[#This Row],[Units Sold]]</f>
        <v>6.5</v>
      </c>
      <c r="L1304">
        <f>MONTH(Table1[[#This Row],[Date]])</f>
        <v>2</v>
      </c>
    </row>
    <row r="1305" spans="1:12" hidden="1">
      <c r="A1305">
        <v>11324</v>
      </c>
      <c r="B1305" s="1">
        <v>45473</v>
      </c>
      <c r="C1305" t="s">
        <v>19</v>
      </c>
      <c r="D1305" t="s">
        <v>142</v>
      </c>
      <c r="E1305">
        <v>1</v>
      </c>
      <c r="F1305">
        <v>14.99</v>
      </c>
      <c r="G1305">
        <f>Table1[[#This Row],[Unit Price]]*Table1[[#This Row],[Units Sold]]</f>
        <v>14.99</v>
      </c>
      <c r="H1305" t="s">
        <v>18</v>
      </c>
      <c r="I1305" t="s">
        <v>287</v>
      </c>
      <c r="J1305">
        <f>_xlfn.XLOOKUP(Table1[[#This Row],[Product Name]],O:O,P:P)</f>
        <v>3.15</v>
      </c>
      <c r="K1305">
        <f>Table1[[#This Row],[Unit Profit]]*Table1[[#This Row],[Units Sold]]</f>
        <v>3.15</v>
      </c>
      <c r="L1305">
        <f>MONTH(Table1[[#This Row],[Date]])</f>
        <v>6</v>
      </c>
    </row>
    <row r="1306" spans="1:12" hidden="1">
      <c r="A1306">
        <v>11325</v>
      </c>
      <c r="B1306" s="1">
        <v>45296</v>
      </c>
      <c r="C1306" t="s">
        <v>21</v>
      </c>
      <c r="D1306" t="s">
        <v>143</v>
      </c>
      <c r="E1306">
        <v>4</v>
      </c>
      <c r="F1306">
        <v>30</v>
      </c>
      <c r="G1306">
        <f>Table1[[#This Row],[Unit Price]]*Table1[[#This Row],[Units Sold]]</f>
        <v>120</v>
      </c>
      <c r="H1306" t="s">
        <v>14</v>
      </c>
      <c r="I1306" t="s">
        <v>287</v>
      </c>
      <c r="J1306">
        <f>_xlfn.XLOOKUP(Table1[[#This Row],[Product Name]],O:O,P:P)</f>
        <v>6.9</v>
      </c>
      <c r="K1306">
        <f>Table1[[#This Row],[Unit Profit]]*Table1[[#This Row],[Units Sold]]</f>
        <v>27.6</v>
      </c>
      <c r="L1306">
        <f>MONTH(Table1[[#This Row],[Date]])</f>
        <v>1</v>
      </c>
    </row>
    <row r="1307" spans="1:12" hidden="1">
      <c r="A1307">
        <v>11326</v>
      </c>
      <c r="B1307" s="1">
        <v>45385</v>
      </c>
      <c r="C1307" t="s">
        <v>23</v>
      </c>
      <c r="D1307" t="s">
        <v>144</v>
      </c>
      <c r="E1307">
        <v>2</v>
      </c>
      <c r="F1307">
        <v>199.99</v>
      </c>
      <c r="G1307">
        <f>Table1[[#This Row],[Unit Price]]*Table1[[#This Row],[Units Sold]]</f>
        <v>399.98</v>
      </c>
      <c r="H1307" t="s">
        <v>14</v>
      </c>
      <c r="I1307" t="s">
        <v>15</v>
      </c>
      <c r="J1307">
        <f>_xlfn.XLOOKUP(Table1[[#This Row],[Product Name]],O:O,P:P)</f>
        <v>60</v>
      </c>
      <c r="K1307">
        <f>Table1[[#This Row],[Unit Profit]]*Table1[[#This Row],[Units Sold]]</f>
        <v>120</v>
      </c>
      <c r="L1307">
        <f>MONTH(Table1[[#This Row],[Date]])</f>
        <v>4</v>
      </c>
    </row>
    <row r="1308" spans="1:12" hidden="1">
      <c r="A1308">
        <v>11327</v>
      </c>
      <c r="B1308" s="1">
        <v>44941</v>
      </c>
      <c r="C1308" t="s">
        <v>9</v>
      </c>
      <c r="D1308" t="s">
        <v>145</v>
      </c>
      <c r="E1308">
        <v>2</v>
      </c>
      <c r="F1308">
        <v>499.99</v>
      </c>
      <c r="G1308">
        <f>Table1[[#This Row],[Unit Price]]*Table1[[#This Row],[Units Sold]]</f>
        <v>999.98</v>
      </c>
      <c r="H1308" t="s">
        <v>18</v>
      </c>
      <c r="I1308" t="s">
        <v>11</v>
      </c>
      <c r="J1308">
        <f>_xlfn.XLOOKUP(Table1[[#This Row],[Product Name]],O:O,P:P)</f>
        <v>90</v>
      </c>
      <c r="K1308">
        <f>Table1[[#This Row],[Unit Profit]]*Table1[[#This Row],[Units Sold]]</f>
        <v>180</v>
      </c>
      <c r="L1308">
        <f>MONTH(Table1[[#This Row],[Date]])</f>
        <v>1</v>
      </c>
    </row>
    <row r="1309" spans="1:12" hidden="1">
      <c r="A1309">
        <v>11328</v>
      </c>
      <c r="B1309" s="1">
        <v>45089</v>
      </c>
      <c r="C1309" t="s">
        <v>12</v>
      </c>
      <c r="D1309" t="s">
        <v>35</v>
      </c>
      <c r="E1309">
        <v>1</v>
      </c>
      <c r="F1309">
        <v>399.99</v>
      </c>
      <c r="G1309">
        <f>Table1[[#This Row],[Unit Price]]*Table1[[#This Row],[Units Sold]]</f>
        <v>399.99</v>
      </c>
      <c r="H1309" t="s">
        <v>18</v>
      </c>
      <c r="I1309" t="s">
        <v>15</v>
      </c>
      <c r="J1309">
        <f>_xlfn.XLOOKUP(Table1[[#This Row],[Product Name]],O:O,P:P)</f>
        <v>52</v>
      </c>
      <c r="K1309">
        <f>Table1[[#This Row],[Unit Profit]]*Table1[[#This Row],[Units Sold]]</f>
        <v>52</v>
      </c>
      <c r="L1309">
        <f>MONTH(Table1[[#This Row],[Date]])</f>
        <v>6</v>
      </c>
    </row>
    <row r="1310" spans="1:12">
      <c r="A1310">
        <v>11329</v>
      </c>
      <c r="B1310" s="1">
        <v>44991</v>
      </c>
      <c r="C1310" t="s">
        <v>16</v>
      </c>
      <c r="D1310" t="s">
        <v>146</v>
      </c>
      <c r="E1310">
        <v>2</v>
      </c>
      <c r="F1310">
        <v>98</v>
      </c>
      <c r="G1310">
        <f>Table1[[#This Row],[Unit Price]]*Table1[[#This Row],[Units Sold]]</f>
        <v>196</v>
      </c>
      <c r="H1310" t="s">
        <v>294</v>
      </c>
      <c r="I1310" t="s">
        <v>15</v>
      </c>
      <c r="J1310">
        <f>_xlfn.XLOOKUP(Table1[[#This Row],[Product Name]],O:O,P:P)</f>
        <v>35.28</v>
      </c>
      <c r="K1310">
        <f>Table1[[#This Row],[Unit Profit]]*Table1[[#This Row],[Units Sold]]</f>
        <v>70.56</v>
      </c>
      <c r="L1310">
        <f>MONTH(Table1[[#This Row],[Date]])</f>
        <v>3</v>
      </c>
    </row>
    <row r="1311" spans="1:12" hidden="1">
      <c r="A1311">
        <v>11330</v>
      </c>
      <c r="B1311" s="1">
        <v>45374</v>
      </c>
      <c r="C1311" t="s">
        <v>19</v>
      </c>
      <c r="D1311" t="s">
        <v>147</v>
      </c>
      <c r="E1311">
        <v>4</v>
      </c>
      <c r="F1311">
        <v>8.99</v>
      </c>
      <c r="G1311">
        <f>Table1[[#This Row],[Unit Price]]*Table1[[#This Row],[Units Sold]]</f>
        <v>35.96</v>
      </c>
      <c r="H1311" t="s">
        <v>14</v>
      </c>
      <c r="I1311" t="s">
        <v>287</v>
      </c>
      <c r="J1311">
        <f>_xlfn.XLOOKUP(Table1[[#This Row],[Product Name]],O:O,P:P)</f>
        <v>3.33</v>
      </c>
      <c r="K1311">
        <f>Table1[[#This Row],[Unit Profit]]*Table1[[#This Row],[Units Sold]]</f>
        <v>13.32</v>
      </c>
      <c r="L1311">
        <f>MONTH(Table1[[#This Row],[Date]])</f>
        <v>3</v>
      </c>
    </row>
    <row r="1312" spans="1:12">
      <c r="A1312">
        <v>11331</v>
      </c>
      <c r="B1312" s="1">
        <v>45012</v>
      </c>
      <c r="C1312" t="s">
        <v>21</v>
      </c>
      <c r="D1312" t="s">
        <v>148</v>
      </c>
      <c r="E1312">
        <v>1</v>
      </c>
      <c r="F1312">
        <v>36</v>
      </c>
      <c r="G1312">
        <f>Table1[[#This Row],[Unit Price]]*Table1[[#This Row],[Units Sold]]</f>
        <v>36</v>
      </c>
      <c r="H1312" t="s">
        <v>294</v>
      </c>
      <c r="I1312" t="s">
        <v>287</v>
      </c>
      <c r="J1312">
        <f>_xlfn.XLOOKUP(Table1[[#This Row],[Product Name]],O:O,P:P)</f>
        <v>5.4</v>
      </c>
      <c r="K1312">
        <f>Table1[[#This Row],[Unit Profit]]*Table1[[#This Row],[Units Sold]]</f>
        <v>5.4</v>
      </c>
      <c r="L1312">
        <f>MONTH(Table1[[#This Row],[Date]])</f>
        <v>3</v>
      </c>
    </row>
    <row r="1313" spans="1:12" hidden="1">
      <c r="A1313">
        <v>11332</v>
      </c>
      <c r="B1313" s="1">
        <v>45146</v>
      </c>
      <c r="C1313" t="s">
        <v>23</v>
      </c>
      <c r="D1313" t="s">
        <v>149</v>
      </c>
      <c r="E1313">
        <v>1</v>
      </c>
      <c r="F1313">
        <v>39.950000000000003</v>
      </c>
      <c r="G1313">
        <f>Table1[[#This Row],[Unit Price]]*Table1[[#This Row],[Units Sold]]</f>
        <v>39.950000000000003</v>
      </c>
      <c r="H1313" t="s">
        <v>18</v>
      </c>
      <c r="I1313" t="s">
        <v>11</v>
      </c>
      <c r="J1313">
        <f>_xlfn.XLOOKUP(Table1[[#This Row],[Product Name]],O:O,P:P)</f>
        <v>15.98</v>
      </c>
      <c r="K1313">
        <f>Table1[[#This Row],[Unit Profit]]*Table1[[#This Row],[Units Sold]]</f>
        <v>15.98</v>
      </c>
      <c r="L1313">
        <f>MONTH(Table1[[#This Row],[Date]])</f>
        <v>8</v>
      </c>
    </row>
    <row r="1314" spans="1:12">
      <c r="A1314">
        <v>11333</v>
      </c>
      <c r="B1314" s="1">
        <v>45462</v>
      </c>
      <c r="C1314" t="s">
        <v>9</v>
      </c>
      <c r="D1314" t="s">
        <v>150</v>
      </c>
      <c r="E1314">
        <v>3</v>
      </c>
      <c r="F1314">
        <v>1299.99</v>
      </c>
      <c r="G1314">
        <f>Table1[[#This Row],[Unit Price]]*Table1[[#This Row],[Units Sold]]</f>
        <v>3899.9700000000003</v>
      </c>
      <c r="H1314" t="s">
        <v>294</v>
      </c>
      <c r="I1314" t="s">
        <v>11</v>
      </c>
      <c r="J1314">
        <f>_xlfn.XLOOKUP(Table1[[#This Row],[Product Name]],O:O,P:P)</f>
        <v>143</v>
      </c>
      <c r="K1314">
        <f>Table1[[#This Row],[Unit Profit]]*Table1[[#This Row],[Units Sold]]</f>
        <v>429</v>
      </c>
      <c r="L1314">
        <f>MONTH(Table1[[#This Row],[Date]])</f>
        <v>6</v>
      </c>
    </row>
    <row r="1315" spans="1:12">
      <c r="A1315">
        <v>11334</v>
      </c>
      <c r="B1315" s="1">
        <v>45352</v>
      </c>
      <c r="C1315" t="s">
        <v>12</v>
      </c>
      <c r="D1315" t="s">
        <v>151</v>
      </c>
      <c r="E1315">
        <v>4</v>
      </c>
      <c r="F1315">
        <v>79.989999999999995</v>
      </c>
      <c r="G1315">
        <f>Table1[[#This Row],[Unit Price]]*Table1[[#This Row],[Units Sold]]</f>
        <v>319.95999999999998</v>
      </c>
      <c r="H1315" t="s">
        <v>294</v>
      </c>
      <c r="I1315" t="s">
        <v>287</v>
      </c>
      <c r="J1315">
        <f>_xlfn.XLOOKUP(Table1[[#This Row],[Product Name]],O:O,P:P)</f>
        <v>20.8</v>
      </c>
      <c r="K1315">
        <f>Table1[[#This Row],[Unit Profit]]*Table1[[#This Row],[Units Sold]]</f>
        <v>83.2</v>
      </c>
      <c r="L1315">
        <f>MONTH(Table1[[#This Row],[Date]])</f>
        <v>3</v>
      </c>
    </row>
    <row r="1316" spans="1:12">
      <c r="A1316">
        <v>11335</v>
      </c>
      <c r="B1316" s="1">
        <v>45226</v>
      </c>
      <c r="C1316" t="s">
        <v>16</v>
      </c>
      <c r="D1316" t="s">
        <v>152</v>
      </c>
      <c r="E1316">
        <v>4</v>
      </c>
      <c r="F1316">
        <v>34.99</v>
      </c>
      <c r="G1316">
        <f>Table1[[#This Row],[Unit Price]]*Table1[[#This Row],[Units Sold]]</f>
        <v>139.96</v>
      </c>
      <c r="H1316" t="s">
        <v>294</v>
      </c>
      <c r="I1316" t="s">
        <v>15</v>
      </c>
      <c r="J1316">
        <f>_xlfn.XLOOKUP(Table1[[#This Row],[Product Name]],O:O,P:P)</f>
        <v>14</v>
      </c>
      <c r="K1316">
        <f>Table1[[#This Row],[Unit Profit]]*Table1[[#This Row],[Units Sold]]</f>
        <v>56</v>
      </c>
      <c r="L1316">
        <f>MONTH(Table1[[#This Row],[Date]])</f>
        <v>10</v>
      </c>
    </row>
    <row r="1317" spans="1:12" hidden="1">
      <c r="A1317">
        <v>11336</v>
      </c>
      <c r="B1317" s="1">
        <v>45442</v>
      </c>
      <c r="C1317" t="s">
        <v>19</v>
      </c>
      <c r="D1317" t="s">
        <v>153</v>
      </c>
      <c r="E1317">
        <v>5</v>
      </c>
      <c r="F1317">
        <v>9.99</v>
      </c>
      <c r="G1317">
        <f>Table1[[#This Row],[Unit Price]]*Table1[[#This Row],[Units Sold]]</f>
        <v>49.95</v>
      </c>
      <c r="H1317" t="s">
        <v>18</v>
      </c>
      <c r="I1317" t="s">
        <v>15</v>
      </c>
      <c r="J1317">
        <f>_xlfn.XLOOKUP(Table1[[#This Row],[Product Name]],O:O,P:P)</f>
        <v>3</v>
      </c>
      <c r="K1317">
        <f>Table1[[#This Row],[Unit Profit]]*Table1[[#This Row],[Units Sold]]</f>
        <v>15</v>
      </c>
      <c r="L1317">
        <f>MONTH(Table1[[#This Row],[Date]])</f>
        <v>5</v>
      </c>
    </row>
    <row r="1318" spans="1:12" hidden="1">
      <c r="A1318">
        <v>11337</v>
      </c>
      <c r="B1318" s="1">
        <v>45228</v>
      </c>
      <c r="C1318" t="s">
        <v>21</v>
      </c>
      <c r="D1318" t="s">
        <v>154</v>
      </c>
      <c r="E1318">
        <v>2</v>
      </c>
      <c r="F1318">
        <v>6.8</v>
      </c>
      <c r="G1318">
        <f>Table1[[#This Row],[Unit Price]]*Table1[[#This Row],[Units Sold]]</f>
        <v>13.6</v>
      </c>
      <c r="H1318" t="s">
        <v>18</v>
      </c>
      <c r="I1318" t="s">
        <v>11</v>
      </c>
      <c r="J1318">
        <f>_xlfn.XLOOKUP(Table1[[#This Row],[Product Name]],O:O,P:P)</f>
        <v>1.77</v>
      </c>
      <c r="K1318">
        <f>Table1[[#This Row],[Unit Profit]]*Table1[[#This Row],[Units Sold]]</f>
        <v>3.54</v>
      </c>
      <c r="L1318">
        <f>MONTH(Table1[[#This Row],[Date]])</f>
        <v>10</v>
      </c>
    </row>
    <row r="1319" spans="1:12" hidden="1">
      <c r="A1319">
        <v>11338</v>
      </c>
      <c r="B1319" s="1">
        <v>45088</v>
      </c>
      <c r="C1319" t="s">
        <v>23</v>
      </c>
      <c r="D1319" t="s">
        <v>155</v>
      </c>
      <c r="E1319">
        <v>5</v>
      </c>
      <c r="F1319">
        <v>99.95</v>
      </c>
      <c r="G1319">
        <f>Table1[[#This Row],[Unit Price]]*Table1[[#This Row],[Units Sold]]</f>
        <v>499.75</v>
      </c>
      <c r="H1319" t="s">
        <v>18</v>
      </c>
      <c r="I1319" t="s">
        <v>287</v>
      </c>
      <c r="J1319">
        <f>_xlfn.XLOOKUP(Table1[[#This Row],[Product Name]],O:O,P:P)</f>
        <v>10</v>
      </c>
      <c r="K1319">
        <f>Table1[[#This Row],[Unit Profit]]*Table1[[#This Row],[Units Sold]]</f>
        <v>50</v>
      </c>
      <c r="L1319">
        <f>MONTH(Table1[[#This Row],[Date]])</f>
        <v>6</v>
      </c>
    </row>
    <row r="1320" spans="1:12" hidden="1">
      <c r="A1320">
        <v>11339</v>
      </c>
      <c r="B1320" s="1">
        <v>45471</v>
      </c>
      <c r="C1320" t="s">
        <v>9</v>
      </c>
      <c r="D1320" t="s">
        <v>156</v>
      </c>
      <c r="E1320">
        <v>5</v>
      </c>
      <c r="F1320">
        <v>1499.99</v>
      </c>
      <c r="G1320">
        <f>Table1[[#This Row],[Unit Price]]*Table1[[#This Row],[Units Sold]]</f>
        <v>7499.95</v>
      </c>
      <c r="H1320" t="s">
        <v>14</v>
      </c>
      <c r="I1320" t="s">
        <v>287</v>
      </c>
      <c r="J1320">
        <f>_xlfn.XLOOKUP(Table1[[#This Row],[Product Name]],O:O,P:P)</f>
        <v>285</v>
      </c>
      <c r="K1320">
        <f>Table1[[#This Row],[Unit Profit]]*Table1[[#This Row],[Units Sold]]</f>
        <v>1425</v>
      </c>
      <c r="L1320">
        <f>MONTH(Table1[[#This Row],[Date]])</f>
        <v>6</v>
      </c>
    </row>
    <row r="1321" spans="1:12" hidden="1">
      <c r="A1321">
        <v>11340</v>
      </c>
      <c r="B1321" s="1">
        <v>45006</v>
      </c>
      <c r="C1321" t="s">
        <v>12</v>
      </c>
      <c r="D1321" t="s">
        <v>157</v>
      </c>
      <c r="E1321">
        <v>3</v>
      </c>
      <c r="F1321">
        <v>139.99</v>
      </c>
      <c r="G1321">
        <f>Table1[[#This Row],[Unit Price]]*Table1[[#This Row],[Units Sold]]</f>
        <v>419.97</v>
      </c>
      <c r="H1321" t="s">
        <v>18</v>
      </c>
      <c r="I1321" t="s">
        <v>15</v>
      </c>
      <c r="J1321">
        <f>_xlfn.XLOOKUP(Table1[[#This Row],[Product Name]],O:O,P:P)</f>
        <v>21</v>
      </c>
      <c r="K1321">
        <f>Table1[[#This Row],[Unit Profit]]*Table1[[#This Row],[Units Sold]]</f>
        <v>63</v>
      </c>
      <c r="L1321">
        <f>MONTH(Table1[[#This Row],[Date]])</f>
        <v>3</v>
      </c>
    </row>
    <row r="1322" spans="1:12" hidden="1">
      <c r="A1322">
        <v>11341</v>
      </c>
      <c r="B1322" s="1">
        <v>45203</v>
      </c>
      <c r="C1322" t="s">
        <v>16</v>
      </c>
      <c r="D1322" t="s">
        <v>158</v>
      </c>
      <c r="E1322">
        <v>4</v>
      </c>
      <c r="F1322">
        <v>44.99</v>
      </c>
      <c r="G1322">
        <f>Table1[[#This Row],[Unit Price]]*Table1[[#This Row],[Units Sold]]</f>
        <v>179.96</v>
      </c>
      <c r="H1322" t="s">
        <v>18</v>
      </c>
      <c r="I1322" t="s">
        <v>15</v>
      </c>
      <c r="J1322">
        <f>_xlfn.XLOOKUP(Table1[[#This Row],[Product Name]],O:O,P:P)</f>
        <v>11.7</v>
      </c>
      <c r="K1322">
        <f>Table1[[#This Row],[Unit Profit]]*Table1[[#This Row],[Units Sold]]</f>
        <v>46.8</v>
      </c>
      <c r="L1322">
        <f>MONTH(Table1[[#This Row],[Date]])</f>
        <v>10</v>
      </c>
    </row>
    <row r="1323" spans="1:12" hidden="1">
      <c r="A1323">
        <v>11342</v>
      </c>
      <c r="B1323" s="1">
        <v>45295</v>
      </c>
      <c r="C1323" t="s">
        <v>19</v>
      </c>
      <c r="D1323" t="s">
        <v>159</v>
      </c>
      <c r="E1323">
        <v>2</v>
      </c>
      <c r="F1323">
        <v>11.99</v>
      </c>
      <c r="G1323">
        <f>Table1[[#This Row],[Unit Price]]*Table1[[#This Row],[Units Sold]]</f>
        <v>23.98</v>
      </c>
      <c r="H1323" t="s">
        <v>14</v>
      </c>
      <c r="I1323" t="s">
        <v>11</v>
      </c>
      <c r="J1323">
        <f>_xlfn.XLOOKUP(Table1[[#This Row],[Product Name]],O:O,P:P)</f>
        <v>5.28</v>
      </c>
      <c r="K1323">
        <f>Table1[[#This Row],[Unit Profit]]*Table1[[#This Row],[Units Sold]]</f>
        <v>10.56</v>
      </c>
      <c r="L1323">
        <f>MONTH(Table1[[#This Row],[Date]])</f>
        <v>1</v>
      </c>
    </row>
    <row r="1324" spans="1:12" hidden="1">
      <c r="A1324">
        <v>11343</v>
      </c>
      <c r="B1324" s="1">
        <v>45380</v>
      </c>
      <c r="C1324" t="s">
        <v>21</v>
      </c>
      <c r="D1324" t="s">
        <v>160</v>
      </c>
      <c r="E1324">
        <v>2</v>
      </c>
      <c r="F1324">
        <v>29.5</v>
      </c>
      <c r="G1324">
        <f>Table1[[#This Row],[Unit Price]]*Table1[[#This Row],[Units Sold]]</f>
        <v>59</v>
      </c>
      <c r="H1324" t="s">
        <v>14</v>
      </c>
      <c r="I1324" t="s">
        <v>11</v>
      </c>
      <c r="J1324">
        <f>_xlfn.XLOOKUP(Table1[[#This Row],[Product Name]],O:O,P:P)</f>
        <v>11.21</v>
      </c>
      <c r="K1324">
        <f>Table1[[#This Row],[Unit Profit]]*Table1[[#This Row],[Units Sold]]</f>
        <v>22.42</v>
      </c>
      <c r="L1324">
        <f>MONTH(Table1[[#This Row],[Date]])</f>
        <v>3</v>
      </c>
    </row>
    <row r="1325" spans="1:12" hidden="1">
      <c r="A1325">
        <v>11344</v>
      </c>
      <c r="B1325" s="1">
        <v>45392</v>
      </c>
      <c r="C1325" t="s">
        <v>23</v>
      </c>
      <c r="D1325" t="s">
        <v>161</v>
      </c>
      <c r="E1325">
        <v>1</v>
      </c>
      <c r="F1325">
        <v>299.99</v>
      </c>
      <c r="G1325">
        <f>Table1[[#This Row],[Unit Price]]*Table1[[#This Row],[Units Sold]]</f>
        <v>299.99</v>
      </c>
      <c r="H1325" t="s">
        <v>14</v>
      </c>
      <c r="I1325" t="s">
        <v>15</v>
      </c>
      <c r="J1325">
        <f>_xlfn.XLOOKUP(Table1[[#This Row],[Product Name]],O:O,P:P)</f>
        <v>105</v>
      </c>
      <c r="K1325">
        <f>Table1[[#This Row],[Unit Profit]]*Table1[[#This Row],[Units Sold]]</f>
        <v>105</v>
      </c>
      <c r="L1325">
        <f>MONTH(Table1[[#This Row],[Date]])</f>
        <v>4</v>
      </c>
    </row>
    <row r="1326" spans="1:12">
      <c r="A1326">
        <v>11345</v>
      </c>
      <c r="B1326" s="1">
        <v>45476</v>
      </c>
      <c r="C1326" t="s">
        <v>9</v>
      </c>
      <c r="D1326" t="s">
        <v>162</v>
      </c>
      <c r="E1326">
        <v>3</v>
      </c>
      <c r="F1326">
        <v>549</v>
      </c>
      <c r="G1326">
        <f>Table1[[#This Row],[Unit Price]]*Table1[[#This Row],[Units Sold]]</f>
        <v>1647</v>
      </c>
      <c r="H1326" t="s">
        <v>294</v>
      </c>
      <c r="I1326" t="s">
        <v>11</v>
      </c>
      <c r="J1326">
        <f>_xlfn.XLOOKUP(Table1[[#This Row],[Product Name]],O:O,P:P)</f>
        <v>65.88</v>
      </c>
      <c r="K1326">
        <f>Table1[[#This Row],[Unit Profit]]*Table1[[#This Row],[Units Sold]]</f>
        <v>197.64</v>
      </c>
      <c r="L1326">
        <f>MONTH(Table1[[#This Row],[Date]])</f>
        <v>7</v>
      </c>
    </row>
    <row r="1327" spans="1:12" hidden="1">
      <c r="A1327">
        <v>11346</v>
      </c>
      <c r="B1327" s="1">
        <v>45458</v>
      </c>
      <c r="C1327" t="s">
        <v>12</v>
      </c>
      <c r="D1327" t="s">
        <v>163</v>
      </c>
      <c r="E1327">
        <v>5</v>
      </c>
      <c r="F1327">
        <v>199.95</v>
      </c>
      <c r="G1327">
        <f>Table1[[#This Row],[Unit Price]]*Table1[[#This Row],[Units Sold]]</f>
        <v>999.75</v>
      </c>
      <c r="H1327" t="s">
        <v>18</v>
      </c>
      <c r="I1327" t="s">
        <v>287</v>
      </c>
      <c r="J1327">
        <f>_xlfn.XLOOKUP(Table1[[#This Row],[Product Name]],O:O,P:P)</f>
        <v>73.98</v>
      </c>
      <c r="K1327">
        <f>Table1[[#This Row],[Unit Profit]]*Table1[[#This Row],[Units Sold]]</f>
        <v>369.90000000000003</v>
      </c>
      <c r="L1327">
        <f>MONTH(Table1[[#This Row],[Date]])</f>
        <v>6</v>
      </c>
    </row>
    <row r="1328" spans="1:12" hidden="1">
      <c r="A1328">
        <v>11347</v>
      </c>
      <c r="B1328" s="1">
        <v>45459</v>
      </c>
      <c r="C1328" t="s">
        <v>16</v>
      </c>
      <c r="D1328" t="s">
        <v>164</v>
      </c>
      <c r="E1328">
        <v>1</v>
      </c>
      <c r="F1328">
        <v>98</v>
      </c>
      <c r="G1328">
        <f>Table1[[#This Row],[Unit Price]]*Table1[[#This Row],[Units Sold]]</f>
        <v>98</v>
      </c>
      <c r="H1328" t="s">
        <v>18</v>
      </c>
      <c r="I1328" t="s">
        <v>15</v>
      </c>
      <c r="J1328">
        <f>_xlfn.XLOOKUP(Table1[[#This Row],[Product Name]],O:O,P:P)</f>
        <v>11.76</v>
      </c>
      <c r="K1328">
        <f>Table1[[#This Row],[Unit Profit]]*Table1[[#This Row],[Units Sold]]</f>
        <v>11.76</v>
      </c>
      <c r="L1328">
        <f>MONTH(Table1[[#This Row],[Date]])</f>
        <v>6</v>
      </c>
    </row>
    <row r="1329" spans="1:12" hidden="1">
      <c r="A1329">
        <v>11348</v>
      </c>
      <c r="B1329" s="1">
        <v>45349</v>
      </c>
      <c r="C1329" t="s">
        <v>19</v>
      </c>
      <c r="D1329" t="s">
        <v>165</v>
      </c>
      <c r="E1329">
        <v>4</v>
      </c>
      <c r="F1329">
        <v>10.99</v>
      </c>
      <c r="G1329">
        <f>Table1[[#This Row],[Unit Price]]*Table1[[#This Row],[Units Sold]]</f>
        <v>43.96</v>
      </c>
      <c r="H1329" t="s">
        <v>14</v>
      </c>
      <c r="I1329" t="s">
        <v>11</v>
      </c>
      <c r="J1329">
        <f>_xlfn.XLOOKUP(Table1[[#This Row],[Product Name]],O:O,P:P)</f>
        <v>1.21</v>
      </c>
      <c r="K1329">
        <f>Table1[[#This Row],[Unit Profit]]*Table1[[#This Row],[Units Sold]]</f>
        <v>4.84</v>
      </c>
      <c r="L1329">
        <f>MONTH(Table1[[#This Row],[Date]])</f>
        <v>2</v>
      </c>
    </row>
    <row r="1330" spans="1:12" hidden="1">
      <c r="A1330">
        <v>11349</v>
      </c>
      <c r="B1330" s="1">
        <v>44994</v>
      </c>
      <c r="C1330" t="s">
        <v>21</v>
      </c>
      <c r="D1330" t="s">
        <v>166</v>
      </c>
      <c r="E1330">
        <v>4</v>
      </c>
      <c r="F1330">
        <v>25</v>
      </c>
      <c r="G1330">
        <f>Table1[[#This Row],[Unit Price]]*Table1[[#This Row],[Units Sold]]</f>
        <v>100</v>
      </c>
      <c r="H1330" t="s">
        <v>14</v>
      </c>
      <c r="I1330" t="s">
        <v>287</v>
      </c>
      <c r="J1330">
        <f>_xlfn.XLOOKUP(Table1[[#This Row],[Product Name]],O:O,P:P)</f>
        <v>11.5</v>
      </c>
      <c r="K1330">
        <f>Table1[[#This Row],[Unit Profit]]*Table1[[#This Row],[Units Sold]]</f>
        <v>46</v>
      </c>
      <c r="L1330">
        <f>MONTH(Table1[[#This Row],[Date]])</f>
        <v>3</v>
      </c>
    </row>
    <row r="1331" spans="1:12">
      <c r="A1331">
        <v>11350</v>
      </c>
      <c r="B1331" s="1">
        <v>45310</v>
      </c>
      <c r="C1331" t="s">
        <v>23</v>
      </c>
      <c r="D1331" t="s">
        <v>167</v>
      </c>
      <c r="E1331">
        <v>1</v>
      </c>
      <c r="F1331">
        <v>149.99</v>
      </c>
      <c r="G1331">
        <f>Table1[[#This Row],[Unit Price]]*Table1[[#This Row],[Units Sold]]</f>
        <v>149.99</v>
      </c>
      <c r="H1331" t="s">
        <v>294</v>
      </c>
      <c r="I1331" t="s">
        <v>11</v>
      </c>
      <c r="J1331">
        <f>_xlfn.XLOOKUP(Table1[[#This Row],[Product Name]],O:O,P:P)</f>
        <v>19.5</v>
      </c>
      <c r="K1331">
        <f>Table1[[#This Row],[Unit Profit]]*Table1[[#This Row],[Units Sold]]</f>
        <v>19.5</v>
      </c>
      <c r="L1331">
        <f>MONTH(Table1[[#This Row],[Date]])</f>
        <v>1</v>
      </c>
    </row>
    <row r="1332" spans="1:12" hidden="1">
      <c r="A1332">
        <v>11353</v>
      </c>
      <c r="B1332" s="1">
        <v>45045</v>
      </c>
      <c r="C1332" t="s">
        <v>16</v>
      </c>
      <c r="D1332" t="s">
        <v>169</v>
      </c>
      <c r="E1332">
        <v>1</v>
      </c>
      <c r="F1332">
        <v>54.99</v>
      </c>
      <c r="G1332">
        <f>Table1[[#This Row],[Unit Price]]*Table1[[#This Row],[Units Sold]]</f>
        <v>54.99</v>
      </c>
      <c r="H1332" t="s">
        <v>18</v>
      </c>
      <c r="I1332" t="s">
        <v>287</v>
      </c>
      <c r="J1332">
        <f>_xlfn.XLOOKUP(Table1[[#This Row],[Product Name]],O:O,P:P)</f>
        <v>16.5</v>
      </c>
      <c r="K1332">
        <f>Table1[[#This Row],[Unit Profit]]*Table1[[#This Row],[Units Sold]]</f>
        <v>16.5</v>
      </c>
      <c r="L1332">
        <f>MONTH(Table1[[#This Row],[Date]])</f>
        <v>4</v>
      </c>
    </row>
    <row r="1333" spans="1:12">
      <c r="A1333">
        <v>11354</v>
      </c>
      <c r="B1333" s="1">
        <v>45515</v>
      </c>
      <c r="C1333" t="s">
        <v>19</v>
      </c>
      <c r="D1333" t="s">
        <v>170</v>
      </c>
      <c r="E1333">
        <v>1</v>
      </c>
      <c r="F1333">
        <v>16.989999999999998</v>
      </c>
      <c r="G1333">
        <f>Table1[[#This Row],[Unit Price]]*Table1[[#This Row],[Units Sold]]</f>
        <v>16.989999999999998</v>
      </c>
      <c r="H1333" t="s">
        <v>294</v>
      </c>
      <c r="I1333" t="s">
        <v>11</v>
      </c>
      <c r="J1333">
        <f>_xlfn.XLOOKUP(Table1[[#This Row],[Product Name]],O:O,P:P)</f>
        <v>4.59</v>
      </c>
      <c r="K1333">
        <f>Table1[[#This Row],[Unit Profit]]*Table1[[#This Row],[Units Sold]]</f>
        <v>4.59</v>
      </c>
      <c r="L1333">
        <f>MONTH(Table1[[#This Row],[Date]])</f>
        <v>8</v>
      </c>
    </row>
    <row r="1334" spans="1:12" hidden="1">
      <c r="A1334">
        <v>11355</v>
      </c>
      <c r="B1334" s="1">
        <v>45290</v>
      </c>
      <c r="C1334" t="s">
        <v>21</v>
      </c>
      <c r="D1334" t="s">
        <v>171</v>
      </c>
      <c r="E1334">
        <v>3</v>
      </c>
      <c r="F1334">
        <v>59</v>
      </c>
      <c r="G1334">
        <f>Table1[[#This Row],[Unit Price]]*Table1[[#This Row],[Units Sold]]</f>
        <v>177</v>
      </c>
      <c r="H1334" t="s">
        <v>14</v>
      </c>
      <c r="I1334" t="s">
        <v>15</v>
      </c>
      <c r="J1334">
        <f>_xlfn.XLOOKUP(Table1[[#This Row],[Product Name]],O:O,P:P)</f>
        <v>14.16</v>
      </c>
      <c r="K1334">
        <f>Table1[[#This Row],[Unit Profit]]*Table1[[#This Row],[Units Sold]]</f>
        <v>42.480000000000004</v>
      </c>
      <c r="L1334">
        <f>MONTH(Table1[[#This Row],[Date]])</f>
        <v>12</v>
      </c>
    </row>
    <row r="1335" spans="1:12" hidden="1">
      <c r="A1335">
        <v>11356</v>
      </c>
      <c r="B1335" s="1">
        <v>45432</v>
      </c>
      <c r="C1335" t="s">
        <v>23</v>
      </c>
      <c r="D1335" t="s">
        <v>172</v>
      </c>
      <c r="E1335">
        <v>5</v>
      </c>
      <c r="F1335">
        <v>299.99</v>
      </c>
      <c r="G1335">
        <f>Table1[[#This Row],[Unit Price]]*Table1[[#This Row],[Units Sold]]</f>
        <v>1499.95</v>
      </c>
      <c r="H1335" t="s">
        <v>18</v>
      </c>
      <c r="I1335" t="s">
        <v>15</v>
      </c>
      <c r="J1335">
        <f>_xlfn.XLOOKUP(Table1[[#This Row],[Product Name]],O:O,P:P)</f>
        <v>33</v>
      </c>
      <c r="K1335">
        <f>Table1[[#This Row],[Unit Profit]]*Table1[[#This Row],[Units Sold]]</f>
        <v>165</v>
      </c>
      <c r="L1335">
        <f>MONTH(Table1[[#This Row],[Date]])</f>
        <v>5</v>
      </c>
    </row>
    <row r="1336" spans="1:12" hidden="1">
      <c r="A1336">
        <v>11357</v>
      </c>
      <c r="B1336" s="1">
        <v>45008</v>
      </c>
      <c r="C1336" t="s">
        <v>9</v>
      </c>
      <c r="D1336" t="s">
        <v>173</v>
      </c>
      <c r="E1336">
        <v>2</v>
      </c>
      <c r="F1336">
        <v>899.99</v>
      </c>
      <c r="G1336">
        <f>Table1[[#This Row],[Unit Price]]*Table1[[#This Row],[Units Sold]]</f>
        <v>1799.98</v>
      </c>
      <c r="H1336" t="s">
        <v>14</v>
      </c>
      <c r="I1336" t="s">
        <v>287</v>
      </c>
      <c r="J1336">
        <f>_xlfn.XLOOKUP(Table1[[#This Row],[Product Name]],O:O,P:P)</f>
        <v>378</v>
      </c>
      <c r="K1336">
        <f>Table1[[#This Row],[Unit Profit]]*Table1[[#This Row],[Units Sold]]</f>
        <v>756</v>
      </c>
      <c r="L1336">
        <f>MONTH(Table1[[#This Row],[Date]])</f>
        <v>3</v>
      </c>
    </row>
    <row r="1337" spans="1:12" hidden="1">
      <c r="A1337">
        <v>11358</v>
      </c>
      <c r="B1337" s="1">
        <v>45042</v>
      </c>
      <c r="C1337" t="s">
        <v>12</v>
      </c>
      <c r="D1337" t="s">
        <v>174</v>
      </c>
      <c r="E1337">
        <v>5</v>
      </c>
      <c r="F1337">
        <v>499.95</v>
      </c>
      <c r="G1337">
        <f>Table1[[#This Row],[Unit Price]]*Table1[[#This Row],[Units Sold]]</f>
        <v>2499.75</v>
      </c>
      <c r="H1337" t="s">
        <v>18</v>
      </c>
      <c r="I1337" t="s">
        <v>15</v>
      </c>
      <c r="J1337">
        <f>_xlfn.XLOOKUP(Table1[[#This Row],[Product Name]],O:O,P:P)</f>
        <v>89.99</v>
      </c>
      <c r="K1337">
        <f>Table1[[#This Row],[Unit Profit]]*Table1[[#This Row],[Units Sold]]</f>
        <v>449.95</v>
      </c>
      <c r="L1337">
        <f>MONTH(Table1[[#This Row],[Date]])</f>
        <v>4</v>
      </c>
    </row>
    <row r="1338" spans="1:12" hidden="1">
      <c r="A1338">
        <v>11359</v>
      </c>
      <c r="B1338" s="1">
        <v>45645</v>
      </c>
      <c r="C1338" t="s">
        <v>16</v>
      </c>
      <c r="D1338" t="s">
        <v>175</v>
      </c>
      <c r="E1338">
        <v>3</v>
      </c>
      <c r="F1338">
        <v>24.99</v>
      </c>
      <c r="G1338">
        <f>Table1[[#This Row],[Unit Price]]*Table1[[#This Row],[Units Sold]]</f>
        <v>74.97</v>
      </c>
      <c r="H1338" t="s">
        <v>18</v>
      </c>
      <c r="I1338" t="s">
        <v>15</v>
      </c>
      <c r="J1338">
        <f>_xlfn.XLOOKUP(Table1[[#This Row],[Product Name]],O:O,P:P)</f>
        <v>5</v>
      </c>
      <c r="K1338">
        <f>Table1[[#This Row],[Unit Profit]]*Table1[[#This Row],[Units Sold]]</f>
        <v>15</v>
      </c>
      <c r="L1338">
        <f>MONTH(Table1[[#This Row],[Date]])</f>
        <v>12</v>
      </c>
    </row>
    <row r="1339" spans="1:12" hidden="1">
      <c r="A1339">
        <v>11360</v>
      </c>
      <c r="B1339" s="1">
        <v>45463</v>
      </c>
      <c r="C1339" t="s">
        <v>19</v>
      </c>
      <c r="D1339" t="s">
        <v>176</v>
      </c>
      <c r="E1339">
        <v>4</v>
      </c>
      <c r="F1339">
        <v>7.99</v>
      </c>
      <c r="G1339">
        <f>Table1[[#This Row],[Unit Price]]*Table1[[#This Row],[Units Sold]]</f>
        <v>31.96</v>
      </c>
      <c r="H1339" t="s">
        <v>14</v>
      </c>
      <c r="I1339" t="s">
        <v>287</v>
      </c>
      <c r="J1339">
        <f>_xlfn.XLOOKUP(Table1[[#This Row],[Product Name]],O:O,P:P)</f>
        <v>1.84</v>
      </c>
      <c r="K1339">
        <f>Table1[[#This Row],[Unit Profit]]*Table1[[#This Row],[Units Sold]]</f>
        <v>7.36</v>
      </c>
      <c r="L1339">
        <f>MONTH(Table1[[#This Row],[Date]])</f>
        <v>6</v>
      </c>
    </row>
    <row r="1340" spans="1:12">
      <c r="A1340">
        <v>11361</v>
      </c>
      <c r="B1340" s="1">
        <v>45428</v>
      </c>
      <c r="C1340" t="s">
        <v>21</v>
      </c>
      <c r="D1340" t="s">
        <v>177</v>
      </c>
      <c r="E1340">
        <v>1</v>
      </c>
      <c r="F1340">
        <v>36</v>
      </c>
      <c r="G1340">
        <f>Table1[[#This Row],[Unit Price]]*Table1[[#This Row],[Units Sold]]</f>
        <v>36</v>
      </c>
      <c r="H1340" t="s">
        <v>294</v>
      </c>
      <c r="I1340" t="s">
        <v>15</v>
      </c>
      <c r="J1340">
        <f>_xlfn.XLOOKUP(Table1[[#This Row],[Product Name]],O:O,P:P)</f>
        <v>9.36</v>
      </c>
      <c r="K1340">
        <f>Table1[[#This Row],[Unit Profit]]*Table1[[#This Row],[Units Sold]]</f>
        <v>9.36</v>
      </c>
      <c r="L1340">
        <f>MONTH(Table1[[#This Row],[Date]])</f>
        <v>5</v>
      </c>
    </row>
    <row r="1341" spans="1:12">
      <c r="A1341">
        <v>11362</v>
      </c>
      <c r="B1341" s="1">
        <v>45256</v>
      </c>
      <c r="C1341" t="s">
        <v>23</v>
      </c>
      <c r="D1341" t="s">
        <v>178</v>
      </c>
      <c r="E1341">
        <v>2</v>
      </c>
      <c r="F1341">
        <v>34.99</v>
      </c>
      <c r="G1341">
        <f>Table1[[#This Row],[Unit Price]]*Table1[[#This Row],[Units Sold]]</f>
        <v>69.98</v>
      </c>
      <c r="H1341" t="s">
        <v>294</v>
      </c>
      <c r="I1341" t="s">
        <v>287</v>
      </c>
      <c r="J1341">
        <f>_xlfn.XLOOKUP(Table1[[#This Row],[Product Name]],O:O,P:P)</f>
        <v>12.25</v>
      </c>
      <c r="K1341">
        <f>Table1[[#This Row],[Unit Profit]]*Table1[[#This Row],[Units Sold]]</f>
        <v>24.5</v>
      </c>
      <c r="L1341">
        <f>MONTH(Table1[[#This Row],[Date]])</f>
        <v>11</v>
      </c>
    </row>
    <row r="1342" spans="1:12" hidden="1">
      <c r="A1342">
        <v>11363</v>
      </c>
      <c r="B1342" s="1">
        <v>45388</v>
      </c>
      <c r="C1342" t="s">
        <v>9</v>
      </c>
      <c r="D1342" t="s">
        <v>179</v>
      </c>
      <c r="E1342">
        <v>4</v>
      </c>
      <c r="F1342">
        <v>1199.99</v>
      </c>
      <c r="G1342">
        <f>Table1[[#This Row],[Unit Price]]*Table1[[#This Row],[Units Sold]]</f>
        <v>4799.96</v>
      </c>
      <c r="H1342" t="s">
        <v>14</v>
      </c>
      <c r="I1342" t="s">
        <v>15</v>
      </c>
      <c r="J1342">
        <f>_xlfn.XLOOKUP(Table1[[#This Row],[Product Name]],O:O,P:P)</f>
        <v>600</v>
      </c>
      <c r="K1342">
        <f>Table1[[#This Row],[Unit Profit]]*Table1[[#This Row],[Units Sold]]</f>
        <v>2400</v>
      </c>
      <c r="L1342">
        <f>MONTH(Table1[[#This Row],[Date]])</f>
        <v>4</v>
      </c>
    </row>
    <row r="1343" spans="1:12" hidden="1">
      <c r="A1343">
        <v>11364</v>
      </c>
      <c r="B1343" s="1">
        <v>45327</v>
      </c>
      <c r="C1343" t="s">
        <v>12</v>
      </c>
      <c r="D1343" t="s">
        <v>180</v>
      </c>
      <c r="E1343">
        <v>5</v>
      </c>
      <c r="F1343">
        <v>199.99</v>
      </c>
      <c r="G1343">
        <f>Table1[[#This Row],[Unit Price]]*Table1[[#This Row],[Units Sold]]</f>
        <v>999.95</v>
      </c>
      <c r="H1343" t="s">
        <v>14</v>
      </c>
      <c r="I1343" t="s">
        <v>15</v>
      </c>
      <c r="J1343">
        <f>_xlfn.XLOOKUP(Table1[[#This Row],[Product Name]],O:O,P:P)</f>
        <v>34</v>
      </c>
      <c r="K1343">
        <f>Table1[[#This Row],[Unit Profit]]*Table1[[#This Row],[Units Sold]]</f>
        <v>170</v>
      </c>
      <c r="L1343">
        <f>MONTH(Table1[[#This Row],[Date]])</f>
        <v>2</v>
      </c>
    </row>
    <row r="1344" spans="1:12">
      <c r="A1344">
        <v>11365</v>
      </c>
      <c r="B1344" s="1">
        <v>44949</v>
      </c>
      <c r="C1344" t="s">
        <v>16</v>
      </c>
      <c r="D1344" t="s">
        <v>181</v>
      </c>
      <c r="E1344">
        <v>1</v>
      </c>
      <c r="F1344">
        <v>29.99</v>
      </c>
      <c r="G1344">
        <f>Table1[[#This Row],[Unit Price]]*Table1[[#This Row],[Units Sold]]</f>
        <v>29.99</v>
      </c>
      <c r="H1344" t="s">
        <v>294</v>
      </c>
      <c r="I1344" t="s">
        <v>287</v>
      </c>
      <c r="J1344">
        <f>_xlfn.XLOOKUP(Table1[[#This Row],[Product Name]],O:O,P:P)</f>
        <v>3</v>
      </c>
      <c r="K1344">
        <f>Table1[[#This Row],[Unit Profit]]*Table1[[#This Row],[Units Sold]]</f>
        <v>3</v>
      </c>
      <c r="L1344">
        <f>MONTH(Table1[[#This Row],[Date]])</f>
        <v>1</v>
      </c>
    </row>
    <row r="1345" spans="1:12" hidden="1">
      <c r="A1345">
        <v>11366</v>
      </c>
      <c r="B1345" s="1">
        <v>45553</v>
      </c>
      <c r="C1345" t="s">
        <v>19</v>
      </c>
      <c r="D1345" t="s">
        <v>182</v>
      </c>
      <c r="E1345">
        <v>4</v>
      </c>
      <c r="F1345">
        <v>8.99</v>
      </c>
      <c r="G1345">
        <f>Table1[[#This Row],[Unit Price]]*Table1[[#This Row],[Units Sold]]</f>
        <v>35.96</v>
      </c>
      <c r="H1345" t="s">
        <v>18</v>
      </c>
      <c r="I1345" t="s">
        <v>15</v>
      </c>
      <c r="J1345">
        <f>_xlfn.XLOOKUP(Table1[[#This Row],[Product Name]],O:O,P:P)</f>
        <v>1.17</v>
      </c>
      <c r="K1345">
        <f>Table1[[#This Row],[Unit Profit]]*Table1[[#This Row],[Units Sold]]</f>
        <v>4.68</v>
      </c>
      <c r="L1345">
        <f>MONTH(Table1[[#This Row],[Date]])</f>
        <v>9</v>
      </c>
    </row>
    <row r="1346" spans="1:12">
      <c r="A1346">
        <v>11367</v>
      </c>
      <c r="B1346" s="1">
        <v>45577</v>
      </c>
      <c r="C1346" t="s">
        <v>21</v>
      </c>
      <c r="D1346" t="s">
        <v>183</v>
      </c>
      <c r="E1346">
        <v>2</v>
      </c>
      <c r="F1346">
        <v>16.989999999999998</v>
      </c>
      <c r="G1346">
        <f>Table1[[#This Row],[Unit Price]]*Table1[[#This Row],[Units Sold]]</f>
        <v>33.979999999999997</v>
      </c>
      <c r="H1346" t="s">
        <v>294</v>
      </c>
      <c r="I1346" t="s">
        <v>15</v>
      </c>
      <c r="J1346">
        <f>_xlfn.XLOOKUP(Table1[[#This Row],[Product Name]],O:O,P:P)</f>
        <v>7.82</v>
      </c>
      <c r="K1346">
        <f>Table1[[#This Row],[Unit Profit]]*Table1[[#This Row],[Units Sold]]</f>
        <v>15.64</v>
      </c>
      <c r="L1346">
        <f>MONTH(Table1[[#This Row],[Date]])</f>
        <v>10</v>
      </c>
    </row>
    <row r="1347" spans="1:12" hidden="1">
      <c r="A1347">
        <v>11368</v>
      </c>
      <c r="B1347" s="1">
        <v>45352</v>
      </c>
      <c r="C1347" t="s">
        <v>23</v>
      </c>
      <c r="D1347" t="s">
        <v>184</v>
      </c>
      <c r="E1347">
        <v>3</v>
      </c>
      <c r="F1347">
        <v>49.99</v>
      </c>
      <c r="G1347">
        <f>Table1[[#This Row],[Unit Price]]*Table1[[#This Row],[Units Sold]]</f>
        <v>149.97</v>
      </c>
      <c r="H1347" t="s">
        <v>14</v>
      </c>
      <c r="I1347" t="s">
        <v>287</v>
      </c>
      <c r="J1347">
        <f>_xlfn.XLOOKUP(Table1[[#This Row],[Product Name]],O:O,P:P)</f>
        <v>12</v>
      </c>
      <c r="K1347">
        <f>Table1[[#This Row],[Unit Profit]]*Table1[[#This Row],[Units Sold]]</f>
        <v>36</v>
      </c>
      <c r="L1347">
        <f>MONTH(Table1[[#This Row],[Date]])</f>
        <v>3</v>
      </c>
    </row>
    <row r="1348" spans="1:12" hidden="1">
      <c r="A1348">
        <v>11369</v>
      </c>
      <c r="B1348" s="1">
        <v>45034</v>
      </c>
      <c r="C1348" t="s">
        <v>9</v>
      </c>
      <c r="D1348" t="s">
        <v>185</v>
      </c>
      <c r="E1348">
        <v>1</v>
      </c>
      <c r="F1348">
        <v>699.99</v>
      </c>
      <c r="G1348">
        <f>Table1[[#This Row],[Unit Price]]*Table1[[#This Row],[Units Sold]]</f>
        <v>699.99</v>
      </c>
      <c r="H1348" t="s">
        <v>18</v>
      </c>
      <c r="I1348" t="s">
        <v>287</v>
      </c>
      <c r="J1348">
        <f>_xlfn.XLOOKUP(Table1[[#This Row],[Product Name]],O:O,P:P)</f>
        <v>273</v>
      </c>
      <c r="K1348">
        <f>Table1[[#This Row],[Unit Profit]]*Table1[[#This Row],[Units Sold]]</f>
        <v>273</v>
      </c>
      <c r="L1348">
        <f>MONTH(Table1[[#This Row],[Date]])</f>
        <v>4</v>
      </c>
    </row>
    <row r="1349" spans="1:12" hidden="1">
      <c r="A1349">
        <v>11370</v>
      </c>
      <c r="B1349" s="1">
        <v>45407</v>
      </c>
      <c r="C1349" t="s">
        <v>12</v>
      </c>
      <c r="D1349" t="s">
        <v>186</v>
      </c>
      <c r="E1349">
        <v>4</v>
      </c>
      <c r="F1349">
        <v>139.99</v>
      </c>
      <c r="G1349">
        <f>Table1[[#This Row],[Unit Price]]*Table1[[#This Row],[Units Sold]]</f>
        <v>559.96</v>
      </c>
      <c r="H1349" t="s">
        <v>18</v>
      </c>
      <c r="I1349" t="s">
        <v>11</v>
      </c>
      <c r="J1349">
        <f>_xlfn.XLOOKUP(Table1[[#This Row],[Product Name]],O:O,P:P)</f>
        <v>25.2</v>
      </c>
      <c r="K1349">
        <f>Table1[[#This Row],[Unit Profit]]*Table1[[#This Row],[Units Sold]]</f>
        <v>100.8</v>
      </c>
      <c r="L1349">
        <f>MONTH(Table1[[#This Row],[Date]])</f>
        <v>4</v>
      </c>
    </row>
    <row r="1350" spans="1:12">
      <c r="A1350">
        <v>11371</v>
      </c>
      <c r="B1350" s="1">
        <v>45518</v>
      </c>
      <c r="C1350" t="s">
        <v>16</v>
      </c>
      <c r="D1350" t="s">
        <v>187</v>
      </c>
      <c r="E1350">
        <v>4</v>
      </c>
      <c r="F1350">
        <v>34.99</v>
      </c>
      <c r="G1350">
        <f>Table1[[#This Row],[Unit Price]]*Table1[[#This Row],[Units Sold]]</f>
        <v>139.96</v>
      </c>
      <c r="H1350" t="s">
        <v>294</v>
      </c>
      <c r="I1350" t="s">
        <v>15</v>
      </c>
      <c r="J1350">
        <f>_xlfn.XLOOKUP(Table1[[#This Row],[Product Name]],O:O,P:P)</f>
        <v>12.6</v>
      </c>
      <c r="K1350">
        <f>Table1[[#This Row],[Unit Profit]]*Table1[[#This Row],[Units Sold]]</f>
        <v>50.4</v>
      </c>
      <c r="L1350">
        <f>MONTH(Table1[[#This Row],[Date]])</f>
        <v>8</v>
      </c>
    </row>
    <row r="1351" spans="1:12" hidden="1">
      <c r="A1351">
        <v>11372</v>
      </c>
      <c r="B1351" s="1">
        <v>45281</v>
      </c>
      <c r="C1351" t="s">
        <v>19</v>
      </c>
      <c r="D1351" t="s">
        <v>188</v>
      </c>
      <c r="E1351">
        <v>1</v>
      </c>
      <c r="F1351">
        <v>9.99</v>
      </c>
      <c r="G1351">
        <f>Table1[[#This Row],[Unit Price]]*Table1[[#This Row],[Units Sold]]</f>
        <v>9.99</v>
      </c>
      <c r="H1351" t="s">
        <v>18</v>
      </c>
      <c r="I1351" t="s">
        <v>15</v>
      </c>
      <c r="J1351">
        <f>_xlfn.XLOOKUP(Table1[[#This Row],[Product Name]],O:O,P:P)</f>
        <v>1.5</v>
      </c>
      <c r="K1351">
        <f>Table1[[#This Row],[Unit Profit]]*Table1[[#This Row],[Units Sold]]</f>
        <v>1.5</v>
      </c>
      <c r="L1351">
        <f>MONTH(Table1[[#This Row],[Date]])</f>
        <v>12</v>
      </c>
    </row>
    <row r="1352" spans="1:12" hidden="1">
      <c r="A1352">
        <v>11373</v>
      </c>
      <c r="B1352" s="1">
        <v>45345</v>
      </c>
      <c r="C1352" t="s">
        <v>21</v>
      </c>
      <c r="D1352" t="s">
        <v>189</v>
      </c>
      <c r="E1352">
        <v>1</v>
      </c>
      <c r="F1352">
        <v>29.5</v>
      </c>
      <c r="G1352">
        <f>Table1[[#This Row],[Unit Price]]*Table1[[#This Row],[Units Sold]]</f>
        <v>29.5</v>
      </c>
      <c r="H1352" t="s">
        <v>18</v>
      </c>
      <c r="I1352" t="s">
        <v>287</v>
      </c>
      <c r="J1352">
        <f>_xlfn.XLOOKUP(Table1[[#This Row],[Product Name]],O:O,P:P)</f>
        <v>7.38</v>
      </c>
      <c r="K1352">
        <f>Table1[[#This Row],[Unit Profit]]*Table1[[#This Row],[Units Sold]]</f>
        <v>7.38</v>
      </c>
      <c r="L1352">
        <f>MONTH(Table1[[#This Row],[Date]])</f>
        <v>2</v>
      </c>
    </row>
    <row r="1353" spans="1:12">
      <c r="A1353">
        <v>11374</v>
      </c>
      <c r="B1353" s="1">
        <v>45246</v>
      </c>
      <c r="C1353" t="s">
        <v>23</v>
      </c>
      <c r="D1353" t="s">
        <v>190</v>
      </c>
      <c r="E1353">
        <v>2</v>
      </c>
      <c r="F1353">
        <v>699.99</v>
      </c>
      <c r="G1353">
        <f>Table1[[#This Row],[Unit Price]]*Table1[[#This Row],[Units Sold]]</f>
        <v>1399.98</v>
      </c>
      <c r="H1353" t="s">
        <v>294</v>
      </c>
      <c r="I1353" t="s">
        <v>11</v>
      </c>
      <c r="J1353">
        <f>_xlfn.XLOOKUP(Table1[[#This Row],[Product Name]],O:O,P:P)</f>
        <v>252</v>
      </c>
      <c r="K1353">
        <f>Table1[[#This Row],[Unit Profit]]*Table1[[#This Row],[Units Sold]]</f>
        <v>504</v>
      </c>
      <c r="L1353">
        <f>MONTH(Table1[[#This Row],[Date]])</f>
        <v>11</v>
      </c>
    </row>
    <row r="1354" spans="1:12" hidden="1">
      <c r="A1354">
        <v>11375</v>
      </c>
      <c r="B1354" s="1">
        <v>45371</v>
      </c>
      <c r="C1354" t="s">
        <v>9</v>
      </c>
      <c r="D1354" t="s">
        <v>191</v>
      </c>
      <c r="E1354">
        <v>3</v>
      </c>
      <c r="F1354">
        <v>49.99</v>
      </c>
      <c r="G1354">
        <f>Table1[[#This Row],[Unit Price]]*Table1[[#This Row],[Units Sold]]</f>
        <v>149.97</v>
      </c>
      <c r="H1354" t="s">
        <v>18</v>
      </c>
      <c r="I1354" t="s">
        <v>15</v>
      </c>
      <c r="J1354">
        <f>_xlfn.XLOOKUP(Table1[[#This Row],[Product Name]],O:O,P:P)</f>
        <v>19.5</v>
      </c>
      <c r="K1354">
        <f>Table1[[#This Row],[Unit Profit]]*Table1[[#This Row],[Units Sold]]</f>
        <v>58.5</v>
      </c>
      <c r="L1354">
        <f>MONTH(Table1[[#This Row],[Date]])</f>
        <v>3</v>
      </c>
    </row>
    <row r="1355" spans="1:12" hidden="1">
      <c r="A1355">
        <v>11376</v>
      </c>
      <c r="B1355" s="1">
        <v>44933</v>
      </c>
      <c r="C1355" t="s">
        <v>12</v>
      </c>
      <c r="D1355" t="s">
        <v>192</v>
      </c>
      <c r="E1355">
        <v>5</v>
      </c>
      <c r="F1355">
        <v>49.99</v>
      </c>
      <c r="G1355">
        <f>Table1[[#This Row],[Unit Price]]*Table1[[#This Row],[Units Sold]]</f>
        <v>249.95000000000002</v>
      </c>
      <c r="H1355" t="s">
        <v>18</v>
      </c>
      <c r="I1355" t="s">
        <v>11</v>
      </c>
      <c r="J1355">
        <f>_xlfn.XLOOKUP(Table1[[#This Row],[Product Name]],O:O,P:P)</f>
        <v>15</v>
      </c>
      <c r="K1355">
        <f>Table1[[#This Row],[Unit Profit]]*Table1[[#This Row],[Units Sold]]</f>
        <v>75</v>
      </c>
      <c r="L1355">
        <f>MONTH(Table1[[#This Row],[Date]])</f>
        <v>1</v>
      </c>
    </row>
    <row r="1356" spans="1:12">
      <c r="A1356">
        <v>11377</v>
      </c>
      <c r="B1356" s="1">
        <v>44973</v>
      </c>
      <c r="C1356" t="s">
        <v>16</v>
      </c>
      <c r="D1356" t="s">
        <v>193</v>
      </c>
      <c r="E1356">
        <v>5</v>
      </c>
      <c r="F1356">
        <v>14.9</v>
      </c>
      <c r="G1356">
        <f>Table1[[#This Row],[Unit Price]]*Table1[[#This Row],[Units Sold]]</f>
        <v>74.5</v>
      </c>
      <c r="H1356" t="s">
        <v>294</v>
      </c>
      <c r="I1356" t="s">
        <v>287</v>
      </c>
      <c r="J1356">
        <f>_xlfn.XLOOKUP(Table1[[#This Row],[Product Name]],O:O,P:P)</f>
        <v>6.41</v>
      </c>
      <c r="K1356">
        <f>Table1[[#This Row],[Unit Profit]]*Table1[[#This Row],[Units Sold]]</f>
        <v>32.049999999999997</v>
      </c>
      <c r="L1356">
        <f>MONTH(Table1[[#This Row],[Date]])</f>
        <v>2</v>
      </c>
    </row>
    <row r="1357" spans="1:12">
      <c r="A1357">
        <v>11378</v>
      </c>
      <c r="B1357" s="1">
        <v>45066</v>
      </c>
      <c r="C1357" t="s">
        <v>19</v>
      </c>
      <c r="D1357" t="s">
        <v>194</v>
      </c>
      <c r="E1357">
        <v>4</v>
      </c>
      <c r="F1357">
        <v>11.99</v>
      </c>
      <c r="G1357">
        <f>Table1[[#This Row],[Unit Price]]*Table1[[#This Row],[Units Sold]]</f>
        <v>47.96</v>
      </c>
      <c r="H1357" t="s">
        <v>294</v>
      </c>
      <c r="I1357" t="s">
        <v>11</v>
      </c>
      <c r="J1357">
        <f>_xlfn.XLOOKUP(Table1[[#This Row],[Product Name]],O:O,P:P)</f>
        <v>3.72</v>
      </c>
      <c r="K1357">
        <f>Table1[[#This Row],[Unit Profit]]*Table1[[#This Row],[Units Sold]]</f>
        <v>14.88</v>
      </c>
      <c r="L1357">
        <f>MONTH(Table1[[#This Row],[Date]])</f>
        <v>5</v>
      </c>
    </row>
    <row r="1358" spans="1:12" hidden="1">
      <c r="A1358">
        <v>11379</v>
      </c>
      <c r="B1358" s="1">
        <v>45205</v>
      </c>
      <c r="C1358" t="s">
        <v>21</v>
      </c>
      <c r="D1358" t="s">
        <v>195</v>
      </c>
      <c r="E1358">
        <v>2</v>
      </c>
      <c r="F1358">
        <v>34</v>
      </c>
      <c r="G1358">
        <f>Table1[[#This Row],[Unit Price]]*Table1[[#This Row],[Units Sold]]</f>
        <v>68</v>
      </c>
      <c r="H1358" t="s">
        <v>14</v>
      </c>
      <c r="I1358" t="s">
        <v>11</v>
      </c>
      <c r="J1358">
        <f>_xlfn.XLOOKUP(Table1[[#This Row],[Product Name]],O:O,P:P)</f>
        <v>9.52</v>
      </c>
      <c r="K1358">
        <f>Table1[[#This Row],[Unit Profit]]*Table1[[#This Row],[Units Sold]]</f>
        <v>19.04</v>
      </c>
      <c r="L1358">
        <f>MONTH(Table1[[#This Row],[Date]])</f>
        <v>10</v>
      </c>
    </row>
    <row r="1359" spans="1:12" hidden="1">
      <c r="A1359">
        <v>11380</v>
      </c>
      <c r="B1359" s="1">
        <v>45081</v>
      </c>
      <c r="C1359" t="s">
        <v>23</v>
      </c>
      <c r="D1359" t="s">
        <v>196</v>
      </c>
      <c r="E1359">
        <v>3</v>
      </c>
      <c r="F1359">
        <v>146</v>
      </c>
      <c r="G1359">
        <f>Table1[[#This Row],[Unit Price]]*Table1[[#This Row],[Units Sold]]</f>
        <v>438</v>
      </c>
      <c r="H1359" t="s">
        <v>14</v>
      </c>
      <c r="I1359" t="s">
        <v>287</v>
      </c>
      <c r="J1359">
        <f>_xlfn.XLOOKUP(Table1[[#This Row],[Product Name]],O:O,P:P)</f>
        <v>71.540000000000006</v>
      </c>
      <c r="K1359">
        <f>Table1[[#This Row],[Unit Profit]]*Table1[[#This Row],[Units Sold]]</f>
        <v>214.62</v>
      </c>
      <c r="L1359">
        <f>MONTH(Table1[[#This Row],[Date]])</f>
        <v>6</v>
      </c>
    </row>
    <row r="1360" spans="1:12" hidden="1">
      <c r="A1360">
        <v>11381</v>
      </c>
      <c r="B1360" s="1">
        <v>45627</v>
      </c>
      <c r="C1360" t="s">
        <v>9</v>
      </c>
      <c r="D1360" t="s">
        <v>197</v>
      </c>
      <c r="E1360">
        <v>3</v>
      </c>
      <c r="F1360">
        <v>649.99</v>
      </c>
      <c r="G1360">
        <f>Table1[[#This Row],[Unit Price]]*Table1[[#This Row],[Units Sold]]</f>
        <v>1949.97</v>
      </c>
      <c r="H1360" t="s">
        <v>18</v>
      </c>
      <c r="I1360" t="s">
        <v>287</v>
      </c>
      <c r="J1360">
        <f>_xlfn.XLOOKUP(Table1[[#This Row],[Product Name]],O:O,P:P)</f>
        <v>65</v>
      </c>
      <c r="K1360">
        <f>Table1[[#This Row],[Unit Profit]]*Table1[[#This Row],[Units Sold]]</f>
        <v>195</v>
      </c>
      <c r="L1360">
        <f>MONTH(Table1[[#This Row],[Date]])</f>
        <v>12</v>
      </c>
    </row>
    <row r="1361" spans="1:12" hidden="1">
      <c r="A1361">
        <v>11382</v>
      </c>
      <c r="B1361" s="1">
        <v>45232</v>
      </c>
      <c r="C1361" t="s">
        <v>12</v>
      </c>
      <c r="D1361" t="s">
        <v>198</v>
      </c>
      <c r="E1361">
        <v>5</v>
      </c>
      <c r="F1361">
        <v>399.99</v>
      </c>
      <c r="G1361">
        <f>Table1[[#This Row],[Unit Price]]*Table1[[#This Row],[Units Sold]]</f>
        <v>1999.95</v>
      </c>
      <c r="H1361" t="s">
        <v>18</v>
      </c>
      <c r="I1361" t="s">
        <v>15</v>
      </c>
      <c r="J1361">
        <f>_xlfn.XLOOKUP(Table1[[#This Row],[Product Name]],O:O,P:P)</f>
        <v>160</v>
      </c>
      <c r="K1361">
        <f>Table1[[#This Row],[Unit Profit]]*Table1[[#This Row],[Units Sold]]</f>
        <v>800</v>
      </c>
      <c r="L1361">
        <f>MONTH(Table1[[#This Row],[Date]])</f>
        <v>11</v>
      </c>
    </row>
    <row r="1362" spans="1:12">
      <c r="A1362">
        <v>11383</v>
      </c>
      <c r="B1362" s="1">
        <v>45450</v>
      </c>
      <c r="C1362" t="s">
        <v>16</v>
      </c>
      <c r="D1362" t="s">
        <v>199</v>
      </c>
      <c r="E1362">
        <v>4</v>
      </c>
      <c r="F1362">
        <v>59.99</v>
      </c>
      <c r="G1362">
        <f>Table1[[#This Row],[Unit Price]]*Table1[[#This Row],[Units Sold]]</f>
        <v>239.96</v>
      </c>
      <c r="H1362" t="s">
        <v>294</v>
      </c>
      <c r="I1362" t="s">
        <v>287</v>
      </c>
      <c r="J1362">
        <f>_xlfn.XLOOKUP(Table1[[#This Row],[Product Name]],O:O,P:P)</f>
        <v>28.8</v>
      </c>
      <c r="K1362">
        <f>Table1[[#This Row],[Unit Profit]]*Table1[[#This Row],[Units Sold]]</f>
        <v>115.2</v>
      </c>
      <c r="L1362">
        <f>MONTH(Table1[[#This Row],[Date]])</f>
        <v>6</v>
      </c>
    </row>
    <row r="1363" spans="1:12" hidden="1">
      <c r="A1363">
        <v>11384</v>
      </c>
      <c r="B1363" s="1">
        <v>45368</v>
      </c>
      <c r="C1363" t="s">
        <v>19</v>
      </c>
      <c r="D1363" t="s">
        <v>200</v>
      </c>
      <c r="E1363">
        <v>4</v>
      </c>
      <c r="F1363">
        <v>12.99</v>
      </c>
      <c r="G1363">
        <f>Table1[[#This Row],[Unit Price]]*Table1[[#This Row],[Units Sold]]</f>
        <v>51.96</v>
      </c>
      <c r="H1363" t="s">
        <v>14</v>
      </c>
      <c r="I1363" t="s">
        <v>287</v>
      </c>
      <c r="J1363">
        <f>_xlfn.XLOOKUP(Table1[[#This Row],[Product Name]],O:O,P:P)</f>
        <v>2.99</v>
      </c>
      <c r="K1363">
        <f>Table1[[#This Row],[Unit Profit]]*Table1[[#This Row],[Units Sold]]</f>
        <v>11.96</v>
      </c>
      <c r="L1363">
        <f>MONTH(Table1[[#This Row],[Date]])</f>
        <v>3</v>
      </c>
    </row>
    <row r="1364" spans="1:12" hidden="1">
      <c r="A1364">
        <v>11385</v>
      </c>
      <c r="B1364" s="1">
        <v>45095</v>
      </c>
      <c r="C1364" t="s">
        <v>21</v>
      </c>
      <c r="D1364" t="s">
        <v>201</v>
      </c>
      <c r="E1364">
        <v>1</v>
      </c>
      <c r="F1364">
        <v>190</v>
      </c>
      <c r="G1364">
        <f>Table1[[#This Row],[Unit Price]]*Table1[[#This Row],[Units Sold]]</f>
        <v>190</v>
      </c>
      <c r="H1364" t="s">
        <v>18</v>
      </c>
      <c r="I1364" t="s">
        <v>11</v>
      </c>
      <c r="J1364">
        <f>_xlfn.XLOOKUP(Table1[[#This Row],[Product Name]],O:O,P:P)</f>
        <v>55.1</v>
      </c>
      <c r="K1364">
        <f>Table1[[#This Row],[Unit Profit]]*Table1[[#This Row],[Units Sold]]</f>
        <v>55.1</v>
      </c>
      <c r="L1364">
        <f>MONTH(Table1[[#This Row],[Date]])</f>
        <v>6</v>
      </c>
    </row>
    <row r="1365" spans="1:12" hidden="1">
      <c r="A1365">
        <v>11386</v>
      </c>
      <c r="B1365" s="1">
        <v>45387</v>
      </c>
      <c r="C1365" t="s">
        <v>23</v>
      </c>
      <c r="D1365" t="s">
        <v>202</v>
      </c>
      <c r="E1365">
        <v>1</v>
      </c>
      <c r="F1365">
        <v>499.95</v>
      </c>
      <c r="G1365">
        <f>Table1[[#This Row],[Unit Price]]*Table1[[#This Row],[Units Sold]]</f>
        <v>499.95</v>
      </c>
      <c r="H1365" t="s">
        <v>14</v>
      </c>
      <c r="I1365" t="s">
        <v>287</v>
      </c>
      <c r="J1365">
        <f>_xlfn.XLOOKUP(Table1[[#This Row],[Product Name]],O:O,P:P)</f>
        <v>129.99</v>
      </c>
      <c r="K1365">
        <f>Table1[[#This Row],[Unit Profit]]*Table1[[#This Row],[Units Sold]]</f>
        <v>129.99</v>
      </c>
      <c r="L1365">
        <f>MONTH(Table1[[#This Row],[Date]])</f>
        <v>4</v>
      </c>
    </row>
    <row r="1366" spans="1:12" hidden="1">
      <c r="A1366">
        <v>11387</v>
      </c>
      <c r="B1366" s="1">
        <v>45311</v>
      </c>
      <c r="C1366" t="s">
        <v>9</v>
      </c>
      <c r="D1366" t="s">
        <v>203</v>
      </c>
      <c r="E1366">
        <v>1</v>
      </c>
      <c r="F1366">
        <v>399</v>
      </c>
      <c r="G1366">
        <f>Table1[[#This Row],[Unit Price]]*Table1[[#This Row],[Units Sold]]</f>
        <v>399</v>
      </c>
      <c r="H1366" t="s">
        <v>18</v>
      </c>
      <c r="I1366" t="s">
        <v>15</v>
      </c>
      <c r="J1366">
        <f>_xlfn.XLOOKUP(Table1[[#This Row],[Product Name]],O:O,P:P)</f>
        <v>131.66999999999999</v>
      </c>
      <c r="K1366">
        <f>Table1[[#This Row],[Unit Profit]]*Table1[[#This Row],[Units Sold]]</f>
        <v>131.66999999999999</v>
      </c>
      <c r="L1366">
        <f>MONTH(Table1[[#This Row],[Date]])</f>
        <v>1</v>
      </c>
    </row>
    <row r="1367" spans="1:12" hidden="1">
      <c r="A1367">
        <v>11388</v>
      </c>
      <c r="B1367" s="1">
        <v>45045</v>
      </c>
      <c r="C1367" t="s">
        <v>12</v>
      </c>
      <c r="D1367" t="s">
        <v>204</v>
      </c>
      <c r="E1367">
        <v>1</v>
      </c>
      <c r="F1367">
        <v>199</v>
      </c>
      <c r="G1367">
        <f>Table1[[#This Row],[Unit Price]]*Table1[[#This Row],[Units Sold]]</f>
        <v>199</v>
      </c>
      <c r="H1367" t="s">
        <v>14</v>
      </c>
      <c r="I1367" t="s">
        <v>287</v>
      </c>
      <c r="J1367">
        <f>_xlfn.XLOOKUP(Table1[[#This Row],[Product Name]],O:O,P:P)</f>
        <v>27.86</v>
      </c>
      <c r="K1367">
        <f>Table1[[#This Row],[Unit Profit]]*Table1[[#This Row],[Units Sold]]</f>
        <v>27.86</v>
      </c>
      <c r="L1367">
        <f>MONTH(Table1[[#This Row],[Date]])</f>
        <v>4</v>
      </c>
    </row>
    <row r="1368" spans="1:12" hidden="1">
      <c r="A1368">
        <v>11389</v>
      </c>
      <c r="B1368" s="1">
        <v>45585</v>
      </c>
      <c r="C1368" t="s">
        <v>16</v>
      </c>
      <c r="D1368" t="s">
        <v>205</v>
      </c>
      <c r="E1368">
        <v>5</v>
      </c>
      <c r="F1368">
        <v>34.99</v>
      </c>
      <c r="G1368">
        <f>Table1[[#This Row],[Unit Price]]*Table1[[#This Row],[Units Sold]]</f>
        <v>174.95000000000002</v>
      </c>
      <c r="H1368" t="s">
        <v>14</v>
      </c>
      <c r="I1368" t="s">
        <v>15</v>
      </c>
      <c r="J1368">
        <f>_xlfn.XLOOKUP(Table1[[#This Row],[Product Name]],O:O,P:P)</f>
        <v>10.15</v>
      </c>
      <c r="K1368">
        <f>Table1[[#This Row],[Unit Profit]]*Table1[[#This Row],[Units Sold]]</f>
        <v>50.75</v>
      </c>
      <c r="L1368">
        <f>MONTH(Table1[[#This Row],[Date]])</f>
        <v>10</v>
      </c>
    </row>
    <row r="1369" spans="1:12">
      <c r="A1369">
        <v>11390</v>
      </c>
      <c r="B1369" s="1">
        <v>44932</v>
      </c>
      <c r="C1369" t="s">
        <v>19</v>
      </c>
      <c r="D1369" t="s">
        <v>106</v>
      </c>
      <c r="E1369">
        <v>5</v>
      </c>
      <c r="F1369">
        <v>10.99</v>
      </c>
      <c r="G1369">
        <f>Table1[[#This Row],[Unit Price]]*Table1[[#This Row],[Units Sold]]</f>
        <v>54.95</v>
      </c>
      <c r="H1369" t="s">
        <v>294</v>
      </c>
      <c r="I1369" t="s">
        <v>287</v>
      </c>
      <c r="J1369">
        <f>_xlfn.XLOOKUP(Table1[[#This Row],[Product Name]],O:O,P:P)</f>
        <v>4.34</v>
      </c>
      <c r="K1369">
        <f>Table1[[#This Row],[Unit Profit]]*Table1[[#This Row],[Units Sold]]</f>
        <v>21.7</v>
      </c>
      <c r="L1369">
        <f>MONTH(Table1[[#This Row],[Date]])</f>
        <v>1</v>
      </c>
    </row>
    <row r="1370" spans="1:12" hidden="1">
      <c r="A1370">
        <v>11391</v>
      </c>
      <c r="B1370" s="1">
        <v>45327</v>
      </c>
      <c r="C1370" t="s">
        <v>21</v>
      </c>
      <c r="D1370" t="s">
        <v>206</v>
      </c>
      <c r="E1370">
        <v>2</v>
      </c>
      <c r="F1370">
        <v>18</v>
      </c>
      <c r="G1370">
        <f>Table1[[#This Row],[Unit Price]]*Table1[[#This Row],[Units Sold]]</f>
        <v>36</v>
      </c>
      <c r="H1370" t="s">
        <v>18</v>
      </c>
      <c r="I1370" t="s">
        <v>15</v>
      </c>
      <c r="J1370">
        <f>_xlfn.XLOOKUP(Table1[[#This Row],[Product Name]],O:O,P:P)</f>
        <v>7.56</v>
      </c>
      <c r="K1370">
        <f>Table1[[#This Row],[Unit Profit]]*Table1[[#This Row],[Units Sold]]</f>
        <v>15.12</v>
      </c>
      <c r="L1370">
        <f>MONTH(Table1[[#This Row],[Date]])</f>
        <v>2</v>
      </c>
    </row>
    <row r="1371" spans="1:12">
      <c r="A1371">
        <v>11392</v>
      </c>
      <c r="B1371" s="1">
        <v>45463</v>
      </c>
      <c r="C1371" t="s">
        <v>23</v>
      </c>
      <c r="D1371" t="s">
        <v>207</v>
      </c>
      <c r="E1371">
        <v>3</v>
      </c>
      <c r="F1371">
        <v>169.95</v>
      </c>
      <c r="G1371">
        <f>Table1[[#This Row],[Unit Price]]*Table1[[#This Row],[Units Sold]]</f>
        <v>509.84999999999997</v>
      </c>
      <c r="H1371" t="s">
        <v>294</v>
      </c>
      <c r="I1371" t="s">
        <v>287</v>
      </c>
      <c r="J1371">
        <f>_xlfn.XLOOKUP(Table1[[#This Row],[Product Name]],O:O,P:P)</f>
        <v>59.48</v>
      </c>
      <c r="K1371">
        <f>Table1[[#This Row],[Unit Profit]]*Table1[[#This Row],[Units Sold]]</f>
        <v>178.44</v>
      </c>
      <c r="L1371">
        <f>MONTH(Table1[[#This Row],[Date]])</f>
        <v>6</v>
      </c>
    </row>
    <row r="1372" spans="1:12">
      <c r="A1372">
        <v>11393</v>
      </c>
      <c r="B1372" s="1">
        <v>45421</v>
      </c>
      <c r="C1372" t="s">
        <v>9</v>
      </c>
      <c r="D1372" t="s">
        <v>208</v>
      </c>
      <c r="E1372">
        <v>3</v>
      </c>
      <c r="F1372">
        <v>199.99</v>
      </c>
      <c r="G1372">
        <f>Table1[[#This Row],[Unit Price]]*Table1[[#This Row],[Units Sold]]</f>
        <v>599.97</v>
      </c>
      <c r="H1372" t="s">
        <v>294</v>
      </c>
      <c r="I1372" t="s">
        <v>287</v>
      </c>
      <c r="J1372">
        <f>_xlfn.XLOOKUP(Table1[[#This Row],[Product Name]],O:O,P:P)</f>
        <v>50</v>
      </c>
      <c r="K1372">
        <f>Table1[[#This Row],[Unit Profit]]*Table1[[#This Row],[Units Sold]]</f>
        <v>150</v>
      </c>
      <c r="L1372">
        <f>MONTH(Table1[[#This Row],[Date]])</f>
        <v>5</v>
      </c>
    </row>
    <row r="1373" spans="1:12">
      <c r="A1373">
        <v>11394</v>
      </c>
      <c r="B1373" s="1">
        <v>45009</v>
      </c>
      <c r="C1373" t="s">
        <v>12</v>
      </c>
      <c r="D1373" t="s">
        <v>209</v>
      </c>
      <c r="E1373">
        <v>2</v>
      </c>
      <c r="F1373">
        <v>199.95</v>
      </c>
      <c r="G1373">
        <f>Table1[[#This Row],[Unit Price]]*Table1[[#This Row],[Units Sold]]</f>
        <v>399.9</v>
      </c>
      <c r="H1373" t="s">
        <v>294</v>
      </c>
      <c r="I1373" t="s">
        <v>11</v>
      </c>
      <c r="J1373">
        <f>_xlfn.XLOOKUP(Table1[[#This Row],[Product Name]],O:O,P:P)</f>
        <v>35.99</v>
      </c>
      <c r="K1373">
        <f>Table1[[#This Row],[Unit Profit]]*Table1[[#This Row],[Units Sold]]</f>
        <v>71.98</v>
      </c>
      <c r="L1373">
        <f>MONTH(Table1[[#This Row],[Date]])</f>
        <v>3</v>
      </c>
    </row>
    <row r="1374" spans="1:12" hidden="1">
      <c r="A1374">
        <v>11395</v>
      </c>
      <c r="B1374" s="1">
        <v>45042</v>
      </c>
      <c r="C1374" t="s">
        <v>16</v>
      </c>
      <c r="D1374" t="s">
        <v>210</v>
      </c>
      <c r="E1374">
        <v>5</v>
      </c>
      <c r="F1374">
        <v>179.99</v>
      </c>
      <c r="G1374">
        <f>Table1[[#This Row],[Unit Price]]*Table1[[#This Row],[Units Sold]]</f>
        <v>899.95</v>
      </c>
      <c r="H1374" t="s">
        <v>14</v>
      </c>
      <c r="I1374" t="s">
        <v>15</v>
      </c>
      <c r="J1374">
        <f>_xlfn.XLOOKUP(Table1[[#This Row],[Product Name]],O:O,P:P)</f>
        <v>66.599999999999994</v>
      </c>
      <c r="K1374">
        <f>Table1[[#This Row],[Unit Profit]]*Table1[[#This Row],[Units Sold]]</f>
        <v>333</v>
      </c>
      <c r="L1374">
        <f>MONTH(Table1[[#This Row],[Date]])</f>
        <v>4</v>
      </c>
    </row>
    <row r="1375" spans="1:12" hidden="1">
      <c r="A1375">
        <v>11396</v>
      </c>
      <c r="B1375" s="1">
        <v>45469</v>
      </c>
      <c r="C1375" t="s">
        <v>19</v>
      </c>
      <c r="D1375" t="s">
        <v>211</v>
      </c>
      <c r="E1375">
        <v>3</v>
      </c>
      <c r="F1375">
        <v>11.99</v>
      </c>
      <c r="G1375">
        <f>Table1[[#This Row],[Unit Price]]*Table1[[#This Row],[Units Sold]]</f>
        <v>35.97</v>
      </c>
      <c r="H1375" t="s">
        <v>18</v>
      </c>
      <c r="I1375" t="s">
        <v>11</v>
      </c>
      <c r="J1375">
        <f>_xlfn.XLOOKUP(Table1[[#This Row],[Product Name]],O:O,P:P)</f>
        <v>3.96</v>
      </c>
      <c r="K1375">
        <f>Table1[[#This Row],[Unit Profit]]*Table1[[#This Row],[Units Sold]]</f>
        <v>11.879999999999999</v>
      </c>
      <c r="L1375">
        <f>MONTH(Table1[[#This Row],[Date]])</f>
        <v>6</v>
      </c>
    </row>
    <row r="1376" spans="1:12" hidden="1">
      <c r="A1376">
        <v>11397</v>
      </c>
      <c r="B1376" s="1">
        <v>45410</v>
      </c>
      <c r="C1376" t="s">
        <v>21</v>
      </c>
      <c r="D1376" t="s">
        <v>212</v>
      </c>
      <c r="E1376">
        <v>3</v>
      </c>
      <c r="F1376">
        <v>125</v>
      </c>
      <c r="G1376">
        <f>Table1[[#This Row],[Unit Price]]*Table1[[#This Row],[Units Sold]]</f>
        <v>375</v>
      </c>
      <c r="H1376" t="s">
        <v>14</v>
      </c>
      <c r="I1376" t="s">
        <v>287</v>
      </c>
      <c r="J1376">
        <f>_xlfn.XLOOKUP(Table1[[#This Row],[Product Name]],O:O,P:P)</f>
        <v>61.25</v>
      </c>
      <c r="K1376">
        <f>Table1[[#This Row],[Unit Profit]]*Table1[[#This Row],[Units Sold]]</f>
        <v>183.75</v>
      </c>
      <c r="L1376">
        <f>MONTH(Table1[[#This Row],[Date]])</f>
        <v>4</v>
      </c>
    </row>
    <row r="1377" spans="1:12" hidden="1">
      <c r="A1377">
        <v>11398</v>
      </c>
      <c r="B1377" s="1">
        <v>45464</v>
      </c>
      <c r="C1377" t="s">
        <v>23</v>
      </c>
      <c r="D1377" t="s">
        <v>213</v>
      </c>
      <c r="E1377">
        <v>5</v>
      </c>
      <c r="F1377">
        <v>449.99</v>
      </c>
      <c r="G1377">
        <f>Table1[[#This Row],[Unit Price]]*Table1[[#This Row],[Units Sold]]</f>
        <v>2249.9499999999998</v>
      </c>
      <c r="H1377" t="s">
        <v>18</v>
      </c>
      <c r="I1377" t="s">
        <v>11</v>
      </c>
      <c r="J1377">
        <f>_xlfn.XLOOKUP(Table1[[#This Row],[Product Name]],O:O,P:P)</f>
        <v>180</v>
      </c>
      <c r="K1377">
        <f>Table1[[#This Row],[Unit Profit]]*Table1[[#This Row],[Units Sold]]</f>
        <v>900</v>
      </c>
      <c r="L1377">
        <f>MONTH(Table1[[#This Row],[Date]])</f>
        <v>6</v>
      </c>
    </row>
    <row r="1378" spans="1:12" hidden="1">
      <c r="A1378">
        <v>11399</v>
      </c>
      <c r="B1378" s="1">
        <v>45145</v>
      </c>
      <c r="C1378" t="s">
        <v>9</v>
      </c>
      <c r="D1378" t="s">
        <v>214</v>
      </c>
      <c r="E1378">
        <v>3</v>
      </c>
      <c r="F1378">
        <v>179</v>
      </c>
      <c r="G1378">
        <f>Table1[[#This Row],[Unit Price]]*Table1[[#This Row],[Units Sold]]</f>
        <v>537</v>
      </c>
      <c r="H1378" t="s">
        <v>14</v>
      </c>
      <c r="I1378" t="s">
        <v>15</v>
      </c>
      <c r="J1378">
        <f>_xlfn.XLOOKUP(Table1[[#This Row],[Product Name]],O:O,P:P)</f>
        <v>71.599999999999994</v>
      </c>
      <c r="K1378">
        <f>Table1[[#This Row],[Unit Profit]]*Table1[[#This Row],[Units Sold]]</f>
        <v>214.79999999999998</v>
      </c>
      <c r="L1378">
        <f>MONTH(Table1[[#This Row],[Date]])</f>
        <v>8</v>
      </c>
    </row>
    <row r="1379" spans="1:12" hidden="1">
      <c r="A1379">
        <v>11400</v>
      </c>
      <c r="B1379" s="1">
        <v>45149</v>
      </c>
      <c r="C1379" t="s">
        <v>12</v>
      </c>
      <c r="D1379" t="s">
        <v>215</v>
      </c>
      <c r="E1379">
        <v>2</v>
      </c>
      <c r="F1379">
        <v>99.95</v>
      </c>
      <c r="G1379">
        <f>Table1[[#This Row],[Unit Price]]*Table1[[#This Row],[Units Sold]]</f>
        <v>199.9</v>
      </c>
      <c r="H1379" t="s">
        <v>18</v>
      </c>
      <c r="I1379" t="s">
        <v>15</v>
      </c>
      <c r="J1379">
        <f>_xlfn.XLOOKUP(Table1[[#This Row],[Product Name]],O:O,P:P)</f>
        <v>38.979999999999997</v>
      </c>
      <c r="K1379">
        <f>Table1[[#This Row],[Unit Profit]]*Table1[[#This Row],[Units Sold]]</f>
        <v>77.959999999999994</v>
      </c>
      <c r="L1379">
        <f>MONTH(Table1[[#This Row],[Date]])</f>
        <v>8</v>
      </c>
    </row>
    <row r="1380" spans="1:12" hidden="1">
      <c r="A1380">
        <v>11401</v>
      </c>
      <c r="B1380" s="1">
        <v>44947</v>
      </c>
      <c r="C1380" t="s">
        <v>16</v>
      </c>
      <c r="D1380" t="s">
        <v>216</v>
      </c>
      <c r="E1380">
        <v>4</v>
      </c>
      <c r="F1380">
        <v>59.99</v>
      </c>
      <c r="G1380">
        <f>Table1[[#This Row],[Unit Price]]*Table1[[#This Row],[Units Sold]]</f>
        <v>239.96</v>
      </c>
      <c r="H1380" t="s">
        <v>14</v>
      </c>
      <c r="I1380" t="s">
        <v>287</v>
      </c>
      <c r="J1380">
        <f>_xlfn.XLOOKUP(Table1[[#This Row],[Product Name]],O:O,P:P)</f>
        <v>21.6</v>
      </c>
      <c r="K1380">
        <f>Table1[[#This Row],[Unit Profit]]*Table1[[#This Row],[Units Sold]]</f>
        <v>86.4</v>
      </c>
      <c r="L1380">
        <f>MONTH(Table1[[#This Row],[Date]])</f>
        <v>1</v>
      </c>
    </row>
    <row r="1381" spans="1:12" hidden="1">
      <c r="A1381">
        <v>11402</v>
      </c>
      <c r="B1381" s="1">
        <v>45122</v>
      </c>
      <c r="C1381" t="s">
        <v>19</v>
      </c>
      <c r="D1381" t="s">
        <v>217</v>
      </c>
      <c r="E1381">
        <v>5</v>
      </c>
      <c r="F1381">
        <v>14.99</v>
      </c>
      <c r="G1381">
        <f>Table1[[#This Row],[Unit Price]]*Table1[[#This Row],[Units Sold]]</f>
        <v>74.95</v>
      </c>
      <c r="H1381" t="s">
        <v>14</v>
      </c>
      <c r="I1381" t="s">
        <v>287</v>
      </c>
      <c r="J1381">
        <f>_xlfn.XLOOKUP(Table1[[#This Row],[Product Name]],O:O,P:P)</f>
        <v>4.6500000000000004</v>
      </c>
      <c r="K1381">
        <f>Table1[[#This Row],[Unit Profit]]*Table1[[#This Row],[Units Sold]]</f>
        <v>23.25</v>
      </c>
      <c r="L1381">
        <f>MONTH(Table1[[#This Row],[Date]])</f>
        <v>7</v>
      </c>
    </row>
    <row r="1382" spans="1:12">
      <c r="A1382">
        <v>11403</v>
      </c>
      <c r="B1382" s="1">
        <v>45352</v>
      </c>
      <c r="C1382" t="s">
        <v>21</v>
      </c>
      <c r="D1382" t="s">
        <v>218</v>
      </c>
      <c r="E1382">
        <v>3</v>
      </c>
      <c r="F1382">
        <v>52</v>
      </c>
      <c r="G1382">
        <f>Table1[[#This Row],[Unit Price]]*Table1[[#This Row],[Units Sold]]</f>
        <v>156</v>
      </c>
      <c r="H1382" t="s">
        <v>294</v>
      </c>
      <c r="I1382" t="s">
        <v>287</v>
      </c>
      <c r="J1382">
        <f>_xlfn.XLOOKUP(Table1[[#This Row],[Product Name]],O:O,P:P)</f>
        <v>20.28</v>
      </c>
      <c r="K1382">
        <f>Table1[[#This Row],[Unit Profit]]*Table1[[#This Row],[Units Sold]]</f>
        <v>60.84</v>
      </c>
      <c r="L1382">
        <f>MONTH(Table1[[#This Row],[Date]])</f>
        <v>3</v>
      </c>
    </row>
    <row r="1383" spans="1:12" hidden="1">
      <c r="A1383">
        <v>11404</v>
      </c>
      <c r="B1383" s="1">
        <v>45408</v>
      </c>
      <c r="C1383" t="s">
        <v>23</v>
      </c>
      <c r="D1383" t="s">
        <v>219</v>
      </c>
      <c r="E1383">
        <v>4</v>
      </c>
      <c r="F1383">
        <v>399.99</v>
      </c>
      <c r="G1383">
        <f>Table1[[#This Row],[Unit Price]]*Table1[[#This Row],[Units Sold]]</f>
        <v>1599.96</v>
      </c>
      <c r="H1383" t="s">
        <v>18</v>
      </c>
      <c r="I1383" t="s">
        <v>11</v>
      </c>
      <c r="J1383">
        <f>_xlfn.XLOOKUP(Table1[[#This Row],[Product Name]],O:O,P:P)</f>
        <v>180</v>
      </c>
      <c r="K1383">
        <f>Table1[[#This Row],[Unit Profit]]*Table1[[#This Row],[Units Sold]]</f>
        <v>720</v>
      </c>
      <c r="L1383">
        <f>MONTH(Table1[[#This Row],[Date]])</f>
        <v>4</v>
      </c>
    </row>
    <row r="1384" spans="1:12">
      <c r="A1384">
        <v>11405</v>
      </c>
      <c r="B1384" s="1">
        <v>45335</v>
      </c>
      <c r="C1384" t="s">
        <v>9</v>
      </c>
      <c r="D1384" t="s">
        <v>220</v>
      </c>
      <c r="E1384">
        <v>5</v>
      </c>
      <c r="F1384">
        <v>299.99</v>
      </c>
      <c r="G1384">
        <f>Table1[[#This Row],[Unit Price]]*Table1[[#This Row],[Units Sold]]</f>
        <v>1499.95</v>
      </c>
      <c r="H1384" t="s">
        <v>294</v>
      </c>
      <c r="I1384" t="s">
        <v>15</v>
      </c>
      <c r="J1384">
        <f>_xlfn.XLOOKUP(Table1[[#This Row],[Product Name]],O:O,P:P)</f>
        <v>117</v>
      </c>
      <c r="K1384">
        <f>Table1[[#This Row],[Unit Profit]]*Table1[[#This Row],[Units Sold]]</f>
        <v>585</v>
      </c>
      <c r="L1384">
        <f>MONTH(Table1[[#This Row],[Date]])</f>
        <v>2</v>
      </c>
    </row>
    <row r="1385" spans="1:12" hidden="1">
      <c r="A1385">
        <v>11406</v>
      </c>
      <c r="B1385" s="1">
        <v>45228</v>
      </c>
      <c r="C1385" t="s">
        <v>12</v>
      </c>
      <c r="D1385" t="s">
        <v>221</v>
      </c>
      <c r="E1385">
        <v>1</v>
      </c>
      <c r="F1385">
        <v>379.99</v>
      </c>
      <c r="G1385">
        <f>Table1[[#This Row],[Unit Price]]*Table1[[#This Row],[Units Sold]]</f>
        <v>379.99</v>
      </c>
      <c r="H1385" t="s">
        <v>18</v>
      </c>
      <c r="I1385" t="s">
        <v>15</v>
      </c>
      <c r="J1385">
        <f>_xlfn.XLOOKUP(Table1[[#This Row],[Product Name]],O:O,P:P)</f>
        <v>171</v>
      </c>
      <c r="K1385">
        <f>Table1[[#This Row],[Unit Profit]]*Table1[[#This Row],[Units Sold]]</f>
        <v>171</v>
      </c>
      <c r="L1385">
        <f>MONTH(Table1[[#This Row],[Date]])</f>
        <v>10</v>
      </c>
    </row>
    <row r="1386" spans="1:12" hidden="1">
      <c r="A1386">
        <v>11407</v>
      </c>
      <c r="B1386" s="1">
        <v>45424</v>
      </c>
      <c r="C1386" t="s">
        <v>16</v>
      </c>
      <c r="D1386" t="s">
        <v>222</v>
      </c>
      <c r="E1386">
        <v>2</v>
      </c>
      <c r="F1386">
        <v>98</v>
      </c>
      <c r="G1386">
        <f>Table1[[#This Row],[Unit Price]]*Table1[[#This Row],[Units Sold]]</f>
        <v>196</v>
      </c>
      <c r="H1386" t="s">
        <v>18</v>
      </c>
      <c r="I1386" t="s">
        <v>287</v>
      </c>
      <c r="J1386">
        <f>_xlfn.XLOOKUP(Table1[[#This Row],[Product Name]],O:O,P:P)</f>
        <v>35.28</v>
      </c>
      <c r="K1386">
        <f>Table1[[#This Row],[Unit Profit]]*Table1[[#This Row],[Units Sold]]</f>
        <v>70.56</v>
      </c>
      <c r="L1386">
        <f>MONTH(Table1[[#This Row],[Date]])</f>
        <v>5</v>
      </c>
    </row>
    <row r="1387" spans="1:12" hidden="1">
      <c r="A1387">
        <v>11408</v>
      </c>
      <c r="B1387" s="1">
        <v>45204</v>
      </c>
      <c r="C1387" t="s">
        <v>19</v>
      </c>
      <c r="D1387" t="s">
        <v>223</v>
      </c>
      <c r="E1387">
        <v>1</v>
      </c>
      <c r="F1387">
        <v>16.989999999999998</v>
      </c>
      <c r="G1387">
        <f>Table1[[#This Row],[Unit Price]]*Table1[[#This Row],[Units Sold]]</f>
        <v>16.989999999999998</v>
      </c>
      <c r="H1387" t="s">
        <v>18</v>
      </c>
      <c r="I1387" t="s">
        <v>15</v>
      </c>
      <c r="J1387">
        <f>_xlfn.XLOOKUP(Table1[[#This Row],[Product Name]],O:O,P:P)</f>
        <v>2.04</v>
      </c>
      <c r="K1387">
        <f>Table1[[#This Row],[Unit Profit]]*Table1[[#This Row],[Units Sold]]</f>
        <v>2.04</v>
      </c>
      <c r="L1387">
        <f>MONTH(Table1[[#This Row],[Date]])</f>
        <v>10</v>
      </c>
    </row>
    <row r="1388" spans="1:12" hidden="1">
      <c r="A1388">
        <v>11409</v>
      </c>
      <c r="B1388" s="1">
        <v>45437</v>
      </c>
      <c r="C1388" t="s">
        <v>21</v>
      </c>
      <c r="D1388" t="s">
        <v>224</v>
      </c>
      <c r="E1388">
        <v>3</v>
      </c>
      <c r="F1388">
        <v>79</v>
      </c>
      <c r="G1388">
        <f>Table1[[#This Row],[Unit Price]]*Table1[[#This Row],[Units Sold]]</f>
        <v>237</v>
      </c>
      <c r="H1388" t="s">
        <v>18</v>
      </c>
      <c r="I1388" t="s">
        <v>15</v>
      </c>
      <c r="J1388">
        <f>_xlfn.XLOOKUP(Table1[[#This Row],[Product Name]],O:O,P:P)</f>
        <v>22.12</v>
      </c>
      <c r="K1388">
        <f>Table1[[#This Row],[Unit Profit]]*Table1[[#This Row],[Units Sold]]</f>
        <v>66.36</v>
      </c>
      <c r="L1388">
        <f>MONTH(Table1[[#This Row],[Date]])</f>
        <v>5</v>
      </c>
    </row>
    <row r="1389" spans="1:12" hidden="1">
      <c r="A1389">
        <v>11410</v>
      </c>
      <c r="B1389" s="1">
        <v>45157</v>
      </c>
      <c r="C1389" t="s">
        <v>23</v>
      </c>
      <c r="D1389" t="s">
        <v>225</v>
      </c>
      <c r="E1389">
        <v>2</v>
      </c>
      <c r="F1389">
        <v>129</v>
      </c>
      <c r="G1389">
        <f>Table1[[#This Row],[Unit Price]]*Table1[[#This Row],[Units Sold]]</f>
        <v>258</v>
      </c>
      <c r="H1389" t="s">
        <v>18</v>
      </c>
      <c r="I1389" t="s">
        <v>11</v>
      </c>
      <c r="J1389">
        <f>_xlfn.XLOOKUP(Table1[[#This Row],[Product Name]],O:O,P:P)</f>
        <v>37.409999999999997</v>
      </c>
      <c r="K1389">
        <f>Table1[[#This Row],[Unit Profit]]*Table1[[#This Row],[Units Sold]]</f>
        <v>74.819999999999993</v>
      </c>
      <c r="L1389">
        <f>MONTH(Table1[[#This Row],[Date]])</f>
        <v>8</v>
      </c>
    </row>
    <row r="1390" spans="1:12" hidden="1">
      <c r="A1390">
        <v>11411</v>
      </c>
      <c r="B1390" s="1">
        <v>45322</v>
      </c>
      <c r="C1390" t="s">
        <v>9</v>
      </c>
      <c r="D1390" t="s">
        <v>226</v>
      </c>
      <c r="E1390">
        <v>4</v>
      </c>
      <c r="F1390">
        <v>749.99</v>
      </c>
      <c r="G1390">
        <f>Table1[[#This Row],[Unit Price]]*Table1[[#This Row],[Units Sold]]</f>
        <v>2999.96</v>
      </c>
      <c r="H1390" t="s">
        <v>18</v>
      </c>
      <c r="I1390" t="s">
        <v>11</v>
      </c>
      <c r="J1390">
        <f>_xlfn.XLOOKUP(Table1[[#This Row],[Product Name]],O:O,P:P)</f>
        <v>187.5</v>
      </c>
      <c r="K1390">
        <f>Table1[[#This Row],[Unit Profit]]*Table1[[#This Row],[Units Sold]]</f>
        <v>750</v>
      </c>
      <c r="L1390">
        <f>MONTH(Table1[[#This Row],[Date]])</f>
        <v>1</v>
      </c>
    </row>
    <row r="1391" spans="1:12" hidden="1">
      <c r="A1391">
        <v>11412</v>
      </c>
      <c r="B1391" s="1">
        <v>45102</v>
      </c>
      <c r="C1391" t="s">
        <v>12</v>
      </c>
      <c r="D1391" t="s">
        <v>32</v>
      </c>
      <c r="E1391">
        <v>4</v>
      </c>
      <c r="F1391">
        <v>169.99</v>
      </c>
      <c r="G1391">
        <f>Table1[[#This Row],[Unit Price]]*Table1[[#This Row],[Units Sold]]</f>
        <v>679.96</v>
      </c>
      <c r="H1391" t="s">
        <v>18</v>
      </c>
      <c r="I1391" t="s">
        <v>15</v>
      </c>
      <c r="J1391">
        <f>_xlfn.XLOOKUP(Table1[[#This Row],[Product Name]],O:O,P:P)</f>
        <v>19</v>
      </c>
      <c r="K1391">
        <f>Table1[[#This Row],[Unit Profit]]*Table1[[#This Row],[Units Sold]]</f>
        <v>76</v>
      </c>
      <c r="L1391">
        <f>MONTH(Table1[[#This Row],[Date]])</f>
        <v>6</v>
      </c>
    </row>
    <row r="1392" spans="1:12" hidden="1">
      <c r="A1392">
        <v>11413</v>
      </c>
      <c r="B1392" s="1">
        <v>45575</v>
      </c>
      <c r="C1392" t="s">
        <v>16</v>
      </c>
      <c r="D1392" t="s">
        <v>227</v>
      </c>
      <c r="E1392">
        <v>2</v>
      </c>
      <c r="F1392">
        <v>9.9</v>
      </c>
      <c r="G1392">
        <f>Table1[[#This Row],[Unit Price]]*Table1[[#This Row],[Units Sold]]</f>
        <v>19.8</v>
      </c>
      <c r="H1392" t="s">
        <v>18</v>
      </c>
      <c r="I1392" t="s">
        <v>15</v>
      </c>
      <c r="J1392">
        <f>_xlfn.XLOOKUP(Table1[[#This Row],[Product Name]],O:O,P:P)</f>
        <v>2.2799999999999998</v>
      </c>
      <c r="K1392">
        <f>Table1[[#This Row],[Unit Profit]]*Table1[[#This Row],[Units Sold]]</f>
        <v>4.5599999999999996</v>
      </c>
      <c r="L1392">
        <f>MONTH(Table1[[#This Row],[Date]])</f>
        <v>10</v>
      </c>
    </row>
    <row r="1393" spans="1:12" hidden="1">
      <c r="A1393">
        <v>11414</v>
      </c>
      <c r="B1393" s="1">
        <v>44946</v>
      </c>
      <c r="C1393" t="s">
        <v>19</v>
      </c>
      <c r="D1393" t="s">
        <v>188</v>
      </c>
      <c r="E1393">
        <v>4</v>
      </c>
      <c r="F1393">
        <v>10.99</v>
      </c>
      <c r="G1393">
        <f>Table1[[#This Row],[Unit Price]]*Table1[[#This Row],[Units Sold]]</f>
        <v>43.96</v>
      </c>
      <c r="H1393" t="s">
        <v>18</v>
      </c>
      <c r="I1393" t="s">
        <v>287</v>
      </c>
      <c r="J1393">
        <f>_xlfn.XLOOKUP(Table1[[#This Row],[Product Name]],O:O,P:P)</f>
        <v>1.5</v>
      </c>
      <c r="K1393">
        <f>Table1[[#This Row],[Unit Profit]]*Table1[[#This Row],[Units Sold]]</f>
        <v>6</v>
      </c>
      <c r="L1393">
        <f>MONTH(Table1[[#This Row],[Date]])</f>
        <v>1</v>
      </c>
    </row>
    <row r="1394" spans="1:12" hidden="1">
      <c r="A1394">
        <v>11415</v>
      </c>
      <c r="B1394" s="1">
        <v>45429</v>
      </c>
      <c r="C1394" t="s">
        <v>21</v>
      </c>
      <c r="D1394" t="s">
        <v>228</v>
      </c>
      <c r="E1394">
        <v>5</v>
      </c>
      <c r="F1394">
        <v>29</v>
      </c>
      <c r="G1394">
        <f>Table1[[#This Row],[Unit Price]]*Table1[[#This Row],[Units Sold]]</f>
        <v>145</v>
      </c>
      <c r="H1394" t="s">
        <v>14</v>
      </c>
      <c r="I1394" t="s">
        <v>11</v>
      </c>
      <c r="J1394">
        <f>_xlfn.XLOOKUP(Table1[[#This Row],[Product Name]],O:O,P:P)</f>
        <v>3.48</v>
      </c>
      <c r="K1394">
        <f>Table1[[#This Row],[Unit Profit]]*Table1[[#This Row],[Units Sold]]</f>
        <v>17.399999999999999</v>
      </c>
      <c r="L1394">
        <f>MONTH(Table1[[#This Row],[Date]])</f>
        <v>5</v>
      </c>
    </row>
    <row r="1395" spans="1:12" hidden="1">
      <c r="A1395">
        <v>11416</v>
      </c>
      <c r="B1395" s="1">
        <v>45209</v>
      </c>
      <c r="C1395" t="s">
        <v>23</v>
      </c>
      <c r="D1395" t="s">
        <v>229</v>
      </c>
      <c r="E1395">
        <v>4</v>
      </c>
      <c r="F1395">
        <v>349.99</v>
      </c>
      <c r="G1395">
        <f>Table1[[#This Row],[Unit Price]]*Table1[[#This Row],[Units Sold]]</f>
        <v>1399.96</v>
      </c>
      <c r="H1395" t="s">
        <v>18</v>
      </c>
      <c r="I1395" t="s">
        <v>15</v>
      </c>
      <c r="J1395">
        <f>_xlfn.XLOOKUP(Table1[[#This Row],[Product Name]],O:O,P:P)</f>
        <v>136.5</v>
      </c>
      <c r="K1395">
        <f>Table1[[#This Row],[Unit Profit]]*Table1[[#This Row],[Units Sold]]</f>
        <v>546</v>
      </c>
      <c r="L1395">
        <f>MONTH(Table1[[#This Row],[Date]])</f>
        <v>10</v>
      </c>
    </row>
    <row r="1396" spans="1:12" hidden="1">
      <c r="A1396">
        <v>11417</v>
      </c>
      <c r="B1396" s="1">
        <v>45564</v>
      </c>
      <c r="C1396" t="s">
        <v>9</v>
      </c>
      <c r="D1396" t="s">
        <v>230</v>
      </c>
      <c r="E1396">
        <v>4</v>
      </c>
      <c r="F1396">
        <v>2399</v>
      </c>
      <c r="G1396">
        <f>Table1[[#This Row],[Unit Price]]*Table1[[#This Row],[Units Sold]]</f>
        <v>9596</v>
      </c>
      <c r="H1396" t="s">
        <v>18</v>
      </c>
      <c r="I1396" t="s">
        <v>15</v>
      </c>
      <c r="J1396">
        <f>_xlfn.XLOOKUP(Table1[[#This Row],[Product Name]],O:O,P:P)</f>
        <v>1127.53</v>
      </c>
      <c r="K1396">
        <f>Table1[[#This Row],[Unit Profit]]*Table1[[#This Row],[Units Sold]]</f>
        <v>4510.12</v>
      </c>
      <c r="L1396">
        <f>MONTH(Table1[[#This Row],[Date]])</f>
        <v>9</v>
      </c>
    </row>
    <row r="1397" spans="1:12" hidden="1">
      <c r="A1397">
        <v>11418</v>
      </c>
      <c r="B1397" s="1">
        <v>45451</v>
      </c>
      <c r="C1397" t="s">
        <v>12</v>
      </c>
      <c r="D1397" t="s">
        <v>231</v>
      </c>
      <c r="E1397">
        <v>2</v>
      </c>
      <c r="F1397">
        <v>449.99</v>
      </c>
      <c r="G1397">
        <f>Table1[[#This Row],[Unit Price]]*Table1[[#This Row],[Units Sold]]</f>
        <v>899.98</v>
      </c>
      <c r="H1397" t="s">
        <v>14</v>
      </c>
      <c r="I1397" t="s">
        <v>15</v>
      </c>
      <c r="J1397">
        <f>_xlfn.XLOOKUP(Table1[[#This Row],[Product Name]],O:O,P:P)</f>
        <v>135</v>
      </c>
      <c r="K1397">
        <f>Table1[[#This Row],[Unit Profit]]*Table1[[#This Row],[Units Sold]]</f>
        <v>270</v>
      </c>
      <c r="L1397">
        <f>MONTH(Table1[[#This Row],[Date]])</f>
        <v>6</v>
      </c>
    </row>
    <row r="1398" spans="1:12" hidden="1">
      <c r="A1398">
        <v>11419</v>
      </c>
      <c r="B1398" s="1">
        <v>45064</v>
      </c>
      <c r="C1398" t="s">
        <v>16</v>
      </c>
      <c r="D1398" t="s">
        <v>232</v>
      </c>
      <c r="E1398">
        <v>5</v>
      </c>
      <c r="F1398">
        <v>49.99</v>
      </c>
      <c r="G1398">
        <f>Table1[[#This Row],[Unit Price]]*Table1[[#This Row],[Units Sold]]</f>
        <v>249.95000000000002</v>
      </c>
      <c r="H1398" t="s">
        <v>18</v>
      </c>
      <c r="I1398" t="s">
        <v>15</v>
      </c>
      <c r="J1398">
        <f>_xlfn.XLOOKUP(Table1[[#This Row],[Product Name]],O:O,P:P)</f>
        <v>16</v>
      </c>
      <c r="K1398">
        <f>Table1[[#This Row],[Unit Profit]]*Table1[[#This Row],[Units Sold]]</f>
        <v>80</v>
      </c>
      <c r="L1398">
        <f>MONTH(Table1[[#This Row],[Date]])</f>
        <v>5</v>
      </c>
    </row>
    <row r="1399" spans="1:12">
      <c r="A1399">
        <v>11420</v>
      </c>
      <c r="B1399" s="1">
        <v>45323</v>
      </c>
      <c r="C1399" t="s">
        <v>19</v>
      </c>
      <c r="D1399" t="s">
        <v>233</v>
      </c>
      <c r="E1399">
        <v>2</v>
      </c>
      <c r="F1399">
        <v>12.99</v>
      </c>
      <c r="G1399">
        <f>Table1[[#This Row],[Unit Price]]*Table1[[#This Row],[Units Sold]]</f>
        <v>25.98</v>
      </c>
      <c r="H1399" t="s">
        <v>294</v>
      </c>
      <c r="I1399" t="s">
        <v>15</v>
      </c>
      <c r="J1399">
        <f>_xlfn.XLOOKUP(Table1[[#This Row],[Product Name]],O:O,P:P)</f>
        <v>5.46</v>
      </c>
      <c r="K1399">
        <f>Table1[[#This Row],[Unit Profit]]*Table1[[#This Row],[Units Sold]]</f>
        <v>10.92</v>
      </c>
      <c r="L1399">
        <f>MONTH(Table1[[#This Row],[Date]])</f>
        <v>2</v>
      </c>
    </row>
    <row r="1400" spans="1:12">
      <c r="A1400">
        <v>11421</v>
      </c>
      <c r="B1400" s="1">
        <v>45465</v>
      </c>
      <c r="C1400" t="s">
        <v>21</v>
      </c>
      <c r="D1400" t="s">
        <v>234</v>
      </c>
      <c r="E1400">
        <v>3</v>
      </c>
      <c r="F1400">
        <v>27</v>
      </c>
      <c r="G1400">
        <f>Table1[[#This Row],[Unit Price]]*Table1[[#This Row],[Units Sold]]</f>
        <v>81</v>
      </c>
      <c r="H1400" t="s">
        <v>294</v>
      </c>
      <c r="I1400" t="s">
        <v>287</v>
      </c>
      <c r="J1400">
        <f>_xlfn.XLOOKUP(Table1[[#This Row],[Product Name]],O:O,P:P)</f>
        <v>5.67</v>
      </c>
      <c r="K1400">
        <f>Table1[[#This Row],[Unit Profit]]*Table1[[#This Row],[Units Sold]]</f>
        <v>17.009999999999998</v>
      </c>
      <c r="L1400">
        <f>MONTH(Table1[[#This Row],[Date]])</f>
        <v>6</v>
      </c>
    </row>
    <row r="1401" spans="1:12" hidden="1">
      <c r="A1401">
        <v>11422</v>
      </c>
      <c r="B1401" s="1">
        <v>45146</v>
      </c>
      <c r="C1401" t="s">
        <v>23</v>
      </c>
      <c r="D1401" t="s">
        <v>37</v>
      </c>
      <c r="E1401">
        <v>2</v>
      </c>
      <c r="F1401">
        <v>599.99</v>
      </c>
      <c r="G1401">
        <f>Table1[[#This Row],[Unit Price]]*Table1[[#This Row],[Units Sold]]</f>
        <v>1199.98</v>
      </c>
      <c r="H1401" t="s">
        <v>14</v>
      </c>
      <c r="I1401" t="s">
        <v>11</v>
      </c>
      <c r="J1401">
        <f>_xlfn.XLOOKUP(Table1[[#This Row],[Product Name]],O:O,P:P)</f>
        <v>210</v>
      </c>
      <c r="K1401">
        <f>Table1[[#This Row],[Unit Profit]]*Table1[[#This Row],[Units Sold]]</f>
        <v>420</v>
      </c>
      <c r="L1401">
        <f>MONTH(Table1[[#This Row],[Date]])</f>
        <v>8</v>
      </c>
    </row>
    <row r="1402" spans="1:12" hidden="1">
      <c r="A1402">
        <v>11423</v>
      </c>
      <c r="B1402" s="1">
        <v>45430</v>
      </c>
      <c r="C1402" t="s">
        <v>9</v>
      </c>
      <c r="D1402" t="s">
        <v>235</v>
      </c>
      <c r="E1402">
        <v>1</v>
      </c>
      <c r="F1402">
        <v>49.99</v>
      </c>
      <c r="G1402">
        <f>Table1[[#This Row],[Unit Price]]*Table1[[#This Row],[Units Sold]]</f>
        <v>49.99</v>
      </c>
      <c r="H1402" t="s">
        <v>18</v>
      </c>
      <c r="I1402" t="s">
        <v>15</v>
      </c>
      <c r="J1402">
        <f>_xlfn.XLOOKUP(Table1[[#This Row],[Product Name]],O:O,P:P)</f>
        <v>6</v>
      </c>
      <c r="K1402">
        <f>Table1[[#This Row],[Unit Profit]]*Table1[[#This Row],[Units Sold]]</f>
        <v>6</v>
      </c>
      <c r="L1402">
        <f>MONTH(Table1[[#This Row],[Date]])</f>
        <v>5</v>
      </c>
    </row>
    <row r="1403" spans="1:12" hidden="1">
      <c r="A1403">
        <v>11424</v>
      </c>
      <c r="B1403" s="1">
        <v>45174</v>
      </c>
      <c r="C1403" t="s">
        <v>12</v>
      </c>
      <c r="D1403" t="s">
        <v>236</v>
      </c>
      <c r="E1403">
        <v>3</v>
      </c>
      <c r="F1403">
        <v>229.99</v>
      </c>
      <c r="G1403">
        <f>Table1[[#This Row],[Unit Price]]*Table1[[#This Row],[Units Sold]]</f>
        <v>689.97</v>
      </c>
      <c r="H1403" t="s">
        <v>18</v>
      </c>
      <c r="I1403" t="s">
        <v>11</v>
      </c>
      <c r="J1403">
        <f>_xlfn.XLOOKUP(Table1[[#This Row],[Product Name]],O:O,P:P)</f>
        <v>112.7</v>
      </c>
      <c r="K1403">
        <f>Table1[[#This Row],[Unit Profit]]*Table1[[#This Row],[Units Sold]]</f>
        <v>338.1</v>
      </c>
      <c r="L1403">
        <f>MONTH(Table1[[#This Row],[Date]])</f>
        <v>9</v>
      </c>
    </row>
    <row r="1404" spans="1:12" hidden="1">
      <c r="A1404">
        <v>11425</v>
      </c>
      <c r="B1404" s="1">
        <v>45118</v>
      </c>
      <c r="C1404" t="s">
        <v>16</v>
      </c>
      <c r="D1404" t="s">
        <v>237</v>
      </c>
      <c r="E1404">
        <v>4</v>
      </c>
      <c r="F1404">
        <v>44.99</v>
      </c>
      <c r="G1404">
        <f>Table1[[#This Row],[Unit Price]]*Table1[[#This Row],[Units Sold]]</f>
        <v>179.96</v>
      </c>
      <c r="H1404" t="s">
        <v>18</v>
      </c>
      <c r="I1404" t="s">
        <v>287</v>
      </c>
      <c r="J1404">
        <f>_xlfn.XLOOKUP(Table1[[#This Row],[Product Name]],O:O,P:P)</f>
        <v>15.3</v>
      </c>
      <c r="K1404">
        <f>Table1[[#This Row],[Unit Profit]]*Table1[[#This Row],[Units Sold]]</f>
        <v>61.2</v>
      </c>
      <c r="L1404">
        <f>MONTH(Table1[[#This Row],[Date]])</f>
        <v>7</v>
      </c>
    </row>
    <row r="1405" spans="1:12" hidden="1">
      <c r="A1405">
        <v>11426</v>
      </c>
      <c r="B1405" s="1">
        <v>45000</v>
      </c>
      <c r="C1405" t="s">
        <v>19</v>
      </c>
      <c r="D1405" t="s">
        <v>70</v>
      </c>
      <c r="E1405">
        <v>5</v>
      </c>
      <c r="F1405">
        <v>26.99</v>
      </c>
      <c r="G1405">
        <f>Table1[[#This Row],[Unit Price]]*Table1[[#This Row],[Units Sold]]</f>
        <v>134.94999999999999</v>
      </c>
      <c r="H1405" t="s">
        <v>18</v>
      </c>
      <c r="I1405" t="s">
        <v>287</v>
      </c>
      <c r="J1405">
        <f>_xlfn.XLOOKUP(Table1[[#This Row],[Product Name]],O:O,P:P)</f>
        <v>8.3699999999999992</v>
      </c>
      <c r="K1405">
        <f>Table1[[#This Row],[Unit Profit]]*Table1[[#This Row],[Units Sold]]</f>
        <v>41.849999999999994</v>
      </c>
      <c r="L1405">
        <f>MONTH(Table1[[#This Row],[Date]])</f>
        <v>3</v>
      </c>
    </row>
    <row r="1406" spans="1:12">
      <c r="A1406">
        <v>11427</v>
      </c>
      <c r="B1406" s="1">
        <v>45285</v>
      </c>
      <c r="C1406" t="s">
        <v>21</v>
      </c>
      <c r="D1406" t="s">
        <v>238</v>
      </c>
      <c r="E1406">
        <v>2</v>
      </c>
      <c r="F1406">
        <v>6.7</v>
      </c>
      <c r="G1406">
        <f>Table1[[#This Row],[Unit Price]]*Table1[[#This Row],[Units Sold]]</f>
        <v>13.4</v>
      </c>
      <c r="H1406" t="s">
        <v>294</v>
      </c>
      <c r="I1406" t="s">
        <v>287</v>
      </c>
      <c r="J1406">
        <f>_xlfn.XLOOKUP(Table1[[#This Row],[Product Name]],O:O,P:P)</f>
        <v>0.87</v>
      </c>
      <c r="K1406">
        <f>Table1[[#This Row],[Unit Profit]]*Table1[[#This Row],[Units Sold]]</f>
        <v>1.74</v>
      </c>
      <c r="L1406">
        <f>MONTH(Table1[[#This Row],[Date]])</f>
        <v>12</v>
      </c>
    </row>
    <row r="1407" spans="1:12" hidden="1">
      <c r="A1407">
        <v>11428</v>
      </c>
      <c r="B1407" s="1">
        <v>45055</v>
      </c>
      <c r="C1407" t="s">
        <v>23</v>
      </c>
      <c r="D1407" t="s">
        <v>239</v>
      </c>
      <c r="E1407">
        <v>1</v>
      </c>
      <c r="F1407">
        <v>149.94999999999999</v>
      </c>
      <c r="G1407">
        <f>Table1[[#This Row],[Unit Price]]*Table1[[#This Row],[Units Sold]]</f>
        <v>149.94999999999999</v>
      </c>
      <c r="H1407" t="s">
        <v>18</v>
      </c>
      <c r="I1407" t="s">
        <v>287</v>
      </c>
      <c r="J1407">
        <f>_xlfn.XLOOKUP(Table1[[#This Row],[Product Name]],O:O,P:P)</f>
        <v>73.48</v>
      </c>
      <c r="K1407">
        <f>Table1[[#This Row],[Unit Profit]]*Table1[[#This Row],[Units Sold]]</f>
        <v>73.48</v>
      </c>
      <c r="L1407">
        <f>MONTH(Table1[[#This Row],[Date]])</f>
        <v>5</v>
      </c>
    </row>
    <row r="1408" spans="1:12" hidden="1">
      <c r="A1408">
        <v>11429</v>
      </c>
      <c r="B1408" s="1">
        <v>45596</v>
      </c>
      <c r="C1408" t="s">
        <v>9</v>
      </c>
      <c r="D1408" t="s">
        <v>240</v>
      </c>
      <c r="E1408">
        <v>3</v>
      </c>
      <c r="F1408">
        <v>169</v>
      </c>
      <c r="G1408">
        <f>Table1[[#This Row],[Unit Price]]*Table1[[#This Row],[Units Sold]]</f>
        <v>507</v>
      </c>
      <c r="H1408" t="s">
        <v>14</v>
      </c>
      <c r="I1408" t="s">
        <v>287</v>
      </c>
      <c r="J1408">
        <f>_xlfn.XLOOKUP(Table1[[#This Row],[Product Name]],O:O,P:P)</f>
        <v>67.599999999999994</v>
      </c>
      <c r="K1408">
        <f>Table1[[#This Row],[Unit Profit]]*Table1[[#This Row],[Units Sold]]</f>
        <v>202.79999999999998</v>
      </c>
      <c r="L1408">
        <f>MONTH(Table1[[#This Row],[Date]])</f>
        <v>10</v>
      </c>
    </row>
    <row r="1409" spans="1:12" hidden="1">
      <c r="A1409">
        <v>11430</v>
      </c>
      <c r="B1409" s="1">
        <v>45271</v>
      </c>
      <c r="C1409" t="s">
        <v>12</v>
      </c>
      <c r="D1409" t="s">
        <v>241</v>
      </c>
      <c r="E1409">
        <v>3</v>
      </c>
      <c r="F1409">
        <v>599</v>
      </c>
      <c r="G1409">
        <f>Table1[[#This Row],[Unit Price]]*Table1[[#This Row],[Units Sold]]</f>
        <v>1797</v>
      </c>
      <c r="H1409" t="s">
        <v>18</v>
      </c>
      <c r="I1409" t="s">
        <v>287</v>
      </c>
      <c r="J1409">
        <f>_xlfn.XLOOKUP(Table1[[#This Row],[Product Name]],O:O,P:P)</f>
        <v>203.66</v>
      </c>
      <c r="K1409">
        <f>Table1[[#This Row],[Unit Profit]]*Table1[[#This Row],[Units Sold]]</f>
        <v>610.98</v>
      </c>
      <c r="L1409">
        <f>MONTH(Table1[[#This Row],[Date]])</f>
        <v>12</v>
      </c>
    </row>
    <row r="1410" spans="1:12" hidden="1">
      <c r="A1410">
        <v>11431</v>
      </c>
      <c r="B1410" s="1">
        <v>45453</v>
      </c>
      <c r="C1410" t="s">
        <v>16</v>
      </c>
      <c r="D1410" t="s">
        <v>242</v>
      </c>
      <c r="E1410">
        <v>4</v>
      </c>
      <c r="F1410">
        <v>64.989999999999995</v>
      </c>
      <c r="G1410">
        <f>Table1[[#This Row],[Unit Price]]*Table1[[#This Row],[Units Sold]]</f>
        <v>259.95999999999998</v>
      </c>
      <c r="H1410" t="s">
        <v>14</v>
      </c>
      <c r="I1410" t="s">
        <v>15</v>
      </c>
      <c r="J1410">
        <f>_xlfn.XLOOKUP(Table1[[#This Row],[Product Name]],O:O,P:P)</f>
        <v>22.75</v>
      </c>
      <c r="K1410">
        <f>Table1[[#This Row],[Unit Profit]]*Table1[[#This Row],[Units Sold]]</f>
        <v>91</v>
      </c>
      <c r="L1410">
        <f>MONTH(Table1[[#This Row],[Date]])</f>
        <v>6</v>
      </c>
    </row>
    <row r="1411" spans="1:12">
      <c r="A1411">
        <v>11432</v>
      </c>
      <c r="B1411" s="1">
        <v>45356</v>
      </c>
      <c r="C1411" t="s">
        <v>19</v>
      </c>
      <c r="D1411" t="s">
        <v>28</v>
      </c>
      <c r="E1411">
        <v>5</v>
      </c>
      <c r="F1411">
        <v>9.99</v>
      </c>
      <c r="G1411">
        <f>Table1[[#This Row],[Unit Price]]*Table1[[#This Row],[Units Sold]]</f>
        <v>49.95</v>
      </c>
      <c r="H1411" t="s">
        <v>294</v>
      </c>
      <c r="I1411" t="s">
        <v>11</v>
      </c>
      <c r="J1411">
        <f>_xlfn.XLOOKUP(Table1[[#This Row],[Product Name]],O:O,P:P)</f>
        <v>12.74</v>
      </c>
      <c r="K1411">
        <f>Table1[[#This Row],[Unit Profit]]*Table1[[#This Row],[Units Sold]]</f>
        <v>63.7</v>
      </c>
      <c r="L1411">
        <f>MONTH(Table1[[#This Row],[Date]])</f>
        <v>3</v>
      </c>
    </row>
    <row r="1412" spans="1:12" hidden="1">
      <c r="A1412">
        <v>11433</v>
      </c>
      <c r="B1412" s="1">
        <v>45533</v>
      </c>
      <c r="C1412" t="s">
        <v>21</v>
      </c>
      <c r="D1412" t="s">
        <v>243</v>
      </c>
      <c r="E1412">
        <v>5</v>
      </c>
      <c r="F1412">
        <v>24</v>
      </c>
      <c r="G1412">
        <f>Table1[[#This Row],[Unit Price]]*Table1[[#This Row],[Units Sold]]</f>
        <v>120</v>
      </c>
      <c r="H1412" t="s">
        <v>14</v>
      </c>
      <c r="I1412" t="s">
        <v>11</v>
      </c>
      <c r="J1412">
        <f>_xlfn.XLOOKUP(Table1[[#This Row],[Product Name]],O:O,P:P)</f>
        <v>11.04</v>
      </c>
      <c r="K1412">
        <f>Table1[[#This Row],[Unit Profit]]*Table1[[#This Row],[Units Sold]]</f>
        <v>55.199999999999996</v>
      </c>
      <c r="L1412">
        <f>MONTH(Table1[[#This Row],[Date]])</f>
        <v>8</v>
      </c>
    </row>
    <row r="1413" spans="1:12">
      <c r="A1413">
        <v>11434</v>
      </c>
      <c r="B1413" s="1">
        <v>45238</v>
      </c>
      <c r="C1413" t="s">
        <v>23</v>
      </c>
      <c r="D1413" t="s">
        <v>244</v>
      </c>
      <c r="E1413">
        <v>3</v>
      </c>
      <c r="F1413">
        <v>32.950000000000003</v>
      </c>
      <c r="G1413">
        <f>Table1[[#This Row],[Unit Price]]*Table1[[#This Row],[Units Sold]]</f>
        <v>98.850000000000009</v>
      </c>
      <c r="H1413" t="s">
        <v>294</v>
      </c>
      <c r="I1413" t="s">
        <v>15</v>
      </c>
      <c r="J1413">
        <f>_xlfn.XLOOKUP(Table1[[#This Row],[Product Name]],O:O,P:P)</f>
        <v>7.25</v>
      </c>
      <c r="K1413">
        <f>Table1[[#This Row],[Unit Profit]]*Table1[[#This Row],[Units Sold]]</f>
        <v>21.75</v>
      </c>
      <c r="L1413">
        <f>MONTH(Table1[[#This Row],[Date]])</f>
        <v>11</v>
      </c>
    </row>
    <row r="1414" spans="1:12" hidden="1">
      <c r="A1414">
        <v>11435</v>
      </c>
      <c r="B1414" s="1">
        <v>45253</v>
      </c>
      <c r="C1414" t="s">
        <v>9</v>
      </c>
      <c r="D1414" t="s">
        <v>245</v>
      </c>
      <c r="E1414">
        <v>3</v>
      </c>
      <c r="F1414">
        <v>299</v>
      </c>
      <c r="G1414">
        <f>Table1[[#This Row],[Unit Price]]*Table1[[#This Row],[Units Sold]]</f>
        <v>897</v>
      </c>
      <c r="H1414" t="s">
        <v>18</v>
      </c>
      <c r="I1414" t="s">
        <v>287</v>
      </c>
      <c r="J1414">
        <f>_xlfn.XLOOKUP(Table1[[#This Row],[Product Name]],O:O,P:P)</f>
        <v>98.67</v>
      </c>
      <c r="K1414">
        <f>Table1[[#This Row],[Unit Profit]]*Table1[[#This Row],[Units Sold]]</f>
        <v>296.01</v>
      </c>
      <c r="L1414">
        <f>MONTH(Table1[[#This Row],[Date]])</f>
        <v>11</v>
      </c>
    </row>
    <row r="1415" spans="1:12">
      <c r="A1415">
        <v>11436</v>
      </c>
      <c r="B1415" s="1">
        <v>45432</v>
      </c>
      <c r="C1415" t="s">
        <v>12</v>
      </c>
      <c r="D1415" t="s">
        <v>246</v>
      </c>
      <c r="E1415">
        <v>5</v>
      </c>
      <c r="F1415">
        <v>159.99</v>
      </c>
      <c r="G1415">
        <f>Table1[[#This Row],[Unit Price]]*Table1[[#This Row],[Units Sold]]</f>
        <v>799.95</v>
      </c>
      <c r="H1415" t="s">
        <v>294</v>
      </c>
      <c r="I1415" t="s">
        <v>11</v>
      </c>
      <c r="J1415">
        <f>_xlfn.XLOOKUP(Table1[[#This Row],[Product Name]],O:O,P:P)</f>
        <v>35.200000000000003</v>
      </c>
      <c r="K1415">
        <f>Table1[[#This Row],[Unit Profit]]*Table1[[#This Row],[Units Sold]]</f>
        <v>176</v>
      </c>
      <c r="L1415">
        <f>MONTH(Table1[[#This Row],[Date]])</f>
        <v>5</v>
      </c>
    </row>
    <row r="1416" spans="1:12" hidden="1">
      <c r="A1416">
        <v>11437</v>
      </c>
      <c r="B1416" s="1">
        <v>45600</v>
      </c>
      <c r="C1416" t="s">
        <v>16</v>
      </c>
      <c r="D1416" t="s">
        <v>247</v>
      </c>
      <c r="E1416">
        <v>4</v>
      </c>
      <c r="F1416">
        <v>90</v>
      </c>
      <c r="G1416">
        <f>Table1[[#This Row],[Unit Price]]*Table1[[#This Row],[Units Sold]]</f>
        <v>360</v>
      </c>
      <c r="H1416" t="s">
        <v>18</v>
      </c>
      <c r="I1416" t="s">
        <v>15</v>
      </c>
      <c r="J1416">
        <f>_xlfn.XLOOKUP(Table1[[#This Row],[Product Name]],O:O,P:P)</f>
        <v>31.5</v>
      </c>
      <c r="K1416">
        <f>Table1[[#This Row],[Unit Profit]]*Table1[[#This Row],[Units Sold]]</f>
        <v>126</v>
      </c>
      <c r="L1416">
        <f>MONTH(Table1[[#This Row],[Date]])</f>
        <v>11</v>
      </c>
    </row>
    <row r="1417" spans="1:12" hidden="1">
      <c r="A1417">
        <v>11438</v>
      </c>
      <c r="B1417" s="1">
        <v>45442</v>
      </c>
      <c r="C1417" t="s">
        <v>19</v>
      </c>
      <c r="D1417" t="s">
        <v>248</v>
      </c>
      <c r="E1417">
        <v>1</v>
      </c>
      <c r="F1417">
        <v>10.99</v>
      </c>
      <c r="G1417">
        <f>Table1[[#This Row],[Unit Price]]*Table1[[#This Row],[Units Sold]]</f>
        <v>10.99</v>
      </c>
      <c r="H1417" t="s">
        <v>14</v>
      </c>
      <c r="I1417" t="s">
        <v>11</v>
      </c>
      <c r="J1417">
        <f>_xlfn.XLOOKUP(Table1[[#This Row],[Product Name]],O:O,P:P)</f>
        <v>3.41</v>
      </c>
      <c r="K1417">
        <f>Table1[[#This Row],[Unit Profit]]*Table1[[#This Row],[Units Sold]]</f>
        <v>3.41</v>
      </c>
      <c r="L1417">
        <f>MONTH(Table1[[#This Row],[Date]])</f>
        <v>5</v>
      </c>
    </row>
    <row r="1418" spans="1:12">
      <c r="A1418">
        <v>11439</v>
      </c>
      <c r="B1418" s="1">
        <v>45547</v>
      </c>
      <c r="C1418" t="s">
        <v>21</v>
      </c>
      <c r="D1418" t="s">
        <v>249</v>
      </c>
      <c r="E1418">
        <v>3</v>
      </c>
      <c r="F1418">
        <v>55</v>
      </c>
      <c r="G1418">
        <f>Table1[[#This Row],[Unit Price]]*Table1[[#This Row],[Units Sold]]</f>
        <v>165</v>
      </c>
      <c r="H1418" t="s">
        <v>294</v>
      </c>
      <c r="I1418" t="s">
        <v>11</v>
      </c>
      <c r="J1418">
        <f>_xlfn.XLOOKUP(Table1[[#This Row],[Product Name]],O:O,P:P)</f>
        <v>12.1</v>
      </c>
      <c r="K1418">
        <f>Table1[[#This Row],[Unit Profit]]*Table1[[#This Row],[Units Sold]]</f>
        <v>36.299999999999997</v>
      </c>
      <c r="L1418">
        <f>MONTH(Table1[[#This Row],[Date]])</f>
        <v>9</v>
      </c>
    </row>
    <row r="1419" spans="1:12" hidden="1">
      <c r="A1419">
        <v>11440</v>
      </c>
      <c r="B1419" s="1">
        <v>45211</v>
      </c>
      <c r="C1419" t="s">
        <v>23</v>
      </c>
      <c r="D1419" t="s">
        <v>250</v>
      </c>
      <c r="E1419">
        <v>4</v>
      </c>
      <c r="F1419">
        <v>29.99</v>
      </c>
      <c r="G1419">
        <f>Table1[[#This Row],[Unit Price]]*Table1[[#This Row],[Units Sold]]</f>
        <v>119.96</v>
      </c>
      <c r="H1419" t="s">
        <v>18</v>
      </c>
      <c r="I1419" t="s">
        <v>11</v>
      </c>
      <c r="J1419">
        <f>_xlfn.XLOOKUP(Table1[[#This Row],[Product Name]],O:O,P:P)</f>
        <v>13.2</v>
      </c>
      <c r="K1419">
        <f>Table1[[#This Row],[Unit Profit]]*Table1[[#This Row],[Units Sold]]</f>
        <v>52.8</v>
      </c>
      <c r="L1419">
        <f>MONTH(Table1[[#This Row],[Date]])</f>
        <v>10</v>
      </c>
    </row>
    <row r="1420" spans="1:12">
      <c r="A1420">
        <v>11441</v>
      </c>
      <c r="B1420" s="1">
        <v>45081</v>
      </c>
      <c r="C1420" t="s">
        <v>9</v>
      </c>
      <c r="D1420" t="s">
        <v>10</v>
      </c>
      <c r="E1420">
        <v>1</v>
      </c>
      <c r="F1420">
        <v>999.99</v>
      </c>
      <c r="G1420">
        <f>Table1[[#This Row],[Unit Price]]*Table1[[#This Row],[Units Sold]]</f>
        <v>999.99</v>
      </c>
      <c r="H1420" t="s">
        <v>294</v>
      </c>
      <c r="I1420" t="s">
        <v>15</v>
      </c>
      <c r="J1420">
        <f>_xlfn.XLOOKUP(Table1[[#This Row],[Product Name]],O:O,P:P)</f>
        <v>280</v>
      </c>
      <c r="K1420">
        <f>Table1[[#This Row],[Unit Profit]]*Table1[[#This Row],[Units Sold]]</f>
        <v>280</v>
      </c>
      <c r="L1420">
        <f>MONTH(Table1[[#This Row],[Date]])</f>
        <v>6</v>
      </c>
    </row>
    <row r="1421" spans="1:12" hidden="1">
      <c r="A1421">
        <v>11442</v>
      </c>
      <c r="B1421" s="1">
        <v>45177</v>
      </c>
      <c r="C1421" t="s">
        <v>12</v>
      </c>
      <c r="D1421" t="s">
        <v>13</v>
      </c>
      <c r="E1421">
        <v>1</v>
      </c>
      <c r="F1421">
        <v>499.99</v>
      </c>
      <c r="G1421">
        <f>Table1[[#This Row],[Unit Price]]*Table1[[#This Row],[Units Sold]]</f>
        <v>499.99</v>
      </c>
      <c r="H1421" t="s">
        <v>14</v>
      </c>
      <c r="I1421" t="s">
        <v>15</v>
      </c>
      <c r="J1421">
        <f>_xlfn.XLOOKUP(Table1[[#This Row],[Product Name]],O:O,P:P)</f>
        <v>160</v>
      </c>
      <c r="K1421">
        <f>Table1[[#This Row],[Unit Profit]]*Table1[[#This Row],[Units Sold]]</f>
        <v>160</v>
      </c>
      <c r="L1421">
        <f>MONTH(Table1[[#This Row],[Date]])</f>
        <v>9</v>
      </c>
    </row>
    <row r="1422" spans="1:12">
      <c r="A1422">
        <v>11443</v>
      </c>
      <c r="B1422" s="1">
        <v>44951</v>
      </c>
      <c r="C1422" t="s">
        <v>16</v>
      </c>
      <c r="D1422" t="s">
        <v>17</v>
      </c>
      <c r="E1422">
        <v>1</v>
      </c>
      <c r="F1422">
        <v>69.989999999999995</v>
      </c>
      <c r="G1422">
        <f>Table1[[#This Row],[Unit Price]]*Table1[[#This Row],[Units Sold]]</f>
        <v>69.989999999999995</v>
      </c>
      <c r="H1422" t="s">
        <v>294</v>
      </c>
      <c r="I1422" t="s">
        <v>11</v>
      </c>
      <c r="J1422">
        <f>_xlfn.XLOOKUP(Table1[[#This Row],[Product Name]],O:O,P:P)</f>
        <v>18.899999999999999</v>
      </c>
      <c r="K1422">
        <f>Table1[[#This Row],[Unit Profit]]*Table1[[#This Row],[Units Sold]]</f>
        <v>18.899999999999999</v>
      </c>
      <c r="L1422">
        <f>MONTH(Table1[[#This Row],[Date]])</f>
        <v>1</v>
      </c>
    </row>
    <row r="1423" spans="1:12" hidden="1">
      <c r="A1423">
        <v>11444</v>
      </c>
      <c r="B1423" s="1">
        <v>45358</v>
      </c>
      <c r="C1423" t="s">
        <v>19</v>
      </c>
      <c r="D1423" t="s">
        <v>20</v>
      </c>
      <c r="E1423">
        <v>5</v>
      </c>
      <c r="F1423">
        <v>15.99</v>
      </c>
      <c r="G1423">
        <f>Table1[[#This Row],[Unit Price]]*Table1[[#This Row],[Units Sold]]</f>
        <v>79.95</v>
      </c>
      <c r="H1423" t="s">
        <v>14</v>
      </c>
      <c r="I1423" t="s">
        <v>15</v>
      </c>
      <c r="J1423">
        <f>_xlfn.XLOOKUP(Table1[[#This Row],[Product Name]],O:O,P:P)</f>
        <v>8</v>
      </c>
      <c r="K1423">
        <f>Table1[[#This Row],[Unit Profit]]*Table1[[#This Row],[Units Sold]]</f>
        <v>40</v>
      </c>
      <c r="L1423">
        <f>MONTH(Table1[[#This Row],[Date]])</f>
        <v>3</v>
      </c>
    </row>
    <row r="1424" spans="1:12">
      <c r="A1424">
        <v>11445</v>
      </c>
      <c r="B1424" s="1">
        <v>45163</v>
      </c>
      <c r="C1424" t="s">
        <v>21</v>
      </c>
      <c r="D1424" t="s">
        <v>22</v>
      </c>
      <c r="E1424">
        <v>2</v>
      </c>
      <c r="F1424">
        <v>89.99</v>
      </c>
      <c r="G1424">
        <f>Table1[[#This Row],[Unit Price]]*Table1[[#This Row],[Units Sold]]</f>
        <v>179.98</v>
      </c>
      <c r="H1424" t="s">
        <v>294</v>
      </c>
      <c r="I1424" t="s">
        <v>11</v>
      </c>
      <c r="J1424">
        <f>_xlfn.XLOOKUP(Table1[[#This Row],[Product Name]],O:O,P:P)</f>
        <v>38.700000000000003</v>
      </c>
      <c r="K1424">
        <f>Table1[[#This Row],[Unit Profit]]*Table1[[#This Row],[Units Sold]]</f>
        <v>77.400000000000006</v>
      </c>
      <c r="L1424">
        <f>MONTH(Table1[[#This Row],[Date]])</f>
        <v>8</v>
      </c>
    </row>
    <row r="1425" spans="1:12" hidden="1">
      <c r="A1425">
        <v>11446</v>
      </c>
      <c r="B1425" s="1">
        <v>45067</v>
      </c>
      <c r="C1425" t="s">
        <v>23</v>
      </c>
      <c r="D1425" t="s">
        <v>24</v>
      </c>
      <c r="E1425">
        <v>4</v>
      </c>
      <c r="F1425">
        <v>29.99</v>
      </c>
      <c r="G1425">
        <f>Table1[[#This Row],[Unit Price]]*Table1[[#This Row],[Units Sold]]</f>
        <v>119.96</v>
      </c>
      <c r="H1425" t="s">
        <v>14</v>
      </c>
      <c r="I1425" t="s">
        <v>11</v>
      </c>
      <c r="J1425">
        <f>_xlfn.XLOOKUP(Table1[[#This Row],[Product Name]],O:O,P:P)</f>
        <v>7.8</v>
      </c>
      <c r="K1425">
        <f>Table1[[#This Row],[Unit Profit]]*Table1[[#This Row],[Units Sold]]</f>
        <v>31.2</v>
      </c>
      <c r="L1425">
        <f>MONTH(Table1[[#This Row],[Date]])</f>
        <v>5</v>
      </c>
    </row>
    <row r="1426" spans="1:12">
      <c r="A1426">
        <v>11447</v>
      </c>
      <c r="B1426" s="1">
        <v>45214</v>
      </c>
      <c r="C1426" t="s">
        <v>9</v>
      </c>
      <c r="D1426" t="s">
        <v>25</v>
      </c>
      <c r="E1426">
        <v>4</v>
      </c>
      <c r="F1426">
        <v>2499.9899999999998</v>
      </c>
      <c r="G1426">
        <f>Table1[[#This Row],[Unit Price]]*Table1[[#This Row],[Units Sold]]</f>
        <v>9999.9599999999991</v>
      </c>
      <c r="H1426" t="s">
        <v>294</v>
      </c>
      <c r="I1426" t="s">
        <v>11</v>
      </c>
      <c r="J1426">
        <f>_xlfn.XLOOKUP(Table1[[#This Row],[Product Name]],O:O,P:P)</f>
        <v>1225</v>
      </c>
      <c r="K1426">
        <f>Table1[[#This Row],[Unit Profit]]*Table1[[#This Row],[Units Sold]]</f>
        <v>4900</v>
      </c>
      <c r="L1426">
        <f>MONTH(Table1[[#This Row],[Date]])</f>
        <v>10</v>
      </c>
    </row>
    <row r="1427" spans="1:12">
      <c r="A1427">
        <v>11448</v>
      </c>
      <c r="B1427" s="1">
        <v>45215</v>
      </c>
      <c r="C1427" t="s">
        <v>12</v>
      </c>
      <c r="D1427" t="s">
        <v>26</v>
      </c>
      <c r="E1427">
        <v>5</v>
      </c>
      <c r="F1427">
        <v>599.99</v>
      </c>
      <c r="G1427">
        <f>Table1[[#This Row],[Unit Price]]*Table1[[#This Row],[Units Sold]]</f>
        <v>2999.95</v>
      </c>
      <c r="H1427" t="s">
        <v>294</v>
      </c>
      <c r="I1427" t="s">
        <v>15</v>
      </c>
      <c r="J1427">
        <f>_xlfn.XLOOKUP(Table1[[#This Row],[Product Name]],O:O,P:P)</f>
        <v>180</v>
      </c>
      <c r="K1427">
        <f>Table1[[#This Row],[Unit Profit]]*Table1[[#This Row],[Units Sold]]</f>
        <v>900</v>
      </c>
      <c r="L1427">
        <f>MONTH(Table1[[#This Row],[Date]])</f>
        <v>10</v>
      </c>
    </row>
    <row r="1428" spans="1:12" hidden="1">
      <c r="A1428">
        <v>11449</v>
      </c>
      <c r="B1428" s="1">
        <v>45372</v>
      </c>
      <c r="C1428" t="s">
        <v>16</v>
      </c>
      <c r="D1428" t="s">
        <v>27</v>
      </c>
      <c r="E1428">
        <v>2</v>
      </c>
      <c r="F1428">
        <v>89.99</v>
      </c>
      <c r="G1428">
        <f>Table1[[#This Row],[Unit Price]]*Table1[[#This Row],[Units Sold]]</f>
        <v>179.98</v>
      </c>
      <c r="H1428" t="s">
        <v>18</v>
      </c>
      <c r="I1428" t="s">
        <v>15</v>
      </c>
      <c r="J1428">
        <f>_xlfn.XLOOKUP(Table1[[#This Row],[Product Name]],O:O,P:P)</f>
        <v>45</v>
      </c>
      <c r="K1428">
        <f>Table1[[#This Row],[Unit Profit]]*Table1[[#This Row],[Units Sold]]</f>
        <v>90</v>
      </c>
      <c r="L1428">
        <f>MONTH(Table1[[#This Row],[Date]])</f>
        <v>3</v>
      </c>
    </row>
    <row r="1429" spans="1:12" hidden="1">
      <c r="A1429">
        <v>11450</v>
      </c>
      <c r="B1429" s="1">
        <v>45018</v>
      </c>
      <c r="C1429" t="s">
        <v>19</v>
      </c>
      <c r="D1429" t="s">
        <v>28</v>
      </c>
      <c r="E1429">
        <v>3</v>
      </c>
      <c r="F1429">
        <v>25.99</v>
      </c>
      <c r="G1429">
        <f>Table1[[#This Row],[Unit Price]]*Table1[[#This Row],[Units Sold]]</f>
        <v>77.97</v>
      </c>
      <c r="H1429" t="s">
        <v>18</v>
      </c>
      <c r="I1429" t="s">
        <v>287</v>
      </c>
      <c r="J1429">
        <f>_xlfn.XLOOKUP(Table1[[#This Row],[Product Name]],O:O,P:P)</f>
        <v>12.74</v>
      </c>
      <c r="K1429">
        <f>Table1[[#This Row],[Unit Profit]]*Table1[[#This Row],[Units Sold]]</f>
        <v>38.22</v>
      </c>
      <c r="L1429">
        <f>MONTH(Table1[[#This Row],[Date]])</f>
        <v>4</v>
      </c>
    </row>
    <row r="1430" spans="1:12">
      <c r="A1430">
        <v>11451</v>
      </c>
      <c r="B1430" s="1">
        <v>45253</v>
      </c>
      <c r="C1430" t="s">
        <v>21</v>
      </c>
      <c r="D1430" t="s">
        <v>29</v>
      </c>
      <c r="E1430">
        <v>2</v>
      </c>
      <c r="F1430">
        <v>129.99</v>
      </c>
      <c r="G1430">
        <f>Table1[[#This Row],[Unit Price]]*Table1[[#This Row],[Units Sold]]</f>
        <v>259.98</v>
      </c>
      <c r="H1430" t="s">
        <v>294</v>
      </c>
      <c r="I1430" t="s">
        <v>15</v>
      </c>
      <c r="J1430">
        <f>_xlfn.XLOOKUP(Table1[[#This Row],[Product Name]],O:O,P:P)</f>
        <v>26</v>
      </c>
      <c r="K1430">
        <f>Table1[[#This Row],[Unit Profit]]*Table1[[#This Row],[Units Sold]]</f>
        <v>52</v>
      </c>
      <c r="L1430">
        <f>MONTH(Table1[[#This Row],[Date]])</f>
        <v>11</v>
      </c>
    </row>
    <row r="1431" spans="1:12">
      <c r="A1431">
        <v>11452</v>
      </c>
      <c r="B1431" s="1">
        <v>45022</v>
      </c>
      <c r="C1431" t="s">
        <v>23</v>
      </c>
      <c r="D1431" t="s">
        <v>30</v>
      </c>
      <c r="E1431">
        <v>2</v>
      </c>
      <c r="F1431">
        <v>199.99</v>
      </c>
      <c r="G1431">
        <f>Table1[[#This Row],[Unit Price]]*Table1[[#This Row],[Units Sold]]</f>
        <v>399.98</v>
      </c>
      <c r="H1431" t="s">
        <v>294</v>
      </c>
      <c r="I1431" t="s">
        <v>287</v>
      </c>
      <c r="J1431">
        <f>_xlfn.XLOOKUP(Table1[[#This Row],[Product Name]],O:O,P:P)</f>
        <v>66</v>
      </c>
      <c r="K1431">
        <f>Table1[[#This Row],[Unit Profit]]*Table1[[#This Row],[Units Sold]]</f>
        <v>132</v>
      </c>
      <c r="L1431">
        <f>MONTH(Table1[[#This Row],[Date]])</f>
        <v>4</v>
      </c>
    </row>
    <row r="1432" spans="1:12" hidden="1">
      <c r="A1432">
        <v>11453</v>
      </c>
      <c r="B1432" s="1">
        <v>45610</v>
      </c>
      <c r="C1432" t="s">
        <v>9</v>
      </c>
      <c r="D1432" t="s">
        <v>31</v>
      </c>
      <c r="E1432">
        <v>5</v>
      </c>
      <c r="F1432">
        <v>749.99</v>
      </c>
      <c r="G1432">
        <f>Table1[[#This Row],[Unit Price]]*Table1[[#This Row],[Units Sold]]</f>
        <v>3749.95</v>
      </c>
      <c r="H1432" t="s">
        <v>18</v>
      </c>
      <c r="I1432" t="s">
        <v>287</v>
      </c>
      <c r="J1432">
        <f>_xlfn.XLOOKUP(Table1[[#This Row],[Product Name]],O:O,P:P)</f>
        <v>240</v>
      </c>
      <c r="K1432">
        <f>Table1[[#This Row],[Unit Profit]]*Table1[[#This Row],[Units Sold]]</f>
        <v>1200</v>
      </c>
      <c r="L1432">
        <f>MONTH(Table1[[#This Row],[Date]])</f>
        <v>11</v>
      </c>
    </row>
    <row r="1433" spans="1:12" hidden="1">
      <c r="A1433">
        <v>11455</v>
      </c>
      <c r="B1433" s="1">
        <v>45433</v>
      </c>
      <c r="C1433" t="s">
        <v>16</v>
      </c>
      <c r="D1433" t="s">
        <v>33</v>
      </c>
      <c r="E1433">
        <v>5</v>
      </c>
      <c r="F1433">
        <v>249.99</v>
      </c>
      <c r="G1433">
        <f>Table1[[#This Row],[Unit Price]]*Table1[[#This Row],[Units Sold]]</f>
        <v>1249.95</v>
      </c>
      <c r="H1433" t="s">
        <v>14</v>
      </c>
      <c r="I1433" t="s">
        <v>15</v>
      </c>
      <c r="J1433">
        <f>_xlfn.XLOOKUP(Table1[[#This Row],[Product Name]],O:O,P:P)</f>
        <v>47.5</v>
      </c>
      <c r="K1433">
        <f>Table1[[#This Row],[Unit Profit]]*Table1[[#This Row],[Units Sold]]</f>
        <v>237.5</v>
      </c>
      <c r="L1433">
        <f>MONTH(Table1[[#This Row],[Date]])</f>
        <v>5</v>
      </c>
    </row>
    <row r="1434" spans="1:12" hidden="1">
      <c r="A1434">
        <v>11456</v>
      </c>
      <c r="B1434" s="1">
        <v>45332</v>
      </c>
      <c r="C1434" t="s">
        <v>19</v>
      </c>
      <c r="D1434" t="s">
        <v>34</v>
      </c>
      <c r="E1434">
        <v>5</v>
      </c>
      <c r="F1434">
        <v>35.99</v>
      </c>
      <c r="G1434">
        <f>Table1[[#This Row],[Unit Price]]*Table1[[#This Row],[Units Sold]]</f>
        <v>179.95000000000002</v>
      </c>
      <c r="H1434" t="s">
        <v>14</v>
      </c>
      <c r="I1434" t="s">
        <v>287</v>
      </c>
      <c r="J1434">
        <f>_xlfn.XLOOKUP(Table1[[#This Row],[Product Name]],O:O,P:P)</f>
        <v>14.4</v>
      </c>
      <c r="K1434">
        <f>Table1[[#This Row],[Unit Profit]]*Table1[[#This Row],[Units Sold]]</f>
        <v>72</v>
      </c>
      <c r="L1434">
        <f>MONTH(Table1[[#This Row],[Date]])</f>
        <v>2</v>
      </c>
    </row>
    <row r="1435" spans="1:12" hidden="1">
      <c r="A1435">
        <v>11457</v>
      </c>
      <c r="B1435" s="1">
        <v>45491</v>
      </c>
      <c r="C1435" t="s">
        <v>21</v>
      </c>
      <c r="D1435" t="s">
        <v>35</v>
      </c>
      <c r="E1435">
        <v>3</v>
      </c>
      <c r="F1435">
        <v>399.99</v>
      </c>
      <c r="G1435">
        <f>Table1[[#This Row],[Unit Price]]*Table1[[#This Row],[Units Sold]]</f>
        <v>1199.97</v>
      </c>
      <c r="H1435" t="s">
        <v>14</v>
      </c>
      <c r="I1435" t="s">
        <v>287</v>
      </c>
      <c r="J1435">
        <f>_xlfn.XLOOKUP(Table1[[#This Row],[Product Name]],O:O,P:P)</f>
        <v>52</v>
      </c>
      <c r="K1435">
        <f>Table1[[#This Row],[Unit Profit]]*Table1[[#This Row],[Units Sold]]</f>
        <v>156</v>
      </c>
      <c r="L1435">
        <f>MONTH(Table1[[#This Row],[Date]])</f>
        <v>7</v>
      </c>
    </row>
    <row r="1436" spans="1:12">
      <c r="A1436">
        <v>11458</v>
      </c>
      <c r="B1436" s="1">
        <v>45015</v>
      </c>
      <c r="C1436" t="s">
        <v>23</v>
      </c>
      <c r="D1436" t="s">
        <v>36</v>
      </c>
      <c r="E1436">
        <v>2</v>
      </c>
      <c r="F1436">
        <v>119.99</v>
      </c>
      <c r="G1436">
        <f>Table1[[#This Row],[Unit Price]]*Table1[[#This Row],[Units Sold]]</f>
        <v>239.98</v>
      </c>
      <c r="H1436" t="s">
        <v>294</v>
      </c>
      <c r="I1436" t="s">
        <v>11</v>
      </c>
      <c r="J1436">
        <f>_xlfn.XLOOKUP(Table1[[#This Row],[Product Name]],O:O,P:P)</f>
        <v>40.799999999999997</v>
      </c>
      <c r="K1436">
        <f>Table1[[#This Row],[Unit Profit]]*Table1[[#This Row],[Units Sold]]</f>
        <v>81.599999999999994</v>
      </c>
      <c r="L1436">
        <f>MONTH(Table1[[#This Row],[Date]])</f>
        <v>3</v>
      </c>
    </row>
    <row r="1437" spans="1:12" hidden="1">
      <c r="A1437">
        <v>11459</v>
      </c>
      <c r="B1437" s="1">
        <v>45142</v>
      </c>
      <c r="C1437" t="s">
        <v>9</v>
      </c>
      <c r="D1437" t="s">
        <v>37</v>
      </c>
      <c r="E1437">
        <v>1</v>
      </c>
      <c r="F1437">
        <v>499.99</v>
      </c>
      <c r="G1437">
        <f>Table1[[#This Row],[Unit Price]]*Table1[[#This Row],[Units Sold]]</f>
        <v>499.99</v>
      </c>
      <c r="H1437" t="s">
        <v>18</v>
      </c>
      <c r="I1437" t="s">
        <v>15</v>
      </c>
      <c r="J1437">
        <f>_xlfn.XLOOKUP(Table1[[#This Row],[Product Name]],O:O,P:P)</f>
        <v>210</v>
      </c>
      <c r="K1437">
        <f>Table1[[#This Row],[Unit Profit]]*Table1[[#This Row],[Units Sold]]</f>
        <v>210</v>
      </c>
      <c r="L1437">
        <f>MONTH(Table1[[#This Row],[Date]])</f>
        <v>8</v>
      </c>
    </row>
    <row r="1438" spans="1:12" hidden="1">
      <c r="A1438">
        <v>11460</v>
      </c>
      <c r="B1438" s="1">
        <v>45554</v>
      </c>
      <c r="C1438" t="s">
        <v>12</v>
      </c>
      <c r="D1438" t="s">
        <v>38</v>
      </c>
      <c r="E1438">
        <v>1</v>
      </c>
      <c r="F1438">
        <v>99.99</v>
      </c>
      <c r="G1438">
        <f>Table1[[#This Row],[Unit Price]]*Table1[[#This Row],[Units Sold]]</f>
        <v>99.99</v>
      </c>
      <c r="H1438" t="s">
        <v>18</v>
      </c>
      <c r="I1438" t="s">
        <v>11</v>
      </c>
      <c r="J1438">
        <f>_xlfn.XLOOKUP(Table1[[#This Row],[Product Name]],O:O,P:P)</f>
        <v>24</v>
      </c>
      <c r="K1438">
        <f>Table1[[#This Row],[Unit Profit]]*Table1[[#This Row],[Units Sold]]</f>
        <v>24</v>
      </c>
      <c r="L1438">
        <f>MONTH(Table1[[#This Row],[Date]])</f>
        <v>9</v>
      </c>
    </row>
    <row r="1439" spans="1:12" hidden="1">
      <c r="A1439">
        <v>11461</v>
      </c>
      <c r="B1439" s="1">
        <v>45400</v>
      </c>
      <c r="C1439" t="s">
        <v>16</v>
      </c>
      <c r="D1439" t="s">
        <v>39</v>
      </c>
      <c r="E1439">
        <v>4</v>
      </c>
      <c r="F1439">
        <v>59.99</v>
      </c>
      <c r="G1439">
        <f>Table1[[#This Row],[Unit Price]]*Table1[[#This Row],[Units Sold]]</f>
        <v>239.96</v>
      </c>
      <c r="H1439" t="s">
        <v>14</v>
      </c>
      <c r="I1439" t="s">
        <v>11</v>
      </c>
      <c r="J1439">
        <f>_xlfn.XLOOKUP(Table1[[#This Row],[Product Name]],O:O,P:P)</f>
        <v>25.2</v>
      </c>
      <c r="K1439">
        <f>Table1[[#This Row],[Unit Profit]]*Table1[[#This Row],[Units Sold]]</f>
        <v>100.8</v>
      </c>
      <c r="L1439">
        <f>MONTH(Table1[[#This Row],[Date]])</f>
        <v>4</v>
      </c>
    </row>
    <row r="1440" spans="1:12">
      <c r="A1440">
        <v>11462</v>
      </c>
      <c r="B1440" s="1">
        <v>44984</v>
      </c>
      <c r="C1440" t="s">
        <v>19</v>
      </c>
      <c r="D1440" t="s">
        <v>40</v>
      </c>
      <c r="E1440">
        <v>2</v>
      </c>
      <c r="F1440">
        <v>22.99</v>
      </c>
      <c r="G1440">
        <f>Table1[[#This Row],[Unit Price]]*Table1[[#This Row],[Units Sold]]</f>
        <v>45.98</v>
      </c>
      <c r="H1440" t="s">
        <v>294</v>
      </c>
      <c r="I1440" t="s">
        <v>15</v>
      </c>
      <c r="J1440">
        <f>_xlfn.XLOOKUP(Table1[[#This Row],[Product Name]],O:O,P:P)</f>
        <v>10.81</v>
      </c>
      <c r="K1440">
        <f>Table1[[#This Row],[Unit Profit]]*Table1[[#This Row],[Units Sold]]</f>
        <v>21.62</v>
      </c>
      <c r="L1440">
        <f>MONTH(Table1[[#This Row],[Date]])</f>
        <v>2</v>
      </c>
    </row>
    <row r="1441" spans="1:12" hidden="1">
      <c r="A1441">
        <v>11463</v>
      </c>
      <c r="B1441" s="1">
        <v>45355</v>
      </c>
      <c r="C1441" t="s">
        <v>21</v>
      </c>
      <c r="D1441" t="s">
        <v>41</v>
      </c>
      <c r="E1441">
        <v>2</v>
      </c>
      <c r="F1441">
        <v>49.99</v>
      </c>
      <c r="G1441">
        <f>Table1[[#This Row],[Unit Price]]*Table1[[#This Row],[Units Sold]]</f>
        <v>99.98</v>
      </c>
      <c r="H1441" t="s">
        <v>18</v>
      </c>
      <c r="I1441" t="s">
        <v>287</v>
      </c>
      <c r="J1441">
        <f>_xlfn.XLOOKUP(Table1[[#This Row],[Product Name]],O:O,P:P)</f>
        <v>24</v>
      </c>
      <c r="K1441">
        <f>Table1[[#This Row],[Unit Profit]]*Table1[[#This Row],[Units Sold]]</f>
        <v>48</v>
      </c>
      <c r="L1441">
        <f>MONTH(Table1[[#This Row],[Date]])</f>
        <v>3</v>
      </c>
    </row>
    <row r="1442" spans="1:12" hidden="1">
      <c r="A1442">
        <v>11464</v>
      </c>
      <c r="B1442" s="1">
        <v>45083</v>
      </c>
      <c r="C1442" t="s">
        <v>23</v>
      </c>
      <c r="D1442" t="s">
        <v>42</v>
      </c>
      <c r="E1442">
        <v>2</v>
      </c>
      <c r="F1442">
        <v>29.99</v>
      </c>
      <c r="G1442">
        <f>Table1[[#This Row],[Unit Price]]*Table1[[#This Row],[Units Sold]]</f>
        <v>59.98</v>
      </c>
      <c r="H1442" t="s">
        <v>14</v>
      </c>
      <c r="I1442" t="s">
        <v>287</v>
      </c>
      <c r="J1442">
        <f>_xlfn.XLOOKUP(Table1[[#This Row],[Product Name]],O:O,P:P)</f>
        <v>14.4</v>
      </c>
      <c r="K1442">
        <f>Table1[[#This Row],[Unit Profit]]*Table1[[#This Row],[Units Sold]]</f>
        <v>28.8</v>
      </c>
      <c r="L1442">
        <f>MONTH(Table1[[#This Row],[Date]])</f>
        <v>6</v>
      </c>
    </row>
    <row r="1443" spans="1:12">
      <c r="A1443">
        <v>11465</v>
      </c>
      <c r="B1443" s="1">
        <v>45559</v>
      </c>
      <c r="C1443" t="s">
        <v>9</v>
      </c>
      <c r="D1443" t="s">
        <v>43</v>
      </c>
      <c r="E1443">
        <v>1</v>
      </c>
      <c r="F1443">
        <v>299.99</v>
      </c>
      <c r="G1443">
        <f>Table1[[#This Row],[Unit Price]]*Table1[[#This Row],[Units Sold]]</f>
        <v>299.99</v>
      </c>
      <c r="H1443" t="s">
        <v>294</v>
      </c>
      <c r="I1443" t="s">
        <v>287</v>
      </c>
      <c r="J1443">
        <f>_xlfn.XLOOKUP(Table1[[#This Row],[Product Name]],O:O,P:P)</f>
        <v>150</v>
      </c>
      <c r="K1443">
        <f>Table1[[#This Row],[Unit Profit]]*Table1[[#This Row],[Units Sold]]</f>
        <v>150</v>
      </c>
      <c r="L1443">
        <f>MONTH(Table1[[#This Row],[Date]])</f>
        <v>9</v>
      </c>
    </row>
    <row r="1444" spans="1:12" hidden="1">
      <c r="A1444">
        <v>11466</v>
      </c>
      <c r="B1444" s="1">
        <v>45424</v>
      </c>
      <c r="C1444" t="s">
        <v>12</v>
      </c>
      <c r="D1444" t="s">
        <v>44</v>
      </c>
      <c r="E1444">
        <v>5</v>
      </c>
      <c r="F1444">
        <v>179.99</v>
      </c>
      <c r="G1444">
        <f>Table1[[#This Row],[Unit Price]]*Table1[[#This Row],[Units Sold]]</f>
        <v>899.95</v>
      </c>
      <c r="H1444" t="s">
        <v>14</v>
      </c>
      <c r="I1444" t="s">
        <v>11</v>
      </c>
      <c r="J1444">
        <f>_xlfn.XLOOKUP(Table1[[#This Row],[Product Name]],O:O,P:P)</f>
        <v>55.8</v>
      </c>
      <c r="K1444">
        <f>Table1[[#This Row],[Unit Profit]]*Table1[[#This Row],[Units Sold]]</f>
        <v>279</v>
      </c>
      <c r="L1444">
        <f>MONTH(Table1[[#This Row],[Date]])</f>
        <v>5</v>
      </c>
    </row>
    <row r="1445" spans="1:12" hidden="1">
      <c r="A1445">
        <v>11467</v>
      </c>
      <c r="B1445" s="1">
        <v>45391</v>
      </c>
      <c r="C1445" t="s">
        <v>16</v>
      </c>
      <c r="D1445" t="s">
        <v>45</v>
      </c>
      <c r="E1445">
        <v>3</v>
      </c>
      <c r="F1445">
        <v>179.99</v>
      </c>
      <c r="G1445">
        <f>Table1[[#This Row],[Unit Price]]*Table1[[#This Row],[Units Sold]]</f>
        <v>539.97</v>
      </c>
      <c r="H1445" t="s">
        <v>18</v>
      </c>
      <c r="I1445" t="s">
        <v>287</v>
      </c>
      <c r="J1445">
        <f>_xlfn.XLOOKUP(Table1[[#This Row],[Product Name]],O:O,P:P)</f>
        <v>37.799999999999997</v>
      </c>
      <c r="K1445">
        <f>Table1[[#This Row],[Unit Profit]]*Table1[[#This Row],[Units Sold]]</f>
        <v>113.39999999999999</v>
      </c>
      <c r="L1445">
        <f>MONTH(Table1[[#This Row],[Date]])</f>
        <v>4</v>
      </c>
    </row>
    <row r="1446" spans="1:12" hidden="1">
      <c r="A1446">
        <v>11468</v>
      </c>
      <c r="B1446" s="1">
        <v>45005</v>
      </c>
      <c r="C1446" t="s">
        <v>19</v>
      </c>
      <c r="D1446" t="s">
        <v>46</v>
      </c>
      <c r="E1446">
        <v>2</v>
      </c>
      <c r="F1446">
        <v>12.99</v>
      </c>
      <c r="G1446">
        <f>Table1[[#This Row],[Unit Price]]*Table1[[#This Row],[Units Sold]]</f>
        <v>25.98</v>
      </c>
      <c r="H1446" t="s">
        <v>18</v>
      </c>
      <c r="I1446" t="s">
        <v>15</v>
      </c>
      <c r="J1446">
        <f>_xlfn.XLOOKUP(Table1[[#This Row],[Product Name]],O:O,P:P)</f>
        <v>1.56</v>
      </c>
      <c r="K1446">
        <f>Table1[[#This Row],[Unit Profit]]*Table1[[#This Row],[Units Sold]]</f>
        <v>3.12</v>
      </c>
      <c r="L1446">
        <f>MONTH(Table1[[#This Row],[Date]])</f>
        <v>3</v>
      </c>
    </row>
    <row r="1447" spans="1:12" hidden="1">
      <c r="A1447">
        <v>11469</v>
      </c>
      <c r="B1447" s="1">
        <v>44942</v>
      </c>
      <c r="C1447" t="s">
        <v>21</v>
      </c>
      <c r="D1447" t="s">
        <v>47</v>
      </c>
      <c r="E1447">
        <v>1</v>
      </c>
      <c r="F1447">
        <v>29.99</v>
      </c>
      <c r="G1447">
        <f>Table1[[#This Row],[Unit Price]]*Table1[[#This Row],[Units Sold]]</f>
        <v>29.99</v>
      </c>
      <c r="H1447" t="s">
        <v>14</v>
      </c>
      <c r="I1447" t="s">
        <v>15</v>
      </c>
      <c r="J1447">
        <f>_xlfn.XLOOKUP(Table1[[#This Row],[Product Name]],O:O,P:P)</f>
        <v>10.199999999999999</v>
      </c>
      <c r="K1447">
        <f>Table1[[#This Row],[Unit Profit]]*Table1[[#This Row],[Units Sold]]</f>
        <v>10.199999999999999</v>
      </c>
      <c r="L1447">
        <f>MONTH(Table1[[#This Row],[Date]])</f>
        <v>1</v>
      </c>
    </row>
    <row r="1448" spans="1:12">
      <c r="A1448">
        <v>11470</v>
      </c>
      <c r="B1448" s="1">
        <v>45513</v>
      </c>
      <c r="C1448" t="s">
        <v>23</v>
      </c>
      <c r="D1448" t="s">
        <v>48</v>
      </c>
      <c r="E1448">
        <v>5</v>
      </c>
      <c r="F1448">
        <v>129.99</v>
      </c>
      <c r="G1448">
        <f>Table1[[#This Row],[Unit Price]]*Table1[[#This Row],[Units Sold]]</f>
        <v>649.95000000000005</v>
      </c>
      <c r="H1448" t="s">
        <v>294</v>
      </c>
      <c r="I1448" t="s">
        <v>15</v>
      </c>
      <c r="J1448">
        <f>_xlfn.XLOOKUP(Table1[[#This Row],[Product Name]],O:O,P:P)</f>
        <v>20.8</v>
      </c>
      <c r="K1448">
        <f>Table1[[#This Row],[Unit Profit]]*Table1[[#This Row],[Units Sold]]</f>
        <v>104</v>
      </c>
      <c r="L1448">
        <f>MONTH(Table1[[#This Row],[Date]])</f>
        <v>8</v>
      </c>
    </row>
    <row r="1449" spans="1:12" hidden="1">
      <c r="A1449">
        <v>11471</v>
      </c>
      <c r="B1449" s="1">
        <v>45311</v>
      </c>
      <c r="C1449" t="s">
        <v>9</v>
      </c>
      <c r="D1449" t="s">
        <v>49</v>
      </c>
      <c r="E1449">
        <v>5</v>
      </c>
      <c r="F1449">
        <v>349.99</v>
      </c>
      <c r="G1449">
        <f>Table1[[#This Row],[Unit Price]]*Table1[[#This Row],[Units Sold]]</f>
        <v>1749.95</v>
      </c>
      <c r="H1449" t="s">
        <v>18</v>
      </c>
      <c r="I1449" t="s">
        <v>11</v>
      </c>
      <c r="J1449">
        <f>_xlfn.XLOOKUP(Table1[[#This Row],[Product Name]],O:O,P:P)</f>
        <v>164.5</v>
      </c>
      <c r="K1449">
        <f>Table1[[#This Row],[Unit Profit]]*Table1[[#This Row],[Units Sold]]</f>
        <v>822.5</v>
      </c>
      <c r="L1449">
        <f>MONTH(Table1[[#This Row],[Date]])</f>
        <v>1</v>
      </c>
    </row>
    <row r="1450" spans="1:12" hidden="1">
      <c r="A1450">
        <v>11472</v>
      </c>
      <c r="B1450" s="1">
        <v>45179</v>
      </c>
      <c r="C1450" t="s">
        <v>12</v>
      </c>
      <c r="D1450" t="s">
        <v>50</v>
      </c>
      <c r="E1450">
        <v>5</v>
      </c>
      <c r="F1450">
        <v>89.99</v>
      </c>
      <c r="G1450">
        <f>Table1[[#This Row],[Unit Price]]*Table1[[#This Row],[Units Sold]]</f>
        <v>449.95</v>
      </c>
      <c r="H1450" t="s">
        <v>14</v>
      </c>
      <c r="I1450" t="s">
        <v>11</v>
      </c>
      <c r="J1450">
        <f>_xlfn.XLOOKUP(Table1[[#This Row],[Product Name]],O:O,P:P)</f>
        <v>45</v>
      </c>
      <c r="K1450">
        <f>Table1[[#This Row],[Unit Profit]]*Table1[[#This Row],[Units Sold]]</f>
        <v>225</v>
      </c>
      <c r="L1450">
        <f>MONTH(Table1[[#This Row],[Date]])</f>
        <v>9</v>
      </c>
    </row>
    <row r="1451" spans="1:12" hidden="1">
      <c r="A1451">
        <v>11473</v>
      </c>
      <c r="B1451" s="1">
        <v>45120</v>
      </c>
      <c r="C1451" t="s">
        <v>16</v>
      </c>
      <c r="D1451" t="s">
        <v>51</v>
      </c>
      <c r="E1451">
        <v>2</v>
      </c>
      <c r="F1451">
        <v>29.99</v>
      </c>
      <c r="G1451">
        <f>Table1[[#This Row],[Unit Price]]*Table1[[#This Row],[Units Sold]]</f>
        <v>59.98</v>
      </c>
      <c r="H1451" t="s">
        <v>18</v>
      </c>
      <c r="I1451" t="s">
        <v>287</v>
      </c>
      <c r="J1451">
        <f>_xlfn.XLOOKUP(Table1[[#This Row],[Product Name]],O:O,P:P)</f>
        <v>7.8</v>
      </c>
      <c r="K1451">
        <f>Table1[[#This Row],[Unit Profit]]*Table1[[#This Row],[Units Sold]]</f>
        <v>15.6</v>
      </c>
      <c r="L1451">
        <f>MONTH(Table1[[#This Row],[Date]])</f>
        <v>7</v>
      </c>
    </row>
    <row r="1452" spans="1:12" hidden="1">
      <c r="A1452">
        <v>11474</v>
      </c>
      <c r="B1452" s="1">
        <v>45478</v>
      </c>
      <c r="C1452" t="s">
        <v>19</v>
      </c>
      <c r="D1452" t="s">
        <v>52</v>
      </c>
      <c r="E1452">
        <v>3</v>
      </c>
      <c r="F1452">
        <v>19.989999999999998</v>
      </c>
      <c r="G1452">
        <f>Table1[[#This Row],[Unit Price]]*Table1[[#This Row],[Units Sold]]</f>
        <v>59.97</v>
      </c>
      <c r="H1452" t="s">
        <v>14</v>
      </c>
      <c r="I1452" t="s">
        <v>11</v>
      </c>
      <c r="J1452">
        <f>_xlfn.XLOOKUP(Table1[[#This Row],[Product Name]],O:O,P:P)</f>
        <v>2.8</v>
      </c>
      <c r="K1452">
        <f>Table1[[#This Row],[Unit Profit]]*Table1[[#This Row],[Units Sold]]</f>
        <v>8.3999999999999986</v>
      </c>
      <c r="L1452">
        <f>MONTH(Table1[[#This Row],[Date]])</f>
        <v>7</v>
      </c>
    </row>
    <row r="1453" spans="1:12" hidden="1">
      <c r="A1453">
        <v>11475</v>
      </c>
      <c r="B1453" s="1">
        <v>45152</v>
      </c>
      <c r="C1453" t="s">
        <v>21</v>
      </c>
      <c r="D1453" t="s">
        <v>53</v>
      </c>
      <c r="E1453">
        <v>3</v>
      </c>
      <c r="F1453">
        <v>39.99</v>
      </c>
      <c r="G1453">
        <f>Table1[[#This Row],[Unit Price]]*Table1[[#This Row],[Units Sold]]</f>
        <v>119.97</v>
      </c>
      <c r="H1453" t="s">
        <v>18</v>
      </c>
      <c r="I1453" t="s">
        <v>15</v>
      </c>
      <c r="J1453">
        <f>_xlfn.XLOOKUP(Table1[[#This Row],[Product Name]],O:O,P:P)</f>
        <v>9.1999999999999993</v>
      </c>
      <c r="K1453">
        <f>Table1[[#This Row],[Unit Profit]]*Table1[[#This Row],[Units Sold]]</f>
        <v>27.599999999999998</v>
      </c>
      <c r="L1453">
        <f>MONTH(Table1[[#This Row],[Date]])</f>
        <v>8</v>
      </c>
    </row>
    <row r="1454" spans="1:12">
      <c r="A1454">
        <v>11476</v>
      </c>
      <c r="B1454" s="1">
        <v>44984</v>
      </c>
      <c r="C1454" t="s">
        <v>23</v>
      </c>
      <c r="D1454" t="s">
        <v>54</v>
      </c>
      <c r="E1454">
        <v>5</v>
      </c>
      <c r="F1454">
        <v>1895</v>
      </c>
      <c r="G1454">
        <f>Table1[[#This Row],[Unit Price]]*Table1[[#This Row],[Units Sold]]</f>
        <v>9475</v>
      </c>
      <c r="H1454" t="s">
        <v>294</v>
      </c>
      <c r="I1454" t="s">
        <v>11</v>
      </c>
      <c r="J1454">
        <f>_xlfn.XLOOKUP(Table1[[#This Row],[Product Name]],O:O,P:P)</f>
        <v>227.4</v>
      </c>
      <c r="K1454">
        <f>Table1[[#This Row],[Unit Profit]]*Table1[[#This Row],[Units Sold]]</f>
        <v>1137</v>
      </c>
      <c r="L1454">
        <f>MONTH(Table1[[#This Row],[Date]])</f>
        <v>2</v>
      </c>
    </row>
    <row r="1455" spans="1:12" hidden="1">
      <c r="A1455">
        <v>11477</v>
      </c>
      <c r="B1455" s="1">
        <v>44963</v>
      </c>
      <c r="C1455" t="s">
        <v>9</v>
      </c>
      <c r="D1455" t="s">
        <v>55</v>
      </c>
      <c r="E1455">
        <v>5</v>
      </c>
      <c r="F1455">
        <v>399.99</v>
      </c>
      <c r="G1455">
        <f>Table1[[#This Row],[Unit Price]]*Table1[[#This Row],[Units Sold]]</f>
        <v>1999.95</v>
      </c>
      <c r="H1455" t="s">
        <v>14</v>
      </c>
      <c r="I1455" t="s">
        <v>15</v>
      </c>
      <c r="J1455">
        <f>_xlfn.XLOOKUP(Table1[[#This Row],[Product Name]],O:O,P:P)</f>
        <v>96</v>
      </c>
      <c r="K1455">
        <f>Table1[[#This Row],[Unit Profit]]*Table1[[#This Row],[Units Sold]]</f>
        <v>480</v>
      </c>
      <c r="L1455">
        <f>MONTH(Table1[[#This Row],[Date]])</f>
        <v>2</v>
      </c>
    </row>
    <row r="1456" spans="1:12">
      <c r="A1456">
        <v>11478</v>
      </c>
      <c r="B1456" s="1">
        <v>45392</v>
      </c>
      <c r="C1456" t="s">
        <v>12</v>
      </c>
      <c r="D1456" t="s">
        <v>56</v>
      </c>
      <c r="E1456">
        <v>4</v>
      </c>
      <c r="F1456">
        <v>799.99</v>
      </c>
      <c r="G1456">
        <f>Table1[[#This Row],[Unit Price]]*Table1[[#This Row],[Units Sold]]</f>
        <v>3199.96</v>
      </c>
      <c r="H1456" t="s">
        <v>294</v>
      </c>
      <c r="I1456" t="s">
        <v>287</v>
      </c>
      <c r="J1456">
        <f>_xlfn.XLOOKUP(Table1[[#This Row],[Product Name]],O:O,P:P)</f>
        <v>208</v>
      </c>
      <c r="K1456">
        <f>Table1[[#This Row],[Unit Profit]]*Table1[[#This Row],[Units Sold]]</f>
        <v>832</v>
      </c>
      <c r="L1456">
        <f>MONTH(Table1[[#This Row],[Date]])</f>
        <v>4</v>
      </c>
    </row>
    <row r="1457" spans="1:12">
      <c r="A1457">
        <v>11479</v>
      </c>
      <c r="B1457" s="1">
        <v>45319</v>
      </c>
      <c r="C1457" t="s">
        <v>16</v>
      </c>
      <c r="D1457" t="s">
        <v>57</v>
      </c>
      <c r="E1457">
        <v>3</v>
      </c>
      <c r="F1457">
        <v>59.99</v>
      </c>
      <c r="G1457">
        <f>Table1[[#This Row],[Unit Price]]*Table1[[#This Row],[Units Sold]]</f>
        <v>179.97</v>
      </c>
      <c r="H1457" t="s">
        <v>294</v>
      </c>
      <c r="I1457" t="s">
        <v>15</v>
      </c>
      <c r="J1457">
        <f>_xlfn.XLOOKUP(Table1[[#This Row],[Product Name]],O:O,P:P)</f>
        <v>21</v>
      </c>
      <c r="K1457">
        <f>Table1[[#This Row],[Unit Profit]]*Table1[[#This Row],[Units Sold]]</f>
        <v>63</v>
      </c>
      <c r="L1457">
        <f>MONTH(Table1[[#This Row],[Date]])</f>
        <v>1</v>
      </c>
    </row>
    <row r="1458" spans="1:12" hidden="1">
      <c r="A1458">
        <v>11480</v>
      </c>
      <c r="B1458" s="1">
        <v>45414</v>
      </c>
      <c r="C1458" t="s">
        <v>19</v>
      </c>
      <c r="D1458" t="s">
        <v>58</v>
      </c>
      <c r="E1458">
        <v>5</v>
      </c>
      <c r="F1458">
        <v>24.99</v>
      </c>
      <c r="G1458">
        <f>Table1[[#This Row],[Unit Price]]*Table1[[#This Row],[Units Sold]]</f>
        <v>124.94999999999999</v>
      </c>
      <c r="H1458" t="s">
        <v>14</v>
      </c>
      <c r="I1458" t="s">
        <v>15</v>
      </c>
      <c r="J1458">
        <f>_xlfn.XLOOKUP(Table1[[#This Row],[Product Name]],O:O,P:P)</f>
        <v>2.5</v>
      </c>
      <c r="K1458">
        <f>Table1[[#This Row],[Unit Profit]]*Table1[[#This Row],[Units Sold]]</f>
        <v>12.5</v>
      </c>
      <c r="L1458">
        <f>MONTH(Table1[[#This Row],[Date]])</f>
        <v>5</v>
      </c>
    </row>
    <row r="1459" spans="1:12" hidden="1">
      <c r="A1459">
        <v>11481</v>
      </c>
      <c r="B1459" s="1">
        <v>45268</v>
      </c>
      <c r="C1459" t="s">
        <v>21</v>
      </c>
      <c r="D1459" t="s">
        <v>59</v>
      </c>
      <c r="E1459">
        <v>1</v>
      </c>
      <c r="F1459">
        <v>105</v>
      </c>
      <c r="G1459">
        <f>Table1[[#This Row],[Unit Price]]*Table1[[#This Row],[Units Sold]]</f>
        <v>105</v>
      </c>
      <c r="H1459" t="s">
        <v>18</v>
      </c>
      <c r="I1459" t="s">
        <v>11</v>
      </c>
      <c r="J1459">
        <f>_xlfn.XLOOKUP(Table1[[#This Row],[Product Name]],O:O,P:P)</f>
        <v>21</v>
      </c>
      <c r="K1459">
        <f>Table1[[#This Row],[Unit Profit]]*Table1[[#This Row],[Units Sold]]</f>
        <v>21</v>
      </c>
      <c r="L1459">
        <f>MONTH(Table1[[#This Row],[Date]])</f>
        <v>12</v>
      </c>
    </row>
    <row r="1460" spans="1:12">
      <c r="A1460">
        <v>11482</v>
      </c>
      <c r="B1460" s="1">
        <v>45408</v>
      </c>
      <c r="C1460" t="s">
        <v>23</v>
      </c>
      <c r="D1460" t="s">
        <v>60</v>
      </c>
      <c r="E1460">
        <v>1</v>
      </c>
      <c r="F1460">
        <v>129.99</v>
      </c>
      <c r="G1460">
        <f>Table1[[#This Row],[Unit Price]]*Table1[[#This Row],[Units Sold]]</f>
        <v>129.99</v>
      </c>
      <c r="H1460" t="s">
        <v>294</v>
      </c>
      <c r="I1460" t="s">
        <v>11</v>
      </c>
      <c r="J1460">
        <f>_xlfn.XLOOKUP(Table1[[#This Row],[Product Name]],O:O,P:P)</f>
        <v>16.899999999999999</v>
      </c>
      <c r="K1460">
        <f>Table1[[#This Row],[Unit Profit]]*Table1[[#This Row],[Units Sold]]</f>
        <v>16.899999999999999</v>
      </c>
      <c r="L1460">
        <f>MONTH(Table1[[#This Row],[Date]])</f>
        <v>4</v>
      </c>
    </row>
    <row r="1461" spans="1:12" hidden="1">
      <c r="A1461">
        <v>11483</v>
      </c>
      <c r="B1461" s="1">
        <v>45437</v>
      </c>
      <c r="C1461" t="s">
        <v>9</v>
      </c>
      <c r="D1461" t="s">
        <v>61</v>
      </c>
      <c r="E1461">
        <v>2</v>
      </c>
      <c r="F1461">
        <v>399.99</v>
      </c>
      <c r="G1461">
        <f>Table1[[#This Row],[Unit Price]]*Table1[[#This Row],[Units Sold]]</f>
        <v>799.98</v>
      </c>
      <c r="H1461" t="s">
        <v>18</v>
      </c>
      <c r="I1461" t="s">
        <v>11</v>
      </c>
      <c r="J1461">
        <f>_xlfn.XLOOKUP(Table1[[#This Row],[Product Name]],O:O,P:P)</f>
        <v>176</v>
      </c>
      <c r="K1461">
        <f>Table1[[#This Row],[Unit Profit]]*Table1[[#This Row],[Units Sold]]</f>
        <v>352</v>
      </c>
      <c r="L1461">
        <f>MONTH(Table1[[#This Row],[Date]])</f>
        <v>5</v>
      </c>
    </row>
    <row r="1462" spans="1:12">
      <c r="A1462">
        <v>11484</v>
      </c>
      <c r="B1462" s="1">
        <v>45541</v>
      </c>
      <c r="C1462" t="s">
        <v>12</v>
      </c>
      <c r="D1462" t="s">
        <v>62</v>
      </c>
      <c r="E1462">
        <v>5</v>
      </c>
      <c r="F1462">
        <v>199.99</v>
      </c>
      <c r="G1462">
        <f>Table1[[#This Row],[Unit Price]]*Table1[[#This Row],[Units Sold]]</f>
        <v>999.95</v>
      </c>
      <c r="H1462" t="s">
        <v>294</v>
      </c>
      <c r="I1462" t="s">
        <v>15</v>
      </c>
      <c r="J1462">
        <f>_xlfn.XLOOKUP(Table1[[#This Row],[Product Name]],O:O,P:P)</f>
        <v>46</v>
      </c>
      <c r="K1462">
        <f>Table1[[#This Row],[Unit Profit]]*Table1[[#This Row],[Units Sold]]</f>
        <v>230</v>
      </c>
      <c r="L1462">
        <f>MONTH(Table1[[#This Row],[Date]])</f>
        <v>9</v>
      </c>
    </row>
    <row r="1463" spans="1:12">
      <c r="A1463">
        <v>11485</v>
      </c>
      <c r="B1463" s="1">
        <v>45369</v>
      </c>
      <c r="C1463" t="s">
        <v>16</v>
      </c>
      <c r="D1463" t="s">
        <v>63</v>
      </c>
      <c r="E1463">
        <v>2</v>
      </c>
      <c r="F1463">
        <v>139.99</v>
      </c>
      <c r="G1463">
        <f>Table1[[#This Row],[Unit Price]]*Table1[[#This Row],[Units Sold]]</f>
        <v>279.98</v>
      </c>
      <c r="H1463" t="s">
        <v>294</v>
      </c>
      <c r="I1463" t="s">
        <v>287</v>
      </c>
      <c r="J1463">
        <f>_xlfn.XLOOKUP(Table1[[#This Row],[Product Name]],O:O,P:P)</f>
        <v>56</v>
      </c>
      <c r="K1463">
        <f>Table1[[#This Row],[Unit Profit]]*Table1[[#This Row],[Units Sold]]</f>
        <v>112</v>
      </c>
      <c r="L1463">
        <f>MONTH(Table1[[#This Row],[Date]])</f>
        <v>3</v>
      </c>
    </row>
    <row r="1464" spans="1:12" hidden="1">
      <c r="A1464">
        <v>11486</v>
      </c>
      <c r="B1464" s="1">
        <v>45080</v>
      </c>
      <c r="C1464" t="s">
        <v>19</v>
      </c>
      <c r="D1464" t="s">
        <v>64</v>
      </c>
      <c r="E1464">
        <v>3</v>
      </c>
      <c r="F1464">
        <v>32.5</v>
      </c>
      <c r="G1464">
        <f>Table1[[#This Row],[Unit Price]]*Table1[[#This Row],[Units Sold]]</f>
        <v>97.5</v>
      </c>
      <c r="H1464" t="s">
        <v>14</v>
      </c>
      <c r="I1464" t="s">
        <v>11</v>
      </c>
      <c r="J1464">
        <f>_xlfn.XLOOKUP(Table1[[#This Row],[Product Name]],O:O,P:P)</f>
        <v>15.28</v>
      </c>
      <c r="K1464">
        <f>Table1[[#This Row],[Unit Profit]]*Table1[[#This Row],[Units Sold]]</f>
        <v>45.839999999999996</v>
      </c>
      <c r="L1464">
        <f>MONTH(Table1[[#This Row],[Date]])</f>
        <v>6</v>
      </c>
    </row>
    <row r="1465" spans="1:12">
      <c r="A1465">
        <v>11487</v>
      </c>
      <c r="B1465" s="1">
        <v>45375</v>
      </c>
      <c r="C1465" t="s">
        <v>21</v>
      </c>
      <c r="D1465" t="s">
        <v>65</v>
      </c>
      <c r="E1465">
        <v>5</v>
      </c>
      <c r="F1465">
        <v>52</v>
      </c>
      <c r="G1465">
        <f>Table1[[#This Row],[Unit Price]]*Table1[[#This Row],[Units Sold]]</f>
        <v>260</v>
      </c>
      <c r="H1465" t="s">
        <v>294</v>
      </c>
      <c r="I1465" t="s">
        <v>15</v>
      </c>
      <c r="J1465">
        <f>_xlfn.XLOOKUP(Table1[[#This Row],[Product Name]],O:O,P:P)</f>
        <v>5.72</v>
      </c>
      <c r="K1465">
        <f>Table1[[#This Row],[Unit Profit]]*Table1[[#This Row],[Units Sold]]</f>
        <v>28.599999999999998</v>
      </c>
      <c r="L1465">
        <f>MONTH(Table1[[#This Row],[Date]])</f>
        <v>3</v>
      </c>
    </row>
    <row r="1466" spans="1:12" hidden="1">
      <c r="A1466">
        <v>11488</v>
      </c>
      <c r="B1466" s="1">
        <v>45244</v>
      </c>
      <c r="C1466" t="s">
        <v>23</v>
      </c>
      <c r="D1466" t="s">
        <v>66</v>
      </c>
      <c r="E1466">
        <v>5</v>
      </c>
      <c r="F1466">
        <v>39.99</v>
      </c>
      <c r="G1466">
        <f>Table1[[#This Row],[Unit Price]]*Table1[[#This Row],[Units Sold]]</f>
        <v>199.95000000000002</v>
      </c>
      <c r="H1466" t="s">
        <v>14</v>
      </c>
      <c r="I1466" t="s">
        <v>11</v>
      </c>
      <c r="J1466">
        <f>_xlfn.XLOOKUP(Table1[[#This Row],[Product Name]],O:O,P:P)</f>
        <v>12</v>
      </c>
      <c r="K1466">
        <f>Table1[[#This Row],[Unit Profit]]*Table1[[#This Row],[Units Sold]]</f>
        <v>60</v>
      </c>
      <c r="L1466">
        <f>MONTH(Table1[[#This Row],[Date]])</f>
        <v>11</v>
      </c>
    </row>
    <row r="1467" spans="1:12" hidden="1">
      <c r="A1467">
        <v>11489</v>
      </c>
      <c r="B1467" s="1">
        <v>45035</v>
      </c>
      <c r="C1467" t="s">
        <v>9</v>
      </c>
      <c r="D1467" t="s">
        <v>67</v>
      </c>
      <c r="E1467">
        <v>1</v>
      </c>
      <c r="F1467">
        <v>129.99</v>
      </c>
      <c r="G1467">
        <f>Table1[[#This Row],[Unit Price]]*Table1[[#This Row],[Units Sold]]</f>
        <v>129.99</v>
      </c>
      <c r="H1467" t="s">
        <v>14</v>
      </c>
      <c r="I1467" t="s">
        <v>11</v>
      </c>
      <c r="J1467">
        <f>_xlfn.XLOOKUP(Table1[[#This Row],[Product Name]],O:O,P:P)</f>
        <v>52</v>
      </c>
      <c r="K1467">
        <f>Table1[[#This Row],[Unit Profit]]*Table1[[#This Row],[Units Sold]]</f>
        <v>52</v>
      </c>
      <c r="L1467">
        <f>MONTH(Table1[[#This Row],[Date]])</f>
        <v>4</v>
      </c>
    </row>
    <row r="1468" spans="1:12" hidden="1">
      <c r="A1468">
        <v>11490</v>
      </c>
      <c r="B1468" s="1">
        <v>45118</v>
      </c>
      <c r="C1468" t="s">
        <v>12</v>
      </c>
      <c r="D1468" t="s">
        <v>68</v>
      </c>
      <c r="E1468">
        <v>5</v>
      </c>
      <c r="F1468">
        <v>299.99</v>
      </c>
      <c r="G1468">
        <f>Table1[[#This Row],[Unit Price]]*Table1[[#This Row],[Units Sold]]</f>
        <v>1499.95</v>
      </c>
      <c r="H1468" t="s">
        <v>18</v>
      </c>
      <c r="I1468" t="s">
        <v>287</v>
      </c>
      <c r="J1468">
        <f>_xlfn.XLOOKUP(Table1[[#This Row],[Product Name]],O:O,P:P)</f>
        <v>81</v>
      </c>
      <c r="K1468">
        <f>Table1[[#This Row],[Unit Profit]]*Table1[[#This Row],[Units Sold]]</f>
        <v>405</v>
      </c>
      <c r="L1468">
        <f>MONTH(Table1[[#This Row],[Date]])</f>
        <v>7</v>
      </c>
    </row>
    <row r="1469" spans="1:12">
      <c r="A1469">
        <v>11491</v>
      </c>
      <c r="B1469" s="1">
        <v>45218</v>
      </c>
      <c r="C1469" t="s">
        <v>16</v>
      </c>
      <c r="D1469" t="s">
        <v>69</v>
      </c>
      <c r="E1469">
        <v>2</v>
      </c>
      <c r="F1469">
        <v>154.99</v>
      </c>
      <c r="G1469">
        <f>Table1[[#This Row],[Unit Price]]*Table1[[#This Row],[Units Sold]]</f>
        <v>309.98</v>
      </c>
      <c r="H1469" t="s">
        <v>294</v>
      </c>
      <c r="I1469" t="s">
        <v>11</v>
      </c>
      <c r="J1469">
        <f>_xlfn.XLOOKUP(Table1[[#This Row],[Product Name]],O:O,P:P)</f>
        <v>44.95</v>
      </c>
      <c r="K1469">
        <f>Table1[[#This Row],[Unit Profit]]*Table1[[#This Row],[Units Sold]]</f>
        <v>89.9</v>
      </c>
      <c r="L1469">
        <f>MONTH(Table1[[#This Row],[Date]])</f>
        <v>10</v>
      </c>
    </row>
    <row r="1470" spans="1:12" hidden="1">
      <c r="A1470">
        <v>11492</v>
      </c>
      <c r="B1470" s="1">
        <v>45020</v>
      </c>
      <c r="C1470" t="s">
        <v>19</v>
      </c>
      <c r="D1470" t="s">
        <v>70</v>
      </c>
      <c r="E1470">
        <v>1</v>
      </c>
      <c r="F1470">
        <v>26.99</v>
      </c>
      <c r="G1470">
        <f>Table1[[#This Row],[Unit Price]]*Table1[[#This Row],[Units Sold]]</f>
        <v>26.99</v>
      </c>
      <c r="H1470" t="s">
        <v>14</v>
      </c>
      <c r="I1470" t="s">
        <v>287</v>
      </c>
      <c r="J1470">
        <f>_xlfn.XLOOKUP(Table1[[#This Row],[Product Name]],O:O,P:P)</f>
        <v>8.3699999999999992</v>
      </c>
      <c r="K1470">
        <f>Table1[[#This Row],[Unit Profit]]*Table1[[#This Row],[Units Sold]]</f>
        <v>8.3699999999999992</v>
      </c>
      <c r="L1470">
        <f>MONTH(Table1[[#This Row],[Date]])</f>
        <v>4</v>
      </c>
    </row>
    <row r="1471" spans="1:12" hidden="1">
      <c r="A1471">
        <v>11493</v>
      </c>
      <c r="B1471" s="1">
        <v>45272</v>
      </c>
      <c r="C1471" t="s">
        <v>21</v>
      </c>
      <c r="D1471" t="s">
        <v>71</v>
      </c>
      <c r="E1471">
        <v>2</v>
      </c>
      <c r="F1471">
        <v>49</v>
      </c>
      <c r="G1471">
        <f>Table1[[#This Row],[Unit Price]]*Table1[[#This Row],[Units Sold]]</f>
        <v>98</v>
      </c>
      <c r="H1471" t="s">
        <v>18</v>
      </c>
      <c r="I1471" t="s">
        <v>287</v>
      </c>
      <c r="J1471">
        <f>_xlfn.XLOOKUP(Table1[[#This Row],[Product Name]],O:O,P:P)</f>
        <v>8.33</v>
      </c>
      <c r="K1471">
        <f>Table1[[#This Row],[Unit Profit]]*Table1[[#This Row],[Units Sold]]</f>
        <v>16.66</v>
      </c>
      <c r="L1471">
        <f>MONTH(Table1[[#This Row],[Date]])</f>
        <v>12</v>
      </c>
    </row>
    <row r="1472" spans="1:12">
      <c r="A1472">
        <v>11494</v>
      </c>
      <c r="B1472" s="1">
        <v>45179</v>
      </c>
      <c r="C1472" t="s">
        <v>23</v>
      </c>
      <c r="D1472" t="s">
        <v>72</v>
      </c>
      <c r="E1472">
        <v>4</v>
      </c>
      <c r="F1472">
        <v>49.99</v>
      </c>
      <c r="G1472">
        <f>Table1[[#This Row],[Unit Price]]*Table1[[#This Row],[Units Sold]]</f>
        <v>199.96</v>
      </c>
      <c r="H1472" t="s">
        <v>294</v>
      </c>
      <c r="I1472" t="s">
        <v>11</v>
      </c>
      <c r="J1472">
        <f>_xlfn.XLOOKUP(Table1[[#This Row],[Product Name]],O:O,P:P)</f>
        <v>19.5</v>
      </c>
      <c r="K1472">
        <f>Table1[[#This Row],[Unit Profit]]*Table1[[#This Row],[Units Sold]]</f>
        <v>78</v>
      </c>
      <c r="L1472">
        <f>MONTH(Table1[[#This Row],[Date]])</f>
        <v>9</v>
      </c>
    </row>
    <row r="1473" spans="1:12" hidden="1">
      <c r="A1473">
        <v>11495</v>
      </c>
      <c r="B1473" s="1">
        <v>45063</v>
      </c>
      <c r="C1473" t="s">
        <v>9</v>
      </c>
      <c r="D1473" t="s">
        <v>73</v>
      </c>
      <c r="E1473">
        <v>1</v>
      </c>
      <c r="F1473">
        <v>59.99</v>
      </c>
      <c r="G1473">
        <f>Table1[[#This Row],[Unit Price]]*Table1[[#This Row],[Units Sold]]</f>
        <v>59.99</v>
      </c>
      <c r="H1473" t="s">
        <v>14</v>
      </c>
      <c r="I1473" t="s">
        <v>287</v>
      </c>
      <c r="J1473">
        <f>_xlfn.XLOOKUP(Table1[[#This Row],[Product Name]],O:O,P:P)</f>
        <v>13.8</v>
      </c>
      <c r="K1473">
        <f>Table1[[#This Row],[Unit Profit]]*Table1[[#This Row],[Units Sold]]</f>
        <v>13.8</v>
      </c>
      <c r="L1473">
        <f>MONTH(Table1[[#This Row],[Date]])</f>
        <v>5</v>
      </c>
    </row>
    <row r="1474" spans="1:12" hidden="1">
      <c r="A1474">
        <v>11496</v>
      </c>
      <c r="B1474" s="1">
        <v>45155</v>
      </c>
      <c r="C1474" t="s">
        <v>12</v>
      </c>
      <c r="D1474" t="s">
        <v>74</v>
      </c>
      <c r="E1474">
        <v>3</v>
      </c>
      <c r="F1474">
        <v>499.99</v>
      </c>
      <c r="G1474">
        <f>Table1[[#This Row],[Unit Price]]*Table1[[#This Row],[Units Sold]]</f>
        <v>1499.97</v>
      </c>
      <c r="H1474" t="s">
        <v>18</v>
      </c>
      <c r="I1474" t="s">
        <v>15</v>
      </c>
      <c r="J1474">
        <f>_xlfn.XLOOKUP(Table1[[#This Row],[Product Name]],O:O,P:P)</f>
        <v>100</v>
      </c>
      <c r="K1474">
        <f>Table1[[#This Row],[Unit Profit]]*Table1[[#This Row],[Units Sold]]</f>
        <v>300</v>
      </c>
      <c r="L1474">
        <f>MONTH(Table1[[#This Row],[Date]])</f>
        <v>8</v>
      </c>
    </row>
    <row r="1475" spans="1:12">
      <c r="A1475">
        <v>11497</v>
      </c>
      <c r="B1475" s="1">
        <v>45555</v>
      </c>
      <c r="C1475" t="s">
        <v>16</v>
      </c>
      <c r="D1475" t="s">
        <v>75</v>
      </c>
      <c r="E1475">
        <v>3</v>
      </c>
      <c r="F1475">
        <v>29.99</v>
      </c>
      <c r="G1475">
        <f>Table1[[#This Row],[Unit Price]]*Table1[[#This Row],[Units Sold]]</f>
        <v>89.97</v>
      </c>
      <c r="H1475" t="s">
        <v>294</v>
      </c>
      <c r="I1475" t="s">
        <v>11</v>
      </c>
      <c r="J1475">
        <f>_xlfn.XLOOKUP(Table1[[#This Row],[Product Name]],O:O,P:P)</f>
        <v>8.4</v>
      </c>
      <c r="K1475">
        <f>Table1[[#This Row],[Unit Profit]]*Table1[[#This Row],[Units Sold]]</f>
        <v>25.200000000000003</v>
      </c>
      <c r="L1475">
        <f>MONTH(Table1[[#This Row],[Date]])</f>
        <v>9</v>
      </c>
    </row>
    <row r="1476" spans="1:12" hidden="1">
      <c r="A1476">
        <v>11498</v>
      </c>
      <c r="B1476" s="1">
        <v>45597</v>
      </c>
      <c r="C1476" t="s">
        <v>19</v>
      </c>
      <c r="D1476" t="s">
        <v>76</v>
      </c>
      <c r="E1476">
        <v>4</v>
      </c>
      <c r="F1476">
        <v>28</v>
      </c>
      <c r="G1476">
        <f>Table1[[#This Row],[Unit Price]]*Table1[[#This Row],[Units Sold]]</f>
        <v>112</v>
      </c>
      <c r="H1476" t="s">
        <v>18</v>
      </c>
      <c r="I1476" t="s">
        <v>15</v>
      </c>
      <c r="J1476">
        <f>_xlfn.XLOOKUP(Table1[[#This Row],[Product Name]],O:O,P:P)</f>
        <v>8.1199999999999992</v>
      </c>
      <c r="K1476">
        <f>Table1[[#This Row],[Unit Profit]]*Table1[[#This Row],[Units Sold]]</f>
        <v>32.479999999999997</v>
      </c>
      <c r="L1476">
        <f>MONTH(Table1[[#This Row],[Date]])</f>
        <v>11</v>
      </c>
    </row>
    <row r="1477" spans="1:12" hidden="1">
      <c r="A1477">
        <v>11499</v>
      </c>
      <c r="B1477" s="1">
        <v>45006</v>
      </c>
      <c r="C1477" t="s">
        <v>21</v>
      </c>
      <c r="D1477" t="s">
        <v>77</v>
      </c>
      <c r="E1477">
        <v>4</v>
      </c>
      <c r="F1477">
        <v>23</v>
      </c>
      <c r="G1477">
        <f>Table1[[#This Row],[Unit Price]]*Table1[[#This Row],[Units Sold]]</f>
        <v>92</v>
      </c>
      <c r="H1477" t="s">
        <v>14</v>
      </c>
      <c r="I1477" t="s">
        <v>11</v>
      </c>
      <c r="J1477">
        <f>_xlfn.XLOOKUP(Table1[[#This Row],[Product Name]],O:O,P:P)</f>
        <v>3.68</v>
      </c>
      <c r="K1477">
        <f>Table1[[#This Row],[Unit Profit]]*Table1[[#This Row],[Units Sold]]</f>
        <v>14.72</v>
      </c>
      <c r="L1477">
        <f>MONTH(Table1[[#This Row],[Date]])</f>
        <v>3</v>
      </c>
    </row>
    <row r="1478" spans="1:12" hidden="1">
      <c r="A1478">
        <v>11500</v>
      </c>
      <c r="B1478" s="1">
        <v>45590</v>
      </c>
      <c r="C1478" t="s">
        <v>23</v>
      </c>
      <c r="D1478" t="s">
        <v>78</v>
      </c>
      <c r="E1478">
        <v>1</v>
      </c>
      <c r="F1478">
        <v>349</v>
      </c>
      <c r="G1478">
        <f>Table1[[#This Row],[Unit Price]]*Table1[[#This Row],[Units Sold]]</f>
        <v>349</v>
      </c>
      <c r="H1478" t="s">
        <v>18</v>
      </c>
      <c r="I1478" t="s">
        <v>15</v>
      </c>
      <c r="J1478">
        <f>_xlfn.XLOOKUP(Table1[[#This Row],[Product Name]],O:O,P:P)</f>
        <v>87.25</v>
      </c>
      <c r="K1478">
        <f>Table1[[#This Row],[Unit Profit]]*Table1[[#This Row],[Units Sold]]</f>
        <v>87.25</v>
      </c>
      <c r="L1478">
        <f>MONTH(Table1[[#This Row],[Date]])</f>
        <v>10</v>
      </c>
    </row>
    <row r="1479" spans="1:12" hidden="1">
      <c r="A1479">
        <v>11501</v>
      </c>
      <c r="B1479" s="1">
        <v>44933</v>
      </c>
      <c r="C1479" t="s">
        <v>9</v>
      </c>
      <c r="D1479" t="s">
        <v>79</v>
      </c>
      <c r="E1479">
        <v>2</v>
      </c>
      <c r="F1479">
        <v>299.99</v>
      </c>
      <c r="G1479">
        <f>Table1[[#This Row],[Unit Price]]*Table1[[#This Row],[Units Sold]]</f>
        <v>599.98</v>
      </c>
      <c r="H1479" t="s">
        <v>14</v>
      </c>
      <c r="I1479" t="s">
        <v>11</v>
      </c>
      <c r="J1479">
        <f>_xlfn.XLOOKUP(Table1[[#This Row],[Product Name]],O:O,P:P)</f>
        <v>30</v>
      </c>
      <c r="K1479">
        <f>Table1[[#This Row],[Unit Profit]]*Table1[[#This Row],[Units Sold]]</f>
        <v>60</v>
      </c>
      <c r="L1479">
        <f>MONTH(Table1[[#This Row],[Date]])</f>
        <v>1</v>
      </c>
    </row>
    <row r="1480" spans="1:12" hidden="1">
      <c r="A1480">
        <v>11502</v>
      </c>
      <c r="B1480" s="1">
        <v>44936</v>
      </c>
      <c r="C1480" t="s">
        <v>12</v>
      </c>
      <c r="D1480" t="s">
        <v>80</v>
      </c>
      <c r="E1480">
        <v>2</v>
      </c>
      <c r="F1480">
        <v>199.99</v>
      </c>
      <c r="G1480">
        <f>Table1[[#This Row],[Unit Price]]*Table1[[#This Row],[Units Sold]]</f>
        <v>399.98</v>
      </c>
      <c r="H1480" t="s">
        <v>14</v>
      </c>
      <c r="I1480" t="s">
        <v>11</v>
      </c>
      <c r="J1480">
        <f>_xlfn.XLOOKUP(Table1[[#This Row],[Product Name]],O:O,P:P)</f>
        <v>68</v>
      </c>
      <c r="K1480">
        <f>Table1[[#This Row],[Unit Profit]]*Table1[[#This Row],[Units Sold]]</f>
        <v>136</v>
      </c>
      <c r="L1480">
        <f>MONTH(Table1[[#This Row],[Date]])</f>
        <v>1</v>
      </c>
    </row>
    <row r="1481" spans="1:12">
      <c r="A1481">
        <v>11503</v>
      </c>
      <c r="B1481" s="1">
        <v>45258</v>
      </c>
      <c r="C1481" t="s">
        <v>16</v>
      </c>
      <c r="D1481" t="s">
        <v>81</v>
      </c>
      <c r="E1481">
        <v>2</v>
      </c>
      <c r="F1481">
        <v>9.99</v>
      </c>
      <c r="G1481">
        <f>Table1[[#This Row],[Unit Price]]*Table1[[#This Row],[Units Sold]]</f>
        <v>19.98</v>
      </c>
      <c r="H1481" t="s">
        <v>294</v>
      </c>
      <c r="I1481" t="s">
        <v>11</v>
      </c>
      <c r="J1481">
        <f>_xlfn.XLOOKUP(Table1[[#This Row],[Product Name]],O:O,P:P)</f>
        <v>3.6</v>
      </c>
      <c r="K1481">
        <f>Table1[[#This Row],[Unit Profit]]*Table1[[#This Row],[Units Sold]]</f>
        <v>7.2</v>
      </c>
      <c r="L1481">
        <f>MONTH(Table1[[#This Row],[Date]])</f>
        <v>11</v>
      </c>
    </row>
    <row r="1482" spans="1:12" hidden="1">
      <c r="A1482">
        <v>11504</v>
      </c>
      <c r="B1482" s="1">
        <v>45608</v>
      </c>
      <c r="C1482" t="s">
        <v>19</v>
      </c>
      <c r="D1482" t="s">
        <v>82</v>
      </c>
      <c r="E1482">
        <v>2</v>
      </c>
      <c r="F1482">
        <v>18.989999999999998</v>
      </c>
      <c r="G1482">
        <f>Table1[[#This Row],[Unit Price]]*Table1[[#This Row],[Units Sold]]</f>
        <v>37.979999999999997</v>
      </c>
      <c r="H1482" t="s">
        <v>18</v>
      </c>
      <c r="I1482" t="s">
        <v>287</v>
      </c>
      <c r="J1482">
        <f>_xlfn.XLOOKUP(Table1[[#This Row],[Product Name]],O:O,P:P)</f>
        <v>6.84</v>
      </c>
      <c r="K1482">
        <f>Table1[[#This Row],[Unit Profit]]*Table1[[#This Row],[Units Sold]]</f>
        <v>13.68</v>
      </c>
      <c r="L1482">
        <f>MONTH(Table1[[#This Row],[Date]])</f>
        <v>11</v>
      </c>
    </row>
    <row r="1483" spans="1:12" hidden="1">
      <c r="A1483">
        <v>11505</v>
      </c>
      <c r="B1483" s="1">
        <v>44954</v>
      </c>
      <c r="C1483" t="s">
        <v>21</v>
      </c>
      <c r="D1483" t="s">
        <v>83</v>
      </c>
      <c r="E1483">
        <v>4</v>
      </c>
      <c r="F1483">
        <v>102</v>
      </c>
      <c r="G1483">
        <f>Table1[[#This Row],[Unit Price]]*Table1[[#This Row],[Units Sold]]</f>
        <v>408</v>
      </c>
      <c r="H1483" t="s">
        <v>18</v>
      </c>
      <c r="I1483" t="s">
        <v>11</v>
      </c>
      <c r="J1483">
        <f>_xlfn.XLOOKUP(Table1[[#This Row],[Product Name]],O:O,P:P)</f>
        <v>51</v>
      </c>
      <c r="K1483">
        <f>Table1[[#This Row],[Unit Profit]]*Table1[[#This Row],[Units Sold]]</f>
        <v>204</v>
      </c>
      <c r="L1483">
        <f>MONTH(Table1[[#This Row],[Date]])</f>
        <v>1</v>
      </c>
    </row>
    <row r="1484" spans="1:12" hidden="1">
      <c r="A1484">
        <v>11506</v>
      </c>
      <c r="B1484" s="1">
        <v>44944</v>
      </c>
      <c r="C1484" t="s">
        <v>23</v>
      </c>
      <c r="D1484" t="s">
        <v>84</v>
      </c>
      <c r="E1484">
        <v>3</v>
      </c>
      <c r="F1484">
        <v>299.99</v>
      </c>
      <c r="G1484">
        <f>Table1[[#This Row],[Unit Price]]*Table1[[#This Row],[Units Sold]]</f>
        <v>899.97</v>
      </c>
      <c r="H1484" t="s">
        <v>18</v>
      </c>
      <c r="I1484" t="s">
        <v>15</v>
      </c>
      <c r="J1484">
        <f>_xlfn.XLOOKUP(Table1[[#This Row],[Product Name]],O:O,P:P)</f>
        <v>57</v>
      </c>
      <c r="K1484">
        <f>Table1[[#This Row],[Unit Profit]]*Table1[[#This Row],[Units Sold]]</f>
        <v>171</v>
      </c>
      <c r="L1484">
        <f>MONTH(Table1[[#This Row],[Date]])</f>
        <v>1</v>
      </c>
    </row>
    <row r="1485" spans="1:12">
      <c r="A1485">
        <v>11507</v>
      </c>
      <c r="B1485" s="1">
        <v>45216</v>
      </c>
      <c r="C1485" t="s">
        <v>9</v>
      </c>
      <c r="D1485" t="s">
        <v>85</v>
      </c>
      <c r="E1485">
        <v>4</v>
      </c>
      <c r="F1485">
        <v>1199.99</v>
      </c>
      <c r="G1485">
        <f>Table1[[#This Row],[Unit Price]]*Table1[[#This Row],[Units Sold]]</f>
        <v>4799.96</v>
      </c>
      <c r="H1485" t="s">
        <v>294</v>
      </c>
      <c r="I1485" t="s">
        <v>11</v>
      </c>
      <c r="J1485">
        <f>_xlfn.XLOOKUP(Table1[[#This Row],[Product Name]],O:O,P:P)</f>
        <v>528</v>
      </c>
      <c r="K1485">
        <f>Table1[[#This Row],[Unit Profit]]*Table1[[#This Row],[Units Sold]]</f>
        <v>2112</v>
      </c>
      <c r="L1485">
        <f>MONTH(Table1[[#This Row],[Date]])</f>
        <v>10</v>
      </c>
    </row>
    <row r="1486" spans="1:12">
      <c r="A1486">
        <v>11508</v>
      </c>
      <c r="B1486" s="1">
        <v>45282</v>
      </c>
      <c r="C1486" t="s">
        <v>12</v>
      </c>
      <c r="D1486" t="s">
        <v>86</v>
      </c>
      <c r="E1486">
        <v>1</v>
      </c>
      <c r="F1486">
        <v>219.99</v>
      </c>
      <c r="G1486">
        <f>Table1[[#This Row],[Unit Price]]*Table1[[#This Row],[Units Sold]]</f>
        <v>219.99</v>
      </c>
      <c r="H1486" t="s">
        <v>294</v>
      </c>
      <c r="I1486" t="s">
        <v>15</v>
      </c>
      <c r="J1486">
        <f>_xlfn.XLOOKUP(Table1[[#This Row],[Product Name]],O:O,P:P)</f>
        <v>39.6</v>
      </c>
      <c r="K1486">
        <f>Table1[[#This Row],[Unit Profit]]*Table1[[#This Row],[Units Sold]]</f>
        <v>39.6</v>
      </c>
      <c r="L1486">
        <f>MONTH(Table1[[#This Row],[Date]])</f>
        <v>12</v>
      </c>
    </row>
    <row r="1487" spans="1:12" hidden="1">
      <c r="A1487">
        <v>11509</v>
      </c>
      <c r="B1487" s="1">
        <v>45037</v>
      </c>
      <c r="C1487" t="s">
        <v>16</v>
      </c>
      <c r="D1487" t="s">
        <v>87</v>
      </c>
      <c r="E1487">
        <v>4</v>
      </c>
      <c r="F1487">
        <v>59.99</v>
      </c>
      <c r="G1487">
        <f>Table1[[#This Row],[Unit Price]]*Table1[[#This Row],[Units Sold]]</f>
        <v>239.96</v>
      </c>
      <c r="H1487" t="s">
        <v>18</v>
      </c>
      <c r="I1487" t="s">
        <v>287</v>
      </c>
      <c r="J1487">
        <f>_xlfn.XLOOKUP(Table1[[#This Row],[Product Name]],O:O,P:P)</f>
        <v>6</v>
      </c>
      <c r="K1487">
        <f>Table1[[#This Row],[Unit Profit]]*Table1[[#This Row],[Units Sold]]</f>
        <v>24</v>
      </c>
      <c r="L1487">
        <f>MONTH(Table1[[#This Row],[Date]])</f>
        <v>4</v>
      </c>
    </row>
    <row r="1488" spans="1:12">
      <c r="A1488">
        <v>11510</v>
      </c>
      <c r="B1488" s="1">
        <v>45122</v>
      </c>
      <c r="C1488" t="s">
        <v>19</v>
      </c>
      <c r="D1488" t="s">
        <v>88</v>
      </c>
      <c r="E1488">
        <v>4</v>
      </c>
      <c r="F1488">
        <v>10.99</v>
      </c>
      <c r="G1488">
        <f>Table1[[#This Row],[Unit Price]]*Table1[[#This Row],[Units Sold]]</f>
        <v>43.96</v>
      </c>
      <c r="H1488" t="s">
        <v>294</v>
      </c>
      <c r="I1488" t="s">
        <v>15</v>
      </c>
      <c r="J1488">
        <f>_xlfn.XLOOKUP(Table1[[#This Row],[Product Name]],O:O,P:P)</f>
        <v>1.21</v>
      </c>
      <c r="K1488">
        <f>Table1[[#This Row],[Unit Profit]]*Table1[[#This Row],[Units Sold]]</f>
        <v>4.84</v>
      </c>
      <c r="L1488">
        <f>MONTH(Table1[[#This Row],[Date]])</f>
        <v>7</v>
      </c>
    </row>
    <row r="1489" spans="1:12" hidden="1">
      <c r="A1489">
        <v>11511</v>
      </c>
      <c r="B1489" s="1">
        <v>45217</v>
      </c>
      <c r="C1489" t="s">
        <v>21</v>
      </c>
      <c r="D1489" t="s">
        <v>89</v>
      </c>
      <c r="E1489">
        <v>2</v>
      </c>
      <c r="F1489">
        <v>78</v>
      </c>
      <c r="G1489">
        <f>Table1[[#This Row],[Unit Price]]*Table1[[#This Row],[Units Sold]]</f>
        <v>156</v>
      </c>
      <c r="H1489" t="s">
        <v>14</v>
      </c>
      <c r="I1489" t="s">
        <v>15</v>
      </c>
      <c r="J1489">
        <f>_xlfn.XLOOKUP(Table1[[#This Row],[Product Name]],O:O,P:P)</f>
        <v>19.5</v>
      </c>
      <c r="K1489">
        <f>Table1[[#This Row],[Unit Profit]]*Table1[[#This Row],[Units Sold]]</f>
        <v>39</v>
      </c>
      <c r="L1489">
        <f>MONTH(Table1[[#This Row],[Date]])</f>
        <v>10</v>
      </c>
    </row>
    <row r="1490" spans="1:12">
      <c r="A1490">
        <v>11512</v>
      </c>
      <c r="B1490" s="1">
        <v>45511</v>
      </c>
      <c r="C1490" t="s">
        <v>23</v>
      </c>
      <c r="D1490" t="s">
        <v>90</v>
      </c>
      <c r="E1490">
        <v>5</v>
      </c>
      <c r="F1490">
        <v>129.99</v>
      </c>
      <c r="G1490">
        <f>Table1[[#This Row],[Unit Price]]*Table1[[#This Row],[Units Sold]]</f>
        <v>649.95000000000005</v>
      </c>
      <c r="H1490" t="s">
        <v>294</v>
      </c>
      <c r="I1490" t="s">
        <v>287</v>
      </c>
      <c r="J1490">
        <f>_xlfn.XLOOKUP(Table1[[#This Row],[Product Name]],O:O,P:P)</f>
        <v>20.8</v>
      </c>
      <c r="K1490">
        <f>Table1[[#This Row],[Unit Profit]]*Table1[[#This Row],[Units Sold]]</f>
        <v>104</v>
      </c>
      <c r="L1490">
        <f>MONTH(Table1[[#This Row],[Date]])</f>
        <v>8</v>
      </c>
    </row>
    <row r="1491" spans="1:12" hidden="1">
      <c r="A1491">
        <v>11513</v>
      </c>
      <c r="B1491" s="1">
        <v>45224</v>
      </c>
      <c r="C1491" t="s">
        <v>9</v>
      </c>
      <c r="D1491" t="s">
        <v>91</v>
      </c>
      <c r="E1491">
        <v>3</v>
      </c>
      <c r="F1491">
        <v>1599.99</v>
      </c>
      <c r="G1491">
        <f>Table1[[#This Row],[Unit Price]]*Table1[[#This Row],[Units Sold]]</f>
        <v>4799.97</v>
      </c>
      <c r="H1491" t="s">
        <v>18</v>
      </c>
      <c r="I1491" t="s">
        <v>11</v>
      </c>
      <c r="J1491">
        <f>_xlfn.XLOOKUP(Table1[[#This Row],[Product Name]],O:O,P:P)</f>
        <v>656</v>
      </c>
      <c r="K1491">
        <f>Table1[[#This Row],[Unit Profit]]*Table1[[#This Row],[Units Sold]]</f>
        <v>1968</v>
      </c>
      <c r="L1491">
        <f>MONTH(Table1[[#This Row],[Date]])</f>
        <v>10</v>
      </c>
    </row>
    <row r="1492" spans="1:12" hidden="1">
      <c r="A1492">
        <v>11514</v>
      </c>
      <c r="B1492" s="1">
        <v>45171</v>
      </c>
      <c r="C1492" t="s">
        <v>12</v>
      </c>
      <c r="D1492" t="s">
        <v>92</v>
      </c>
      <c r="E1492">
        <v>4</v>
      </c>
      <c r="F1492">
        <v>899.99</v>
      </c>
      <c r="G1492">
        <f>Table1[[#This Row],[Unit Price]]*Table1[[#This Row],[Units Sold]]</f>
        <v>3599.96</v>
      </c>
      <c r="H1492" t="s">
        <v>18</v>
      </c>
      <c r="I1492" t="s">
        <v>11</v>
      </c>
      <c r="J1492">
        <f>_xlfn.XLOOKUP(Table1[[#This Row],[Product Name]],O:O,P:P)</f>
        <v>207</v>
      </c>
      <c r="K1492">
        <f>Table1[[#This Row],[Unit Profit]]*Table1[[#This Row],[Units Sold]]</f>
        <v>828</v>
      </c>
      <c r="L1492">
        <f>MONTH(Table1[[#This Row],[Date]])</f>
        <v>9</v>
      </c>
    </row>
    <row r="1493" spans="1:12" hidden="1">
      <c r="A1493">
        <v>11515</v>
      </c>
      <c r="B1493" s="1">
        <v>45627</v>
      </c>
      <c r="C1493" t="s">
        <v>16</v>
      </c>
      <c r="D1493" t="s">
        <v>93</v>
      </c>
      <c r="E1493">
        <v>3</v>
      </c>
      <c r="F1493">
        <v>49.99</v>
      </c>
      <c r="G1493">
        <f>Table1[[#This Row],[Unit Price]]*Table1[[#This Row],[Units Sold]]</f>
        <v>149.97</v>
      </c>
      <c r="H1493" t="s">
        <v>18</v>
      </c>
      <c r="I1493" t="s">
        <v>11</v>
      </c>
      <c r="J1493">
        <f>_xlfn.XLOOKUP(Table1[[#This Row],[Product Name]],O:O,P:P)</f>
        <v>19.5</v>
      </c>
      <c r="K1493">
        <f>Table1[[#This Row],[Unit Profit]]*Table1[[#This Row],[Units Sold]]</f>
        <v>58.5</v>
      </c>
      <c r="L1493">
        <f>MONTH(Table1[[#This Row],[Date]])</f>
        <v>12</v>
      </c>
    </row>
    <row r="1494" spans="1:12">
      <c r="A1494">
        <v>11516</v>
      </c>
      <c r="B1494" s="1">
        <v>45005</v>
      </c>
      <c r="C1494" t="s">
        <v>19</v>
      </c>
      <c r="D1494" t="s">
        <v>94</v>
      </c>
      <c r="E1494">
        <v>2</v>
      </c>
      <c r="F1494">
        <v>14.99</v>
      </c>
      <c r="G1494">
        <f>Table1[[#This Row],[Unit Price]]*Table1[[#This Row],[Units Sold]]</f>
        <v>29.98</v>
      </c>
      <c r="H1494" t="s">
        <v>294</v>
      </c>
      <c r="I1494" t="s">
        <v>287</v>
      </c>
      <c r="J1494">
        <f>_xlfn.XLOOKUP(Table1[[#This Row],[Product Name]],O:O,P:P)</f>
        <v>3.6</v>
      </c>
      <c r="K1494">
        <f>Table1[[#This Row],[Unit Profit]]*Table1[[#This Row],[Units Sold]]</f>
        <v>7.2</v>
      </c>
      <c r="L1494">
        <f>MONTH(Table1[[#This Row],[Date]])</f>
        <v>3</v>
      </c>
    </row>
    <row r="1495" spans="1:12">
      <c r="A1495">
        <v>11517</v>
      </c>
      <c r="B1495" s="1">
        <v>45502</v>
      </c>
      <c r="C1495" t="s">
        <v>21</v>
      </c>
      <c r="D1495" t="s">
        <v>95</v>
      </c>
      <c r="E1495">
        <v>5</v>
      </c>
      <c r="F1495">
        <v>16</v>
      </c>
      <c r="G1495">
        <f>Table1[[#This Row],[Unit Price]]*Table1[[#This Row],[Units Sold]]</f>
        <v>80</v>
      </c>
      <c r="H1495" t="s">
        <v>294</v>
      </c>
      <c r="I1495" t="s">
        <v>11</v>
      </c>
      <c r="J1495">
        <f>_xlfn.XLOOKUP(Table1[[#This Row],[Product Name]],O:O,P:P)</f>
        <v>2.72</v>
      </c>
      <c r="K1495">
        <f>Table1[[#This Row],[Unit Profit]]*Table1[[#This Row],[Units Sold]]</f>
        <v>13.600000000000001</v>
      </c>
      <c r="L1495">
        <f>MONTH(Table1[[#This Row],[Date]])</f>
        <v>7</v>
      </c>
    </row>
    <row r="1496" spans="1:12">
      <c r="A1496">
        <v>11518</v>
      </c>
      <c r="B1496" s="1">
        <v>45179</v>
      </c>
      <c r="C1496" t="s">
        <v>23</v>
      </c>
      <c r="D1496" t="s">
        <v>96</v>
      </c>
      <c r="E1496">
        <v>3</v>
      </c>
      <c r="F1496">
        <v>69.989999999999995</v>
      </c>
      <c r="G1496">
        <f>Table1[[#This Row],[Unit Price]]*Table1[[#This Row],[Units Sold]]</f>
        <v>209.96999999999997</v>
      </c>
      <c r="H1496" t="s">
        <v>294</v>
      </c>
      <c r="I1496" t="s">
        <v>15</v>
      </c>
      <c r="J1496">
        <f>_xlfn.XLOOKUP(Table1[[#This Row],[Product Name]],O:O,P:P)</f>
        <v>34.299999999999997</v>
      </c>
      <c r="K1496">
        <f>Table1[[#This Row],[Unit Profit]]*Table1[[#This Row],[Units Sold]]</f>
        <v>102.89999999999999</v>
      </c>
      <c r="L1496">
        <f>MONTH(Table1[[#This Row],[Date]])</f>
        <v>9</v>
      </c>
    </row>
    <row r="1497" spans="1:12">
      <c r="A1497">
        <v>11519</v>
      </c>
      <c r="B1497" s="1">
        <v>45120</v>
      </c>
      <c r="C1497" t="s">
        <v>9</v>
      </c>
      <c r="D1497" t="s">
        <v>97</v>
      </c>
      <c r="E1497">
        <v>2</v>
      </c>
      <c r="F1497">
        <v>249.99</v>
      </c>
      <c r="G1497">
        <f>Table1[[#This Row],[Unit Price]]*Table1[[#This Row],[Units Sold]]</f>
        <v>499.98</v>
      </c>
      <c r="H1497" t="s">
        <v>294</v>
      </c>
      <c r="I1497" t="s">
        <v>11</v>
      </c>
      <c r="J1497">
        <f>_xlfn.XLOOKUP(Table1[[#This Row],[Product Name]],O:O,P:P)</f>
        <v>55</v>
      </c>
      <c r="K1497">
        <f>Table1[[#This Row],[Unit Profit]]*Table1[[#This Row],[Units Sold]]</f>
        <v>110</v>
      </c>
      <c r="L1497">
        <f>MONTH(Table1[[#This Row],[Date]])</f>
        <v>7</v>
      </c>
    </row>
    <row r="1498" spans="1:12">
      <c r="A1498">
        <v>11520</v>
      </c>
      <c r="B1498" s="1">
        <v>45454</v>
      </c>
      <c r="C1498" t="s">
        <v>12</v>
      </c>
      <c r="D1498" t="s">
        <v>98</v>
      </c>
      <c r="E1498">
        <v>1</v>
      </c>
      <c r="F1498">
        <v>499.99</v>
      </c>
      <c r="G1498">
        <f>Table1[[#This Row],[Unit Price]]*Table1[[#This Row],[Units Sold]]</f>
        <v>499.99</v>
      </c>
      <c r="H1498" t="s">
        <v>294</v>
      </c>
      <c r="I1498" t="s">
        <v>15</v>
      </c>
      <c r="J1498">
        <f>_xlfn.XLOOKUP(Table1[[#This Row],[Product Name]],O:O,P:P)</f>
        <v>190</v>
      </c>
      <c r="K1498">
        <f>Table1[[#This Row],[Unit Profit]]*Table1[[#This Row],[Units Sold]]</f>
        <v>190</v>
      </c>
      <c r="L1498">
        <f>MONTH(Table1[[#This Row],[Date]])</f>
        <v>6</v>
      </c>
    </row>
    <row r="1499" spans="1:12" hidden="1">
      <c r="A1499">
        <v>11521</v>
      </c>
      <c r="B1499" s="1">
        <v>45352</v>
      </c>
      <c r="C1499" t="s">
        <v>16</v>
      </c>
      <c r="D1499" t="s">
        <v>99</v>
      </c>
      <c r="E1499">
        <v>2</v>
      </c>
      <c r="F1499">
        <v>89.99</v>
      </c>
      <c r="G1499">
        <f>Table1[[#This Row],[Unit Price]]*Table1[[#This Row],[Units Sold]]</f>
        <v>179.98</v>
      </c>
      <c r="H1499" t="s">
        <v>18</v>
      </c>
      <c r="I1499" t="s">
        <v>15</v>
      </c>
      <c r="J1499">
        <f>_xlfn.XLOOKUP(Table1[[#This Row],[Product Name]],O:O,P:P)</f>
        <v>11.7</v>
      </c>
      <c r="K1499">
        <f>Table1[[#This Row],[Unit Profit]]*Table1[[#This Row],[Units Sold]]</f>
        <v>23.4</v>
      </c>
      <c r="L1499">
        <f>MONTH(Table1[[#This Row],[Date]])</f>
        <v>3</v>
      </c>
    </row>
    <row r="1500" spans="1:12" hidden="1">
      <c r="A1500">
        <v>11522</v>
      </c>
      <c r="B1500" s="1">
        <v>45249</v>
      </c>
      <c r="C1500" t="s">
        <v>19</v>
      </c>
      <c r="D1500" t="s">
        <v>100</v>
      </c>
      <c r="E1500">
        <v>1</v>
      </c>
      <c r="F1500">
        <v>12.99</v>
      </c>
      <c r="G1500">
        <f>Table1[[#This Row],[Unit Price]]*Table1[[#This Row],[Units Sold]]</f>
        <v>12.99</v>
      </c>
      <c r="H1500" t="s">
        <v>18</v>
      </c>
      <c r="I1500" t="s">
        <v>287</v>
      </c>
      <c r="J1500">
        <f>_xlfn.XLOOKUP(Table1[[#This Row],[Product Name]],O:O,P:P)</f>
        <v>1.3</v>
      </c>
      <c r="K1500">
        <f>Table1[[#This Row],[Unit Profit]]*Table1[[#This Row],[Units Sold]]</f>
        <v>1.3</v>
      </c>
      <c r="L1500">
        <f>MONTH(Table1[[#This Row],[Date]])</f>
        <v>11</v>
      </c>
    </row>
    <row r="1501" spans="1:12" hidden="1">
      <c r="A1501">
        <v>11523</v>
      </c>
      <c r="B1501" s="1">
        <v>45195</v>
      </c>
      <c r="C1501" t="s">
        <v>21</v>
      </c>
      <c r="D1501" t="s">
        <v>101</v>
      </c>
      <c r="E1501">
        <v>1</v>
      </c>
      <c r="F1501">
        <v>100</v>
      </c>
      <c r="G1501">
        <f>Table1[[#This Row],[Unit Price]]*Table1[[#This Row],[Units Sold]]</f>
        <v>100</v>
      </c>
      <c r="H1501" t="s">
        <v>14</v>
      </c>
      <c r="I1501" t="s">
        <v>11</v>
      </c>
      <c r="J1501">
        <f>_xlfn.XLOOKUP(Table1[[#This Row],[Product Name]],O:O,P:P)</f>
        <v>45</v>
      </c>
      <c r="K1501">
        <f>Table1[[#This Row],[Unit Profit]]*Table1[[#This Row],[Units Sold]]</f>
        <v>45</v>
      </c>
      <c r="L1501">
        <f>MONTH(Table1[[#This Row],[Date]])</f>
        <v>9</v>
      </c>
    </row>
    <row r="1502" spans="1:12">
      <c r="A1502">
        <v>11524</v>
      </c>
      <c r="B1502" s="1">
        <v>45027</v>
      </c>
      <c r="C1502" t="s">
        <v>23</v>
      </c>
      <c r="D1502" t="s">
        <v>102</v>
      </c>
      <c r="E1502">
        <v>2</v>
      </c>
      <c r="F1502">
        <v>24.99</v>
      </c>
      <c r="G1502">
        <f>Table1[[#This Row],[Unit Price]]*Table1[[#This Row],[Units Sold]]</f>
        <v>49.98</v>
      </c>
      <c r="H1502" t="s">
        <v>294</v>
      </c>
      <c r="I1502" t="s">
        <v>15</v>
      </c>
      <c r="J1502">
        <f>_xlfn.XLOOKUP(Table1[[#This Row],[Product Name]],O:O,P:P)</f>
        <v>11.75</v>
      </c>
      <c r="K1502">
        <f>Table1[[#This Row],[Unit Profit]]*Table1[[#This Row],[Units Sold]]</f>
        <v>23.5</v>
      </c>
      <c r="L1502">
        <f>MONTH(Table1[[#This Row],[Date]])</f>
        <v>4</v>
      </c>
    </row>
    <row r="1503" spans="1:12">
      <c r="A1503">
        <v>11525</v>
      </c>
      <c r="B1503" s="1">
        <v>45573</v>
      </c>
      <c r="C1503" t="s">
        <v>9</v>
      </c>
      <c r="D1503" t="s">
        <v>103</v>
      </c>
      <c r="E1503">
        <v>4</v>
      </c>
      <c r="F1503">
        <v>99.99</v>
      </c>
      <c r="G1503">
        <f>Table1[[#This Row],[Unit Price]]*Table1[[#This Row],[Units Sold]]</f>
        <v>399.96</v>
      </c>
      <c r="H1503" t="s">
        <v>294</v>
      </c>
      <c r="I1503" t="s">
        <v>11</v>
      </c>
      <c r="J1503">
        <f>_xlfn.XLOOKUP(Table1[[#This Row],[Product Name]],O:O,P:P)</f>
        <v>30</v>
      </c>
      <c r="K1503">
        <f>Table1[[#This Row],[Unit Profit]]*Table1[[#This Row],[Units Sold]]</f>
        <v>120</v>
      </c>
      <c r="L1503">
        <f>MONTH(Table1[[#This Row],[Date]])</f>
        <v>10</v>
      </c>
    </row>
    <row r="1504" spans="1:12" hidden="1">
      <c r="A1504">
        <v>11527</v>
      </c>
      <c r="B1504" s="1">
        <v>45256</v>
      </c>
      <c r="C1504" t="s">
        <v>16</v>
      </c>
      <c r="D1504" t="s">
        <v>105</v>
      </c>
      <c r="E1504">
        <v>5</v>
      </c>
      <c r="F1504">
        <v>79.989999999999995</v>
      </c>
      <c r="G1504">
        <f>Table1[[#This Row],[Unit Price]]*Table1[[#This Row],[Units Sold]]</f>
        <v>399.95</v>
      </c>
      <c r="H1504" t="s">
        <v>14</v>
      </c>
      <c r="I1504" t="s">
        <v>15</v>
      </c>
      <c r="J1504">
        <f>_xlfn.XLOOKUP(Table1[[#This Row],[Product Name]],O:O,P:P)</f>
        <v>12.8</v>
      </c>
      <c r="K1504">
        <f>Table1[[#This Row],[Unit Profit]]*Table1[[#This Row],[Units Sold]]</f>
        <v>64</v>
      </c>
      <c r="L1504">
        <f>MONTH(Table1[[#This Row],[Date]])</f>
        <v>11</v>
      </c>
    </row>
    <row r="1505" spans="1:12" hidden="1">
      <c r="A1505">
        <v>11528</v>
      </c>
      <c r="B1505" s="1">
        <v>45288</v>
      </c>
      <c r="C1505" t="s">
        <v>19</v>
      </c>
      <c r="D1505" t="s">
        <v>106</v>
      </c>
      <c r="E1505">
        <v>1</v>
      </c>
      <c r="F1505">
        <v>13.99</v>
      </c>
      <c r="G1505">
        <f>Table1[[#This Row],[Unit Price]]*Table1[[#This Row],[Units Sold]]</f>
        <v>13.99</v>
      </c>
      <c r="H1505" t="s">
        <v>14</v>
      </c>
      <c r="I1505" t="s">
        <v>287</v>
      </c>
      <c r="J1505">
        <f>_xlfn.XLOOKUP(Table1[[#This Row],[Product Name]],O:O,P:P)</f>
        <v>4.34</v>
      </c>
      <c r="K1505">
        <f>Table1[[#This Row],[Unit Profit]]*Table1[[#This Row],[Units Sold]]</f>
        <v>4.34</v>
      </c>
      <c r="L1505">
        <f>MONTH(Table1[[#This Row],[Date]])</f>
        <v>12</v>
      </c>
    </row>
    <row r="1506" spans="1:12" hidden="1">
      <c r="A1506">
        <v>11529</v>
      </c>
      <c r="B1506" s="1">
        <v>45501</v>
      </c>
      <c r="C1506" t="s">
        <v>21</v>
      </c>
      <c r="D1506" t="s">
        <v>107</v>
      </c>
      <c r="E1506">
        <v>3</v>
      </c>
      <c r="F1506">
        <v>105</v>
      </c>
      <c r="G1506">
        <f>Table1[[#This Row],[Unit Price]]*Table1[[#This Row],[Units Sold]]</f>
        <v>315</v>
      </c>
      <c r="H1506" t="s">
        <v>18</v>
      </c>
      <c r="I1506" t="s">
        <v>287</v>
      </c>
      <c r="J1506">
        <f>_xlfn.XLOOKUP(Table1[[#This Row],[Product Name]],O:O,P:P)</f>
        <v>39.9</v>
      </c>
      <c r="K1506">
        <f>Table1[[#This Row],[Unit Profit]]*Table1[[#This Row],[Units Sold]]</f>
        <v>119.69999999999999</v>
      </c>
      <c r="L1506">
        <f>MONTH(Table1[[#This Row],[Date]])</f>
        <v>7</v>
      </c>
    </row>
    <row r="1507" spans="1:12" hidden="1">
      <c r="A1507">
        <v>11530</v>
      </c>
      <c r="B1507" s="1">
        <v>44954</v>
      </c>
      <c r="C1507" t="s">
        <v>23</v>
      </c>
      <c r="D1507" t="s">
        <v>108</v>
      </c>
      <c r="E1507">
        <v>4</v>
      </c>
      <c r="F1507">
        <v>129.99</v>
      </c>
      <c r="G1507">
        <f>Table1[[#This Row],[Unit Price]]*Table1[[#This Row],[Units Sold]]</f>
        <v>519.96</v>
      </c>
      <c r="H1507" t="s">
        <v>14</v>
      </c>
      <c r="I1507" t="s">
        <v>15</v>
      </c>
      <c r="J1507">
        <f>_xlfn.XLOOKUP(Table1[[#This Row],[Product Name]],O:O,P:P)</f>
        <v>35.1</v>
      </c>
      <c r="K1507">
        <f>Table1[[#This Row],[Unit Profit]]*Table1[[#This Row],[Units Sold]]</f>
        <v>140.4</v>
      </c>
      <c r="L1507">
        <f>MONTH(Table1[[#This Row],[Date]])</f>
        <v>1</v>
      </c>
    </row>
    <row r="1508" spans="1:12">
      <c r="A1508">
        <v>11531</v>
      </c>
      <c r="B1508" s="1">
        <v>45049</v>
      </c>
      <c r="C1508" t="s">
        <v>9</v>
      </c>
      <c r="D1508" t="s">
        <v>109</v>
      </c>
      <c r="E1508">
        <v>4</v>
      </c>
      <c r="F1508">
        <v>99.99</v>
      </c>
      <c r="G1508">
        <f>Table1[[#This Row],[Unit Price]]*Table1[[#This Row],[Units Sold]]</f>
        <v>399.96</v>
      </c>
      <c r="H1508" t="s">
        <v>294</v>
      </c>
      <c r="I1508" t="s">
        <v>287</v>
      </c>
      <c r="J1508">
        <f>_xlfn.XLOOKUP(Table1[[#This Row],[Product Name]],O:O,P:P)</f>
        <v>34</v>
      </c>
      <c r="K1508">
        <f>Table1[[#This Row],[Unit Profit]]*Table1[[#This Row],[Units Sold]]</f>
        <v>136</v>
      </c>
      <c r="L1508">
        <f>MONTH(Table1[[#This Row],[Date]])</f>
        <v>5</v>
      </c>
    </row>
    <row r="1509" spans="1:12">
      <c r="A1509">
        <v>11532</v>
      </c>
      <c r="B1509" s="1">
        <v>45511</v>
      </c>
      <c r="C1509" t="s">
        <v>12</v>
      </c>
      <c r="D1509" t="s">
        <v>110</v>
      </c>
      <c r="E1509">
        <v>5</v>
      </c>
      <c r="F1509">
        <v>179.99</v>
      </c>
      <c r="G1509">
        <f>Table1[[#This Row],[Unit Price]]*Table1[[#This Row],[Units Sold]]</f>
        <v>899.95</v>
      </c>
      <c r="H1509" t="s">
        <v>294</v>
      </c>
      <c r="I1509" t="s">
        <v>15</v>
      </c>
      <c r="J1509">
        <f>_xlfn.XLOOKUP(Table1[[#This Row],[Product Name]],O:O,P:P)</f>
        <v>72</v>
      </c>
      <c r="K1509">
        <f>Table1[[#This Row],[Unit Profit]]*Table1[[#This Row],[Units Sold]]</f>
        <v>360</v>
      </c>
      <c r="L1509">
        <f>MONTH(Table1[[#This Row],[Date]])</f>
        <v>8</v>
      </c>
    </row>
    <row r="1510" spans="1:12" hidden="1">
      <c r="A1510">
        <v>11533</v>
      </c>
      <c r="B1510" s="1">
        <v>45056</v>
      </c>
      <c r="C1510" t="s">
        <v>16</v>
      </c>
      <c r="D1510" t="s">
        <v>111</v>
      </c>
      <c r="E1510">
        <v>4</v>
      </c>
      <c r="F1510">
        <v>79.989999999999995</v>
      </c>
      <c r="G1510">
        <f>Table1[[#This Row],[Unit Price]]*Table1[[#This Row],[Units Sold]]</f>
        <v>319.95999999999998</v>
      </c>
      <c r="H1510" t="s">
        <v>18</v>
      </c>
      <c r="I1510" t="s">
        <v>11</v>
      </c>
      <c r="J1510">
        <f>_xlfn.XLOOKUP(Table1[[#This Row],[Product Name]],O:O,P:P)</f>
        <v>9.6</v>
      </c>
      <c r="K1510">
        <f>Table1[[#This Row],[Unit Profit]]*Table1[[#This Row],[Units Sold]]</f>
        <v>38.4</v>
      </c>
      <c r="L1510">
        <f>MONTH(Table1[[#This Row],[Date]])</f>
        <v>5</v>
      </c>
    </row>
    <row r="1511" spans="1:12" hidden="1">
      <c r="A1511">
        <v>11534</v>
      </c>
      <c r="B1511" s="1">
        <v>45394</v>
      </c>
      <c r="C1511" t="s">
        <v>19</v>
      </c>
      <c r="D1511" t="s">
        <v>112</v>
      </c>
      <c r="E1511">
        <v>5</v>
      </c>
      <c r="F1511">
        <v>14.99</v>
      </c>
      <c r="G1511">
        <f>Table1[[#This Row],[Unit Price]]*Table1[[#This Row],[Units Sold]]</f>
        <v>74.95</v>
      </c>
      <c r="H1511" t="s">
        <v>14</v>
      </c>
      <c r="I1511" t="s">
        <v>11</v>
      </c>
      <c r="J1511">
        <f>_xlfn.XLOOKUP(Table1[[#This Row],[Product Name]],O:O,P:P)</f>
        <v>1.8</v>
      </c>
      <c r="K1511">
        <f>Table1[[#This Row],[Unit Profit]]*Table1[[#This Row],[Units Sold]]</f>
        <v>9</v>
      </c>
      <c r="L1511">
        <f>MONTH(Table1[[#This Row],[Date]])</f>
        <v>4</v>
      </c>
    </row>
    <row r="1512" spans="1:12">
      <c r="A1512">
        <v>11535</v>
      </c>
      <c r="B1512" s="1">
        <v>45179</v>
      </c>
      <c r="C1512" t="s">
        <v>21</v>
      </c>
      <c r="D1512" t="s">
        <v>113</v>
      </c>
      <c r="E1512">
        <v>4</v>
      </c>
      <c r="F1512">
        <v>68</v>
      </c>
      <c r="G1512">
        <f>Table1[[#This Row],[Unit Price]]*Table1[[#This Row],[Units Sold]]</f>
        <v>272</v>
      </c>
      <c r="H1512" t="s">
        <v>294</v>
      </c>
      <c r="I1512" t="s">
        <v>11</v>
      </c>
      <c r="J1512">
        <f>_xlfn.XLOOKUP(Table1[[#This Row],[Product Name]],O:O,P:P)</f>
        <v>10.88</v>
      </c>
      <c r="K1512">
        <f>Table1[[#This Row],[Unit Profit]]*Table1[[#This Row],[Units Sold]]</f>
        <v>43.52</v>
      </c>
      <c r="L1512">
        <f>MONTH(Table1[[#This Row],[Date]])</f>
        <v>9</v>
      </c>
    </row>
    <row r="1513" spans="1:12" hidden="1">
      <c r="A1513">
        <v>11536</v>
      </c>
      <c r="B1513" s="1">
        <v>45347</v>
      </c>
      <c r="C1513" t="s">
        <v>23</v>
      </c>
      <c r="D1513" t="s">
        <v>114</v>
      </c>
      <c r="E1513">
        <v>4</v>
      </c>
      <c r="F1513">
        <v>999.99</v>
      </c>
      <c r="G1513">
        <f>Table1[[#This Row],[Unit Price]]*Table1[[#This Row],[Units Sold]]</f>
        <v>3999.96</v>
      </c>
      <c r="H1513" t="s">
        <v>18</v>
      </c>
      <c r="I1513" t="s">
        <v>11</v>
      </c>
      <c r="J1513">
        <f>_xlfn.XLOOKUP(Table1[[#This Row],[Product Name]],O:O,P:P)</f>
        <v>100</v>
      </c>
      <c r="K1513">
        <f>Table1[[#This Row],[Unit Profit]]*Table1[[#This Row],[Units Sold]]</f>
        <v>400</v>
      </c>
      <c r="L1513">
        <f>MONTH(Table1[[#This Row],[Date]])</f>
        <v>2</v>
      </c>
    </row>
    <row r="1514" spans="1:12" hidden="1">
      <c r="A1514">
        <v>11537</v>
      </c>
      <c r="B1514" s="1">
        <v>45354</v>
      </c>
      <c r="C1514" t="s">
        <v>9</v>
      </c>
      <c r="D1514" t="s">
        <v>115</v>
      </c>
      <c r="E1514">
        <v>3</v>
      </c>
      <c r="F1514">
        <v>299.99</v>
      </c>
      <c r="G1514">
        <f>Table1[[#This Row],[Unit Price]]*Table1[[#This Row],[Units Sold]]</f>
        <v>899.97</v>
      </c>
      <c r="H1514" t="s">
        <v>14</v>
      </c>
      <c r="I1514" t="s">
        <v>287</v>
      </c>
      <c r="J1514">
        <f>_xlfn.XLOOKUP(Table1[[#This Row],[Product Name]],O:O,P:P)</f>
        <v>81</v>
      </c>
      <c r="K1514">
        <f>Table1[[#This Row],[Unit Profit]]*Table1[[#This Row],[Units Sold]]</f>
        <v>243</v>
      </c>
      <c r="L1514">
        <f>MONTH(Table1[[#This Row],[Date]])</f>
        <v>3</v>
      </c>
    </row>
    <row r="1515" spans="1:12">
      <c r="A1515">
        <v>11538</v>
      </c>
      <c r="B1515" s="1">
        <v>45533</v>
      </c>
      <c r="C1515" t="s">
        <v>12</v>
      </c>
      <c r="D1515" t="s">
        <v>116</v>
      </c>
      <c r="E1515">
        <v>3</v>
      </c>
      <c r="F1515">
        <v>349.99</v>
      </c>
      <c r="G1515">
        <f>Table1[[#This Row],[Unit Price]]*Table1[[#This Row],[Units Sold]]</f>
        <v>1049.97</v>
      </c>
      <c r="H1515" t="s">
        <v>294</v>
      </c>
      <c r="I1515" t="s">
        <v>287</v>
      </c>
      <c r="J1515">
        <f>_xlfn.XLOOKUP(Table1[[#This Row],[Product Name]],O:O,P:P)</f>
        <v>115.5</v>
      </c>
      <c r="K1515">
        <f>Table1[[#This Row],[Unit Profit]]*Table1[[#This Row],[Units Sold]]</f>
        <v>346.5</v>
      </c>
      <c r="L1515">
        <f>MONTH(Table1[[#This Row],[Date]])</f>
        <v>8</v>
      </c>
    </row>
    <row r="1516" spans="1:12">
      <c r="A1516">
        <v>11539</v>
      </c>
      <c r="B1516" s="1">
        <v>45108</v>
      </c>
      <c r="C1516" t="s">
        <v>16</v>
      </c>
      <c r="D1516" t="s">
        <v>117</v>
      </c>
      <c r="E1516">
        <v>1</v>
      </c>
      <c r="F1516">
        <v>19.989999999999998</v>
      </c>
      <c r="G1516">
        <f>Table1[[#This Row],[Unit Price]]*Table1[[#This Row],[Units Sold]]</f>
        <v>19.989999999999998</v>
      </c>
      <c r="H1516" t="s">
        <v>294</v>
      </c>
      <c r="I1516" t="s">
        <v>287</v>
      </c>
      <c r="J1516">
        <f>_xlfn.XLOOKUP(Table1[[#This Row],[Product Name]],O:O,P:P)</f>
        <v>3.4</v>
      </c>
      <c r="K1516">
        <f>Table1[[#This Row],[Unit Profit]]*Table1[[#This Row],[Units Sold]]</f>
        <v>3.4</v>
      </c>
      <c r="L1516">
        <f>MONTH(Table1[[#This Row],[Date]])</f>
        <v>7</v>
      </c>
    </row>
    <row r="1517" spans="1:12" hidden="1">
      <c r="A1517">
        <v>11540</v>
      </c>
      <c r="B1517" s="1">
        <v>45534</v>
      </c>
      <c r="C1517" t="s">
        <v>19</v>
      </c>
      <c r="D1517" t="s">
        <v>118</v>
      </c>
      <c r="E1517">
        <v>1</v>
      </c>
      <c r="F1517">
        <v>12.99</v>
      </c>
      <c r="G1517">
        <f>Table1[[#This Row],[Unit Price]]*Table1[[#This Row],[Units Sold]]</f>
        <v>12.99</v>
      </c>
      <c r="H1517" t="s">
        <v>14</v>
      </c>
      <c r="I1517" t="s">
        <v>11</v>
      </c>
      <c r="J1517">
        <f>_xlfn.XLOOKUP(Table1[[#This Row],[Product Name]],O:O,P:P)</f>
        <v>4.68</v>
      </c>
      <c r="K1517">
        <f>Table1[[#This Row],[Unit Profit]]*Table1[[#This Row],[Units Sold]]</f>
        <v>4.68</v>
      </c>
      <c r="L1517">
        <f>MONTH(Table1[[#This Row],[Date]])</f>
        <v>8</v>
      </c>
    </row>
    <row r="1518" spans="1:12">
      <c r="A1518">
        <v>11541</v>
      </c>
      <c r="B1518" s="1">
        <v>44929</v>
      </c>
      <c r="C1518" t="s">
        <v>21</v>
      </c>
      <c r="D1518" t="s">
        <v>119</v>
      </c>
      <c r="E1518">
        <v>5</v>
      </c>
      <c r="F1518">
        <v>82</v>
      </c>
      <c r="G1518">
        <f>Table1[[#This Row],[Unit Price]]*Table1[[#This Row],[Units Sold]]</f>
        <v>410</v>
      </c>
      <c r="H1518" t="s">
        <v>294</v>
      </c>
      <c r="I1518" t="s">
        <v>15</v>
      </c>
      <c r="J1518">
        <f>_xlfn.XLOOKUP(Table1[[#This Row],[Product Name]],O:O,P:P)</f>
        <v>22.96</v>
      </c>
      <c r="K1518">
        <f>Table1[[#This Row],[Unit Profit]]*Table1[[#This Row],[Units Sold]]</f>
        <v>114.80000000000001</v>
      </c>
      <c r="L1518">
        <f>MONTH(Table1[[#This Row],[Date]])</f>
        <v>1</v>
      </c>
    </row>
    <row r="1519" spans="1:12" hidden="1">
      <c r="A1519">
        <v>11542</v>
      </c>
      <c r="B1519" s="1">
        <v>45535</v>
      </c>
      <c r="C1519" t="s">
        <v>23</v>
      </c>
      <c r="D1519" t="s">
        <v>120</v>
      </c>
      <c r="E1519">
        <v>2</v>
      </c>
      <c r="F1519">
        <v>109.99</v>
      </c>
      <c r="G1519">
        <f>Table1[[#This Row],[Unit Price]]*Table1[[#This Row],[Units Sold]]</f>
        <v>219.98</v>
      </c>
      <c r="H1519" t="s">
        <v>14</v>
      </c>
      <c r="I1519" t="s">
        <v>11</v>
      </c>
      <c r="J1519">
        <f>_xlfn.XLOOKUP(Table1[[#This Row],[Product Name]],O:O,P:P)</f>
        <v>28.6</v>
      </c>
      <c r="K1519">
        <f>Table1[[#This Row],[Unit Profit]]*Table1[[#This Row],[Units Sold]]</f>
        <v>57.2</v>
      </c>
      <c r="L1519">
        <f>MONTH(Table1[[#This Row],[Date]])</f>
        <v>8</v>
      </c>
    </row>
    <row r="1520" spans="1:12" hidden="1">
      <c r="A1520">
        <v>11543</v>
      </c>
      <c r="B1520" s="1">
        <v>45254</v>
      </c>
      <c r="C1520" t="s">
        <v>9</v>
      </c>
      <c r="D1520" t="s">
        <v>121</v>
      </c>
      <c r="E1520">
        <v>1</v>
      </c>
      <c r="F1520">
        <v>3899.99</v>
      </c>
      <c r="G1520">
        <f>Table1[[#This Row],[Unit Price]]*Table1[[#This Row],[Units Sold]]</f>
        <v>3899.99</v>
      </c>
      <c r="H1520" t="s">
        <v>18</v>
      </c>
      <c r="I1520" t="s">
        <v>15</v>
      </c>
      <c r="J1520">
        <f>_xlfn.XLOOKUP(Table1[[#This Row],[Product Name]],O:O,P:P)</f>
        <v>400</v>
      </c>
      <c r="K1520">
        <f>Table1[[#This Row],[Unit Profit]]*Table1[[#This Row],[Units Sold]]</f>
        <v>400</v>
      </c>
      <c r="L1520">
        <f>MONTH(Table1[[#This Row],[Date]])</f>
        <v>11</v>
      </c>
    </row>
    <row r="1521" spans="1:12">
      <c r="A1521">
        <v>11544</v>
      </c>
      <c r="B1521" s="1">
        <v>45423</v>
      </c>
      <c r="C1521" t="s">
        <v>12</v>
      </c>
      <c r="D1521" t="s">
        <v>122</v>
      </c>
      <c r="E1521">
        <v>5</v>
      </c>
      <c r="F1521">
        <v>349.99</v>
      </c>
      <c r="G1521">
        <f>Table1[[#This Row],[Unit Price]]*Table1[[#This Row],[Units Sold]]</f>
        <v>1749.95</v>
      </c>
      <c r="H1521" t="s">
        <v>294</v>
      </c>
      <c r="I1521" t="s">
        <v>287</v>
      </c>
      <c r="J1521">
        <f>_xlfn.XLOOKUP(Table1[[#This Row],[Product Name]],O:O,P:P)</f>
        <v>161</v>
      </c>
      <c r="K1521">
        <f>Table1[[#This Row],[Unit Profit]]*Table1[[#This Row],[Units Sold]]</f>
        <v>805</v>
      </c>
      <c r="L1521">
        <f>MONTH(Table1[[#This Row],[Date]])</f>
        <v>5</v>
      </c>
    </row>
    <row r="1522" spans="1:12" hidden="1">
      <c r="A1522">
        <v>11545</v>
      </c>
      <c r="B1522" s="1">
        <v>45072</v>
      </c>
      <c r="C1522" t="s">
        <v>16</v>
      </c>
      <c r="D1522" t="s">
        <v>123</v>
      </c>
      <c r="E1522">
        <v>4</v>
      </c>
      <c r="F1522">
        <v>39.99</v>
      </c>
      <c r="G1522">
        <f>Table1[[#This Row],[Unit Price]]*Table1[[#This Row],[Units Sold]]</f>
        <v>159.96</v>
      </c>
      <c r="H1522" t="s">
        <v>14</v>
      </c>
      <c r="I1522" t="s">
        <v>11</v>
      </c>
      <c r="J1522">
        <f>_xlfn.XLOOKUP(Table1[[#This Row],[Product Name]],O:O,P:P)</f>
        <v>8</v>
      </c>
      <c r="K1522">
        <f>Table1[[#This Row],[Unit Profit]]*Table1[[#This Row],[Units Sold]]</f>
        <v>32</v>
      </c>
      <c r="L1522">
        <f>MONTH(Table1[[#This Row],[Date]])</f>
        <v>5</v>
      </c>
    </row>
    <row r="1523" spans="1:12" hidden="1">
      <c r="A1523">
        <v>11546</v>
      </c>
      <c r="B1523" s="1">
        <v>45261</v>
      </c>
      <c r="C1523" t="s">
        <v>19</v>
      </c>
      <c r="D1523" t="s">
        <v>124</v>
      </c>
      <c r="E1523">
        <v>4</v>
      </c>
      <c r="F1523">
        <v>10.99</v>
      </c>
      <c r="G1523">
        <f>Table1[[#This Row],[Unit Price]]*Table1[[#This Row],[Units Sold]]</f>
        <v>43.96</v>
      </c>
      <c r="H1523" t="s">
        <v>18</v>
      </c>
      <c r="I1523" t="s">
        <v>287</v>
      </c>
      <c r="J1523">
        <f>_xlfn.XLOOKUP(Table1[[#This Row],[Product Name]],O:O,P:P)</f>
        <v>3.85</v>
      </c>
      <c r="K1523">
        <f>Table1[[#This Row],[Unit Profit]]*Table1[[#This Row],[Units Sold]]</f>
        <v>15.4</v>
      </c>
      <c r="L1523">
        <f>MONTH(Table1[[#This Row],[Date]])</f>
        <v>12</v>
      </c>
    </row>
    <row r="1524" spans="1:12">
      <c r="A1524">
        <v>11547</v>
      </c>
      <c r="B1524" s="1">
        <v>45243</v>
      </c>
      <c r="C1524" t="s">
        <v>21</v>
      </c>
      <c r="D1524" t="s">
        <v>125</v>
      </c>
      <c r="E1524">
        <v>5</v>
      </c>
      <c r="F1524">
        <v>6.5</v>
      </c>
      <c r="G1524">
        <f>Table1[[#This Row],[Unit Price]]*Table1[[#This Row],[Units Sold]]</f>
        <v>32.5</v>
      </c>
      <c r="H1524" t="s">
        <v>294</v>
      </c>
      <c r="I1524" t="s">
        <v>287</v>
      </c>
      <c r="J1524">
        <f>_xlfn.XLOOKUP(Table1[[#This Row],[Product Name]],O:O,P:P)</f>
        <v>2.73</v>
      </c>
      <c r="K1524">
        <f>Table1[[#This Row],[Unit Profit]]*Table1[[#This Row],[Units Sold]]</f>
        <v>13.65</v>
      </c>
      <c r="L1524">
        <f>MONTH(Table1[[#This Row],[Date]])</f>
        <v>11</v>
      </c>
    </row>
    <row r="1525" spans="1:12" hidden="1">
      <c r="A1525">
        <v>11548</v>
      </c>
      <c r="B1525" s="1">
        <v>45474</v>
      </c>
      <c r="C1525" t="s">
        <v>23</v>
      </c>
      <c r="D1525" t="s">
        <v>126</v>
      </c>
      <c r="E1525">
        <v>3</v>
      </c>
      <c r="F1525">
        <v>399.99</v>
      </c>
      <c r="G1525">
        <f>Table1[[#This Row],[Unit Price]]*Table1[[#This Row],[Units Sold]]</f>
        <v>1199.97</v>
      </c>
      <c r="H1525" t="s">
        <v>14</v>
      </c>
      <c r="I1525" t="s">
        <v>287</v>
      </c>
      <c r="J1525">
        <f>_xlfn.XLOOKUP(Table1[[#This Row],[Product Name]],O:O,P:P)</f>
        <v>80</v>
      </c>
      <c r="K1525">
        <f>Table1[[#This Row],[Unit Profit]]*Table1[[#This Row],[Units Sold]]</f>
        <v>240</v>
      </c>
      <c r="L1525">
        <f>MONTH(Table1[[#This Row],[Date]])</f>
        <v>7</v>
      </c>
    </row>
    <row r="1526" spans="1:12" hidden="1">
      <c r="A1526">
        <v>11549</v>
      </c>
      <c r="B1526" s="1">
        <v>45193</v>
      </c>
      <c r="C1526" t="s">
        <v>9</v>
      </c>
      <c r="D1526" t="s">
        <v>127</v>
      </c>
      <c r="E1526">
        <v>4</v>
      </c>
      <c r="F1526">
        <v>229.99</v>
      </c>
      <c r="G1526">
        <f>Table1[[#This Row],[Unit Price]]*Table1[[#This Row],[Units Sold]]</f>
        <v>919.96</v>
      </c>
      <c r="H1526" t="s">
        <v>14</v>
      </c>
      <c r="I1526" t="s">
        <v>287</v>
      </c>
      <c r="J1526">
        <f>_xlfn.XLOOKUP(Table1[[#This Row],[Product Name]],O:O,P:P)</f>
        <v>115</v>
      </c>
      <c r="K1526">
        <f>Table1[[#This Row],[Unit Profit]]*Table1[[#This Row],[Units Sold]]</f>
        <v>460</v>
      </c>
      <c r="L1526">
        <f>MONTH(Table1[[#This Row],[Date]])</f>
        <v>9</v>
      </c>
    </row>
    <row r="1527" spans="1:12" hidden="1">
      <c r="A1527">
        <v>11550</v>
      </c>
      <c r="B1527" s="1">
        <v>45108</v>
      </c>
      <c r="C1527" t="s">
        <v>12</v>
      </c>
      <c r="D1527" t="s">
        <v>128</v>
      </c>
      <c r="E1527">
        <v>5</v>
      </c>
      <c r="F1527">
        <v>159.99</v>
      </c>
      <c r="G1527">
        <f>Table1[[#This Row],[Unit Price]]*Table1[[#This Row],[Units Sold]]</f>
        <v>799.95</v>
      </c>
      <c r="H1527" t="s">
        <v>18</v>
      </c>
      <c r="I1527" t="s">
        <v>15</v>
      </c>
      <c r="J1527">
        <f>_xlfn.XLOOKUP(Table1[[#This Row],[Product Name]],O:O,P:P)</f>
        <v>46.4</v>
      </c>
      <c r="K1527">
        <f>Table1[[#This Row],[Unit Profit]]*Table1[[#This Row],[Units Sold]]</f>
        <v>232</v>
      </c>
      <c r="L1527">
        <f>MONTH(Table1[[#This Row],[Date]])</f>
        <v>7</v>
      </c>
    </row>
    <row r="1528" spans="1:12" hidden="1">
      <c r="A1528">
        <v>11551</v>
      </c>
      <c r="B1528" s="1">
        <v>45606</v>
      </c>
      <c r="C1528" t="s">
        <v>16</v>
      </c>
      <c r="D1528" t="s">
        <v>129</v>
      </c>
      <c r="E1528">
        <v>4</v>
      </c>
      <c r="F1528">
        <v>14.99</v>
      </c>
      <c r="G1528">
        <f>Table1[[#This Row],[Unit Price]]*Table1[[#This Row],[Units Sold]]</f>
        <v>59.96</v>
      </c>
      <c r="H1528" t="s">
        <v>14</v>
      </c>
      <c r="I1528" t="s">
        <v>15</v>
      </c>
      <c r="J1528">
        <f>_xlfn.XLOOKUP(Table1[[#This Row],[Product Name]],O:O,P:P)</f>
        <v>4.95</v>
      </c>
      <c r="K1528">
        <f>Table1[[#This Row],[Unit Profit]]*Table1[[#This Row],[Units Sold]]</f>
        <v>19.8</v>
      </c>
      <c r="L1528">
        <f>MONTH(Table1[[#This Row],[Date]])</f>
        <v>11</v>
      </c>
    </row>
    <row r="1529" spans="1:12" hidden="1">
      <c r="A1529">
        <v>11552</v>
      </c>
      <c r="B1529" s="1">
        <v>45218</v>
      </c>
      <c r="C1529" t="s">
        <v>19</v>
      </c>
      <c r="D1529" t="s">
        <v>130</v>
      </c>
      <c r="E1529">
        <v>3</v>
      </c>
      <c r="F1529">
        <v>18.989999999999998</v>
      </c>
      <c r="G1529">
        <f>Table1[[#This Row],[Unit Price]]*Table1[[#This Row],[Units Sold]]</f>
        <v>56.97</v>
      </c>
      <c r="H1529" t="s">
        <v>18</v>
      </c>
      <c r="I1529" t="s">
        <v>11</v>
      </c>
      <c r="J1529">
        <f>_xlfn.XLOOKUP(Table1[[#This Row],[Product Name]],O:O,P:P)</f>
        <v>5.51</v>
      </c>
      <c r="K1529">
        <f>Table1[[#This Row],[Unit Profit]]*Table1[[#This Row],[Units Sold]]</f>
        <v>16.53</v>
      </c>
      <c r="L1529">
        <f>MONTH(Table1[[#This Row],[Date]])</f>
        <v>10</v>
      </c>
    </row>
    <row r="1530" spans="1:12" hidden="1">
      <c r="A1530">
        <v>11553</v>
      </c>
      <c r="B1530" s="1">
        <v>45074</v>
      </c>
      <c r="C1530" t="s">
        <v>21</v>
      </c>
      <c r="D1530" t="s">
        <v>131</v>
      </c>
      <c r="E1530">
        <v>3</v>
      </c>
      <c r="F1530">
        <v>15</v>
      </c>
      <c r="G1530">
        <f>Table1[[#This Row],[Unit Price]]*Table1[[#This Row],[Units Sold]]</f>
        <v>45</v>
      </c>
      <c r="H1530" t="s">
        <v>18</v>
      </c>
      <c r="I1530" t="s">
        <v>11</v>
      </c>
      <c r="J1530">
        <f>_xlfn.XLOOKUP(Table1[[#This Row],[Product Name]],O:O,P:P)</f>
        <v>4.6500000000000004</v>
      </c>
      <c r="K1530">
        <f>Table1[[#This Row],[Unit Profit]]*Table1[[#This Row],[Units Sold]]</f>
        <v>13.950000000000001</v>
      </c>
      <c r="L1530">
        <f>MONTH(Table1[[#This Row],[Date]])</f>
        <v>5</v>
      </c>
    </row>
    <row r="1531" spans="1:12" hidden="1">
      <c r="A1531">
        <v>11554</v>
      </c>
      <c r="B1531" s="1">
        <v>45509</v>
      </c>
      <c r="C1531" t="s">
        <v>23</v>
      </c>
      <c r="D1531" t="s">
        <v>132</v>
      </c>
      <c r="E1531">
        <v>2</v>
      </c>
      <c r="F1531">
        <v>229.95</v>
      </c>
      <c r="G1531">
        <f>Table1[[#This Row],[Unit Price]]*Table1[[#This Row],[Units Sold]]</f>
        <v>459.9</v>
      </c>
      <c r="H1531" t="s">
        <v>18</v>
      </c>
      <c r="I1531" t="s">
        <v>287</v>
      </c>
      <c r="J1531">
        <f>_xlfn.XLOOKUP(Table1[[#This Row],[Product Name]],O:O,P:P)</f>
        <v>62.09</v>
      </c>
      <c r="K1531">
        <f>Table1[[#This Row],[Unit Profit]]*Table1[[#This Row],[Units Sold]]</f>
        <v>124.18</v>
      </c>
      <c r="L1531">
        <f>MONTH(Table1[[#This Row],[Date]])</f>
        <v>8</v>
      </c>
    </row>
    <row r="1532" spans="1:12" hidden="1">
      <c r="A1532">
        <v>11555</v>
      </c>
      <c r="B1532" s="1">
        <v>45150</v>
      </c>
      <c r="C1532" t="s">
        <v>9</v>
      </c>
      <c r="D1532" t="s">
        <v>133</v>
      </c>
      <c r="E1532">
        <v>3</v>
      </c>
      <c r="F1532">
        <v>249.99</v>
      </c>
      <c r="G1532">
        <f>Table1[[#This Row],[Unit Price]]*Table1[[#This Row],[Units Sold]]</f>
        <v>749.97</v>
      </c>
      <c r="H1532" t="s">
        <v>18</v>
      </c>
      <c r="I1532" t="s">
        <v>15</v>
      </c>
      <c r="J1532">
        <f>_xlfn.XLOOKUP(Table1[[#This Row],[Product Name]],O:O,P:P)</f>
        <v>77.5</v>
      </c>
      <c r="K1532">
        <f>Table1[[#This Row],[Unit Profit]]*Table1[[#This Row],[Units Sold]]</f>
        <v>232.5</v>
      </c>
      <c r="L1532">
        <f>MONTH(Table1[[#This Row],[Date]])</f>
        <v>8</v>
      </c>
    </row>
    <row r="1533" spans="1:12" hidden="1">
      <c r="A1533">
        <v>11556</v>
      </c>
      <c r="B1533" s="1">
        <v>45000</v>
      </c>
      <c r="C1533" t="s">
        <v>12</v>
      </c>
      <c r="D1533" t="s">
        <v>134</v>
      </c>
      <c r="E1533">
        <v>4</v>
      </c>
      <c r="F1533">
        <v>299.95</v>
      </c>
      <c r="G1533">
        <f>Table1[[#This Row],[Unit Price]]*Table1[[#This Row],[Units Sold]]</f>
        <v>1199.8</v>
      </c>
      <c r="H1533" t="s">
        <v>18</v>
      </c>
      <c r="I1533" t="s">
        <v>11</v>
      </c>
      <c r="J1533">
        <f>_xlfn.XLOOKUP(Table1[[#This Row],[Product Name]],O:O,P:P)</f>
        <v>140.97999999999999</v>
      </c>
      <c r="K1533">
        <f>Table1[[#This Row],[Unit Profit]]*Table1[[#This Row],[Units Sold]]</f>
        <v>563.91999999999996</v>
      </c>
      <c r="L1533">
        <f>MONTH(Table1[[#This Row],[Date]])</f>
        <v>3</v>
      </c>
    </row>
    <row r="1534" spans="1:12" hidden="1">
      <c r="A1534">
        <v>11557</v>
      </c>
      <c r="B1534" s="1">
        <v>45127</v>
      </c>
      <c r="C1534" t="s">
        <v>16</v>
      </c>
      <c r="D1534" t="s">
        <v>135</v>
      </c>
      <c r="E1534">
        <v>4</v>
      </c>
      <c r="F1534">
        <v>49.99</v>
      </c>
      <c r="G1534">
        <f>Table1[[#This Row],[Unit Price]]*Table1[[#This Row],[Units Sold]]</f>
        <v>199.96</v>
      </c>
      <c r="H1534" t="s">
        <v>18</v>
      </c>
      <c r="I1534" t="s">
        <v>11</v>
      </c>
      <c r="J1534">
        <f>_xlfn.XLOOKUP(Table1[[#This Row],[Product Name]],O:O,P:P)</f>
        <v>24</v>
      </c>
      <c r="K1534">
        <f>Table1[[#This Row],[Unit Profit]]*Table1[[#This Row],[Units Sold]]</f>
        <v>96</v>
      </c>
      <c r="L1534">
        <f>MONTH(Table1[[#This Row],[Date]])</f>
        <v>7</v>
      </c>
    </row>
    <row r="1535" spans="1:12" hidden="1">
      <c r="A1535">
        <v>11558</v>
      </c>
      <c r="B1535" s="1">
        <v>45488</v>
      </c>
      <c r="C1535" t="s">
        <v>19</v>
      </c>
      <c r="D1535" t="s">
        <v>136</v>
      </c>
      <c r="E1535">
        <v>1</v>
      </c>
      <c r="F1535">
        <v>16.989999999999998</v>
      </c>
      <c r="G1535">
        <f>Table1[[#This Row],[Unit Price]]*Table1[[#This Row],[Units Sold]]</f>
        <v>16.989999999999998</v>
      </c>
      <c r="H1535" t="s">
        <v>18</v>
      </c>
      <c r="I1535" t="s">
        <v>287</v>
      </c>
      <c r="J1535">
        <f>_xlfn.XLOOKUP(Table1[[#This Row],[Product Name]],O:O,P:P)</f>
        <v>2.89</v>
      </c>
      <c r="K1535">
        <f>Table1[[#This Row],[Unit Profit]]*Table1[[#This Row],[Units Sold]]</f>
        <v>2.89</v>
      </c>
      <c r="L1535">
        <f>MONTH(Table1[[#This Row],[Date]])</f>
        <v>7</v>
      </c>
    </row>
    <row r="1536" spans="1:12" hidden="1">
      <c r="A1536">
        <v>11559</v>
      </c>
      <c r="B1536" s="1">
        <v>45403</v>
      </c>
      <c r="C1536" t="s">
        <v>21</v>
      </c>
      <c r="D1536" t="s">
        <v>137</v>
      </c>
      <c r="E1536">
        <v>4</v>
      </c>
      <c r="F1536">
        <v>14.99</v>
      </c>
      <c r="G1536">
        <f>Table1[[#This Row],[Unit Price]]*Table1[[#This Row],[Units Sold]]</f>
        <v>59.96</v>
      </c>
      <c r="H1536" t="s">
        <v>18</v>
      </c>
      <c r="I1536" t="s">
        <v>11</v>
      </c>
      <c r="J1536">
        <f>_xlfn.XLOOKUP(Table1[[#This Row],[Product Name]],O:O,P:P)</f>
        <v>4.6500000000000004</v>
      </c>
      <c r="K1536">
        <f>Table1[[#This Row],[Unit Profit]]*Table1[[#This Row],[Units Sold]]</f>
        <v>18.600000000000001</v>
      </c>
      <c r="L1536">
        <f>MONTH(Table1[[#This Row],[Date]])</f>
        <v>4</v>
      </c>
    </row>
    <row r="1537" spans="1:12" hidden="1">
      <c r="A1537">
        <v>11560</v>
      </c>
      <c r="B1537" s="1">
        <v>45328</v>
      </c>
      <c r="C1537" t="s">
        <v>23</v>
      </c>
      <c r="D1537" t="s">
        <v>138</v>
      </c>
      <c r="E1537">
        <v>5</v>
      </c>
      <c r="F1537">
        <v>249.99</v>
      </c>
      <c r="G1537">
        <f>Table1[[#This Row],[Unit Price]]*Table1[[#This Row],[Units Sold]]</f>
        <v>1249.95</v>
      </c>
      <c r="H1537" t="s">
        <v>14</v>
      </c>
      <c r="I1537" t="s">
        <v>287</v>
      </c>
      <c r="J1537">
        <f>_xlfn.XLOOKUP(Table1[[#This Row],[Product Name]],O:O,P:P)</f>
        <v>120</v>
      </c>
      <c r="K1537">
        <f>Table1[[#This Row],[Unit Profit]]*Table1[[#This Row],[Units Sold]]</f>
        <v>600</v>
      </c>
      <c r="L1537">
        <f>MONTH(Table1[[#This Row],[Date]])</f>
        <v>2</v>
      </c>
    </row>
    <row r="1538" spans="1:12" hidden="1">
      <c r="A1538">
        <v>11561</v>
      </c>
      <c r="B1538" s="1">
        <v>44960</v>
      </c>
      <c r="C1538" t="s">
        <v>9</v>
      </c>
      <c r="D1538" t="s">
        <v>139</v>
      </c>
      <c r="E1538">
        <v>2</v>
      </c>
      <c r="F1538">
        <v>599.99</v>
      </c>
      <c r="G1538">
        <f>Table1[[#This Row],[Unit Price]]*Table1[[#This Row],[Units Sold]]</f>
        <v>1199.98</v>
      </c>
      <c r="H1538" t="s">
        <v>14</v>
      </c>
      <c r="I1538" t="s">
        <v>15</v>
      </c>
      <c r="J1538">
        <f>_xlfn.XLOOKUP(Table1[[#This Row],[Product Name]],O:O,P:P)</f>
        <v>288</v>
      </c>
      <c r="K1538">
        <f>Table1[[#This Row],[Unit Profit]]*Table1[[#This Row],[Units Sold]]</f>
        <v>576</v>
      </c>
      <c r="L1538">
        <f>MONTH(Table1[[#This Row],[Date]])</f>
        <v>2</v>
      </c>
    </row>
    <row r="1539" spans="1:12" hidden="1">
      <c r="A1539">
        <v>11562</v>
      </c>
      <c r="B1539" s="1">
        <v>45106</v>
      </c>
      <c r="C1539" t="s">
        <v>12</v>
      </c>
      <c r="D1539" t="s">
        <v>140</v>
      </c>
      <c r="E1539">
        <v>5</v>
      </c>
      <c r="F1539">
        <v>89.99</v>
      </c>
      <c r="G1539">
        <f>Table1[[#This Row],[Unit Price]]*Table1[[#This Row],[Units Sold]]</f>
        <v>449.95</v>
      </c>
      <c r="H1539" t="s">
        <v>14</v>
      </c>
      <c r="I1539" t="s">
        <v>11</v>
      </c>
      <c r="J1539">
        <f>_xlfn.XLOOKUP(Table1[[#This Row],[Product Name]],O:O,P:P)</f>
        <v>14.4</v>
      </c>
      <c r="K1539">
        <f>Table1[[#This Row],[Unit Profit]]*Table1[[#This Row],[Units Sold]]</f>
        <v>72</v>
      </c>
      <c r="L1539">
        <f>MONTH(Table1[[#This Row],[Date]])</f>
        <v>6</v>
      </c>
    </row>
    <row r="1540" spans="1:12" hidden="1">
      <c r="A1540">
        <v>11563</v>
      </c>
      <c r="B1540" s="1">
        <v>45599</v>
      </c>
      <c r="C1540" t="s">
        <v>16</v>
      </c>
      <c r="D1540" t="s">
        <v>141</v>
      </c>
      <c r="E1540">
        <v>4</v>
      </c>
      <c r="F1540">
        <v>12.99</v>
      </c>
      <c r="G1540">
        <f>Table1[[#This Row],[Unit Price]]*Table1[[#This Row],[Units Sold]]</f>
        <v>51.96</v>
      </c>
      <c r="H1540" t="s">
        <v>18</v>
      </c>
      <c r="I1540" t="s">
        <v>287</v>
      </c>
      <c r="J1540">
        <f>_xlfn.XLOOKUP(Table1[[#This Row],[Product Name]],O:O,P:P)</f>
        <v>1.3</v>
      </c>
      <c r="K1540">
        <f>Table1[[#This Row],[Unit Profit]]*Table1[[#This Row],[Units Sold]]</f>
        <v>5.2</v>
      </c>
      <c r="L1540">
        <f>MONTH(Table1[[#This Row],[Date]])</f>
        <v>11</v>
      </c>
    </row>
    <row r="1541" spans="1:12" hidden="1">
      <c r="A1541">
        <v>11564</v>
      </c>
      <c r="B1541" s="1">
        <v>45465</v>
      </c>
      <c r="C1541" t="s">
        <v>19</v>
      </c>
      <c r="D1541" t="s">
        <v>142</v>
      </c>
      <c r="E1541">
        <v>1</v>
      </c>
      <c r="F1541">
        <v>14.99</v>
      </c>
      <c r="G1541">
        <f>Table1[[#This Row],[Unit Price]]*Table1[[#This Row],[Units Sold]]</f>
        <v>14.99</v>
      </c>
      <c r="H1541" t="s">
        <v>18</v>
      </c>
      <c r="I1541" t="s">
        <v>11</v>
      </c>
      <c r="J1541">
        <f>_xlfn.XLOOKUP(Table1[[#This Row],[Product Name]],O:O,P:P)</f>
        <v>3.15</v>
      </c>
      <c r="K1541">
        <f>Table1[[#This Row],[Unit Profit]]*Table1[[#This Row],[Units Sold]]</f>
        <v>3.15</v>
      </c>
      <c r="L1541">
        <f>MONTH(Table1[[#This Row],[Date]])</f>
        <v>6</v>
      </c>
    </row>
    <row r="1542" spans="1:12" hidden="1">
      <c r="A1542">
        <v>11565</v>
      </c>
      <c r="B1542" s="1">
        <v>45160</v>
      </c>
      <c r="C1542" t="s">
        <v>21</v>
      </c>
      <c r="D1542" t="s">
        <v>143</v>
      </c>
      <c r="E1542">
        <v>1</v>
      </c>
      <c r="F1542">
        <v>30</v>
      </c>
      <c r="G1542">
        <f>Table1[[#This Row],[Unit Price]]*Table1[[#This Row],[Units Sold]]</f>
        <v>30</v>
      </c>
      <c r="H1542" t="s">
        <v>14</v>
      </c>
      <c r="I1542" t="s">
        <v>11</v>
      </c>
      <c r="J1542">
        <f>_xlfn.XLOOKUP(Table1[[#This Row],[Product Name]],O:O,P:P)</f>
        <v>6.9</v>
      </c>
      <c r="K1542">
        <f>Table1[[#This Row],[Unit Profit]]*Table1[[#This Row],[Units Sold]]</f>
        <v>6.9</v>
      </c>
      <c r="L1542">
        <f>MONTH(Table1[[#This Row],[Date]])</f>
        <v>8</v>
      </c>
    </row>
    <row r="1543" spans="1:12">
      <c r="A1543">
        <v>11566</v>
      </c>
      <c r="B1543" s="1">
        <v>45024</v>
      </c>
      <c r="C1543" t="s">
        <v>23</v>
      </c>
      <c r="D1543" t="s">
        <v>144</v>
      </c>
      <c r="E1543">
        <v>3</v>
      </c>
      <c r="F1543">
        <v>199.99</v>
      </c>
      <c r="G1543">
        <f>Table1[[#This Row],[Unit Price]]*Table1[[#This Row],[Units Sold]]</f>
        <v>599.97</v>
      </c>
      <c r="H1543" t="s">
        <v>294</v>
      </c>
      <c r="I1543" t="s">
        <v>11</v>
      </c>
      <c r="J1543">
        <f>_xlfn.XLOOKUP(Table1[[#This Row],[Product Name]],O:O,P:P)</f>
        <v>60</v>
      </c>
      <c r="K1543">
        <f>Table1[[#This Row],[Unit Profit]]*Table1[[#This Row],[Units Sold]]</f>
        <v>180</v>
      </c>
      <c r="L1543">
        <f>MONTH(Table1[[#This Row],[Date]])</f>
        <v>4</v>
      </c>
    </row>
    <row r="1544" spans="1:12">
      <c r="A1544">
        <v>11567</v>
      </c>
      <c r="B1544" s="1">
        <v>45446</v>
      </c>
      <c r="C1544" t="s">
        <v>9</v>
      </c>
      <c r="D1544" t="s">
        <v>145</v>
      </c>
      <c r="E1544">
        <v>3</v>
      </c>
      <c r="F1544">
        <v>499.99</v>
      </c>
      <c r="G1544">
        <f>Table1[[#This Row],[Unit Price]]*Table1[[#This Row],[Units Sold]]</f>
        <v>1499.97</v>
      </c>
      <c r="H1544" t="s">
        <v>294</v>
      </c>
      <c r="I1544" t="s">
        <v>287</v>
      </c>
      <c r="J1544">
        <f>_xlfn.XLOOKUP(Table1[[#This Row],[Product Name]],O:O,P:P)</f>
        <v>90</v>
      </c>
      <c r="K1544">
        <f>Table1[[#This Row],[Unit Profit]]*Table1[[#This Row],[Units Sold]]</f>
        <v>270</v>
      </c>
      <c r="L1544">
        <f>MONTH(Table1[[#This Row],[Date]])</f>
        <v>6</v>
      </c>
    </row>
    <row r="1545" spans="1:12" hidden="1">
      <c r="A1545">
        <v>11568</v>
      </c>
      <c r="B1545" s="1">
        <v>44928</v>
      </c>
      <c r="C1545" t="s">
        <v>12</v>
      </c>
      <c r="D1545" t="s">
        <v>35</v>
      </c>
      <c r="E1545">
        <v>1</v>
      </c>
      <c r="F1545">
        <v>399.99</v>
      </c>
      <c r="G1545">
        <f>Table1[[#This Row],[Unit Price]]*Table1[[#This Row],[Units Sold]]</f>
        <v>399.99</v>
      </c>
      <c r="H1545" t="s">
        <v>18</v>
      </c>
      <c r="I1545" t="s">
        <v>11</v>
      </c>
      <c r="J1545">
        <f>_xlfn.XLOOKUP(Table1[[#This Row],[Product Name]],O:O,P:P)</f>
        <v>52</v>
      </c>
      <c r="K1545">
        <f>Table1[[#This Row],[Unit Profit]]*Table1[[#This Row],[Units Sold]]</f>
        <v>52</v>
      </c>
      <c r="L1545">
        <f>MONTH(Table1[[#This Row],[Date]])</f>
        <v>1</v>
      </c>
    </row>
    <row r="1546" spans="1:12" hidden="1">
      <c r="A1546">
        <v>11569</v>
      </c>
      <c r="B1546" s="1">
        <v>45111</v>
      </c>
      <c r="C1546" t="s">
        <v>16</v>
      </c>
      <c r="D1546" t="s">
        <v>146</v>
      </c>
      <c r="E1546">
        <v>5</v>
      </c>
      <c r="F1546">
        <v>98</v>
      </c>
      <c r="G1546">
        <f>Table1[[#This Row],[Unit Price]]*Table1[[#This Row],[Units Sold]]</f>
        <v>490</v>
      </c>
      <c r="H1546" t="s">
        <v>18</v>
      </c>
      <c r="I1546" t="s">
        <v>287</v>
      </c>
      <c r="J1546">
        <f>_xlfn.XLOOKUP(Table1[[#This Row],[Product Name]],O:O,P:P)</f>
        <v>35.28</v>
      </c>
      <c r="K1546">
        <f>Table1[[#This Row],[Unit Profit]]*Table1[[#This Row],[Units Sold]]</f>
        <v>176.4</v>
      </c>
      <c r="L1546">
        <f>MONTH(Table1[[#This Row],[Date]])</f>
        <v>7</v>
      </c>
    </row>
    <row r="1547" spans="1:12" hidden="1">
      <c r="A1547">
        <v>11570</v>
      </c>
      <c r="B1547" s="1">
        <v>45552</v>
      </c>
      <c r="C1547" t="s">
        <v>19</v>
      </c>
      <c r="D1547" t="s">
        <v>147</v>
      </c>
      <c r="E1547">
        <v>5</v>
      </c>
      <c r="F1547">
        <v>8.99</v>
      </c>
      <c r="G1547">
        <f>Table1[[#This Row],[Unit Price]]*Table1[[#This Row],[Units Sold]]</f>
        <v>44.95</v>
      </c>
      <c r="H1547" t="s">
        <v>18</v>
      </c>
      <c r="I1547" t="s">
        <v>11</v>
      </c>
      <c r="J1547">
        <f>_xlfn.XLOOKUP(Table1[[#This Row],[Product Name]],O:O,P:P)</f>
        <v>3.33</v>
      </c>
      <c r="K1547">
        <f>Table1[[#This Row],[Unit Profit]]*Table1[[#This Row],[Units Sold]]</f>
        <v>16.649999999999999</v>
      </c>
      <c r="L1547">
        <f>MONTH(Table1[[#This Row],[Date]])</f>
        <v>9</v>
      </c>
    </row>
    <row r="1548" spans="1:12" hidden="1">
      <c r="A1548">
        <v>11571</v>
      </c>
      <c r="B1548" s="1">
        <v>45252</v>
      </c>
      <c r="C1548" t="s">
        <v>21</v>
      </c>
      <c r="D1548" t="s">
        <v>148</v>
      </c>
      <c r="E1548">
        <v>5</v>
      </c>
      <c r="F1548">
        <v>36</v>
      </c>
      <c r="G1548">
        <f>Table1[[#This Row],[Unit Price]]*Table1[[#This Row],[Units Sold]]</f>
        <v>180</v>
      </c>
      <c r="H1548" t="s">
        <v>18</v>
      </c>
      <c r="I1548" t="s">
        <v>287</v>
      </c>
      <c r="J1548">
        <f>_xlfn.XLOOKUP(Table1[[#This Row],[Product Name]],O:O,P:P)</f>
        <v>5.4</v>
      </c>
      <c r="K1548">
        <f>Table1[[#This Row],[Unit Profit]]*Table1[[#This Row],[Units Sold]]</f>
        <v>27</v>
      </c>
      <c r="L1548">
        <f>MONTH(Table1[[#This Row],[Date]])</f>
        <v>11</v>
      </c>
    </row>
    <row r="1549" spans="1:12" hidden="1">
      <c r="A1549">
        <v>11572</v>
      </c>
      <c r="B1549" s="1">
        <v>45469</v>
      </c>
      <c r="C1549" t="s">
        <v>23</v>
      </c>
      <c r="D1549" t="s">
        <v>149</v>
      </c>
      <c r="E1549">
        <v>3</v>
      </c>
      <c r="F1549">
        <v>39.950000000000003</v>
      </c>
      <c r="G1549">
        <f>Table1[[#This Row],[Unit Price]]*Table1[[#This Row],[Units Sold]]</f>
        <v>119.85000000000001</v>
      </c>
      <c r="H1549" t="s">
        <v>18</v>
      </c>
      <c r="I1549" t="s">
        <v>11</v>
      </c>
      <c r="J1549">
        <f>_xlfn.XLOOKUP(Table1[[#This Row],[Product Name]],O:O,P:P)</f>
        <v>15.98</v>
      </c>
      <c r="K1549">
        <f>Table1[[#This Row],[Unit Profit]]*Table1[[#This Row],[Units Sold]]</f>
        <v>47.94</v>
      </c>
      <c r="L1549">
        <f>MONTH(Table1[[#This Row],[Date]])</f>
        <v>6</v>
      </c>
    </row>
    <row r="1550" spans="1:12" hidden="1">
      <c r="A1550">
        <v>11573</v>
      </c>
      <c r="B1550" s="1">
        <v>45169</v>
      </c>
      <c r="C1550" t="s">
        <v>9</v>
      </c>
      <c r="D1550" t="s">
        <v>150</v>
      </c>
      <c r="E1550">
        <v>1</v>
      </c>
      <c r="F1550">
        <v>1299.99</v>
      </c>
      <c r="G1550">
        <f>Table1[[#This Row],[Unit Price]]*Table1[[#This Row],[Units Sold]]</f>
        <v>1299.99</v>
      </c>
      <c r="H1550" t="s">
        <v>14</v>
      </c>
      <c r="I1550" t="s">
        <v>11</v>
      </c>
      <c r="J1550">
        <f>_xlfn.XLOOKUP(Table1[[#This Row],[Product Name]],O:O,P:P)</f>
        <v>143</v>
      </c>
      <c r="K1550">
        <f>Table1[[#This Row],[Unit Profit]]*Table1[[#This Row],[Units Sold]]</f>
        <v>143</v>
      </c>
      <c r="L1550">
        <f>MONTH(Table1[[#This Row],[Date]])</f>
        <v>8</v>
      </c>
    </row>
    <row r="1551" spans="1:12" hidden="1">
      <c r="A1551">
        <v>11575</v>
      </c>
      <c r="B1551" s="1">
        <v>45365</v>
      </c>
      <c r="C1551" t="s">
        <v>16</v>
      </c>
      <c r="D1551" t="s">
        <v>152</v>
      </c>
      <c r="E1551">
        <v>2</v>
      </c>
      <c r="F1551">
        <v>34.99</v>
      </c>
      <c r="G1551">
        <f>Table1[[#This Row],[Unit Price]]*Table1[[#This Row],[Units Sold]]</f>
        <v>69.98</v>
      </c>
      <c r="H1551" t="s">
        <v>14</v>
      </c>
      <c r="I1551" t="s">
        <v>15</v>
      </c>
      <c r="J1551">
        <f>_xlfn.XLOOKUP(Table1[[#This Row],[Product Name]],O:O,P:P)</f>
        <v>14</v>
      </c>
      <c r="K1551">
        <f>Table1[[#This Row],[Unit Profit]]*Table1[[#This Row],[Units Sold]]</f>
        <v>28</v>
      </c>
      <c r="L1551">
        <f>MONTH(Table1[[#This Row],[Date]])</f>
        <v>3</v>
      </c>
    </row>
    <row r="1552" spans="1:12" hidden="1">
      <c r="A1552">
        <v>11576</v>
      </c>
      <c r="B1552" s="1">
        <v>45178</v>
      </c>
      <c r="C1552" t="s">
        <v>19</v>
      </c>
      <c r="D1552" t="s">
        <v>153</v>
      </c>
      <c r="E1552">
        <v>1</v>
      </c>
      <c r="F1552">
        <v>9.99</v>
      </c>
      <c r="G1552">
        <f>Table1[[#This Row],[Unit Price]]*Table1[[#This Row],[Units Sold]]</f>
        <v>9.99</v>
      </c>
      <c r="H1552" t="s">
        <v>18</v>
      </c>
      <c r="I1552" t="s">
        <v>11</v>
      </c>
      <c r="J1552">
        <f>_xlfn.XLOOKUP(Table1[[#This Row],[Product Name]],O:O,P:P)</f>
        <v>3</v>
      </c>
      <c r="K1552">
        <f>Table1[[#This Row],[Unit Profit]]*Table1[[#This Row],[Units Sold]]</f>
        <v>3</v>
      </c>
      <c r="L1552">
        <f>MONTH(Table1[[#This Row],[Date]])</f>
        <v>9</v>
      </c>
    </row>
    <row r="1553" spans="1:12">
      <c r="A1553">
        <v>11577</v>
      </c>
      <c r="B1553" s="1">
        <v>45505</v>
      </c>
      <c r="C1553" t="s">
        <v>21</v>
      </c>
      <c r="D1553" t="s">
        <v>154</v>
      </c>
      <c r="E1553">
        <v>2</v>
      </c>
      <c r="F1553">
        <v>6.8</v>
      </c>
      <c r="G1553">
        <f>Table1[[#This Row],[Unit Price]]*Table1[[#This Row],[Units Sold]]</f>
        <v>13.6</v>
      </c>
      <c r="H1553" t="s">
        <v>294</v>
      </c>
      <c r="I1553" t="s">
        <v>11</v>
      </c>
      <c r="J1553">
        <f>_xlfn.XLOOKUP(Table1[[#This Row],[Product Name]],O:O,P:P)</f>
        <v>1.77</v>
      </c>
      <c r="K1553">
        <f>Table1[[#This Row],[Unit Profit]]*Table1[[#This Row],[Units Sold]]</f>
        <v>3.54</v>
      </c>
      <c r="L1553">
        <f>MONTH(Table1[[#This Row],[Date]])</f>
        <v>8</v>
      </c>
    </row>
    <row r="1554" spans="1:12" hidden="1">
      <c r="A1554">
        <v>11578</v>
      </c>
      <c r="B1554" s="1">
        <v>45025</v>
      </c>
      <c r="C1554" t="s">
        <v>23</v>
      </c>
      <c r="D1554" t="s">
        <v>155</v>
      </c>
      <c r="E1554">
        <v>3</v>
      </c>
      <c r="F1554">
        <v>99.95</v>
      </c>
      <c r="G1554">
        <f>Table1[[#This Row],[Unit Price]]*Table1[[#This Row],[Units Sold]]</f>
        <v>299.85000000000002</v>
      </c>
      <c r="H1554" t="s">
        <v>14</v>
      </c>
      <c r="I1554" t="s">
        <v>287</v>
      </c>
      <c r="J1554">
        <f>_xlfn.XLOOKUP(Table1[[#This Row],[Product Name]],O:O,P:P)</f>
        <v>10</v>
      </c>
      <c r="K1554">
        <f>Table1[[#This Row],[Unit Profit]]*Table1[[#This Row],[Units Sold]]</f>
        <v>30</v>
      </c>
      <c r="L1554">
        <f>MONTH(Table1[[#This Row],[Date]])</f>
        <v>4</v>
      </c>
    </row>
    <row r="1555" spans="1:12" hidden="1">
      <c r="A1555">
        <v>11579</v>
      </c>
      <c r="B1555" s="1">
        <v>44992</v>
      </c>
      <c r="C1555" t="s">
        <v>9</v>
      </c>
      <c r="D1555" t="s">
        <v>156</v>
      </c>
      <c r="E1555">
        <v>4</v>
      </c>
      <c r="F1555">
        <v>1499.99</v>
      </c>
      <c r="G1555">
        <f>Table1[[#This Row],[Unit Price]]*Table1[[#This Row],[Units Sold]]</f>
        <v>5999.96</v>
      </c>
      <c r="H1555" t="s">
        <v>18</v>
      </c>
      <c r="I1555" t="s">
        <v>15</v>
      </c>
      <c r="J1555">
        <f>_xlfn.XLOOKUP(Table1[[#This Row],[Product Name]],O:O,P:P)</f>
        <v>285</v>
      </c>
      <c r="K1555">
        <f>Table1[[#This Row],[Unit Profit]]*Table1[[#This Row],[Units Sold]]</f>
        <v>1140</v>
      </c>
      <c r="L1555">
        <f>MONTH(Table1[[#This Row],[Date]])</f>
        <v>3</v>
      </c>
    </row>
    <row r="1556" spans="1:12" hidden="1">
      <c r="A1556">
        <v>11580</v>
      </c>
      <c r="B1556" s="1">
        <v>45597</v>
      </c>
      <c r="C1556" t="s">
        <v>12</v>
      </c>
      <c r="D1556" t="s">
        <v>157</v>
      </c>
      <c r="E1556">
        <v>4</v>
      </c>
      <c r="F1556">
        <v>139.99</v>
      </c>
      <c r="G1556">
        <f>Table1[[#This Row],[Unit Price]]*Table1[[#This Row],[Units Sold]]</f>
        <v>559.96</v>
      </c>
      <c r="H1556" t="s">
        <v>14</v>
      </c>
      <c r="I1556" t="s">
        <v>15</v>
      </c>
      <c r="J1556">
        <f>_xlfn.XLOOKUP(Table1[[#This Row],[Product Name]],O:O,P:P)</f>
        <v>21</v>
      </c>
      <c r="K1556">
        <f>Table1[[#This Row],[Unit Profit]]*Table1[[#This Row],[Units Sold]]</f>
        <v>84</v>
      </c>
      <c r="L1556">
        <f>MONTH(Table1[[#This Row],[Date]])</f>
        <v>11</v>
      </c>
    </row>
    <row r="1557" spans="1:12" hidden="1">
      <c r="A1557">
        <v>11581</v>
      </c>
      <c r="B1557" s="1">
        <v>45374</v>
      </c>
      <c r="C1557" t="s">
        <v>16</v>
      </c>
      <c r="D1557" t="s">
        <v>158</v>
      </c>
      <c r="E1557">
        <v>4</v>
      </c>
      <c r="F1557">
        <v>44.99</v>
      </c>
      <c r="G1557">
        <f>Table1[[#This Row],[Unit Price]]*Table1[[#This Row],[Units Sold]]</f>
        <v>179.96</v>
      </c>
      <c r="H1557" t="s">
        <v>14</v>
      </c>
      <c r="I1557" t="s">
        <v>287</v>
      </c>
      <c r="J1557">
        <f>_xlfn.XLOOKUP(Table1[[#This Row],[Product Name]],O:O,P:P)</f>
        <v>11.7</v>
      </c>
      <c r="K1557">
        <f>Table1[[#This Row],[Unit Profit]]*Table1[[#This Row],[Units Sold]]</f>
        <v>46.8</v>
      </c>
      <c r="L1557">
        <f>MONTH(Table1[[#This Row],[Date]])</f>
        <v>3</v>
      </c>
    </row>
    <row r="1558" spans="1:12">
      <c r="A1558">
        <v>11582</v>
      </c>
      <c r="B1558" s="1">
        <v>45552</v>
      </c>
      <c r="C1558" t="s">
        <v>19</v>
      </c>
      <c r="D1558" t="s">
        <v>159</v>
      </c>
      <c r="E1558">
        <v>3</v>
      </c>
      <c r="F1558">
        <v>11.99</v>
      </c>
      <c r="G1558">
        <f>Table1[[#This Row],[Unit Price]]*Table1[[#This Row],[Units Sold]]</f>
        <v>35.97</v>
      </c>
      <c r="H1558" t="s">
        <v>294</v>
      </c>
      <c r="I1558" t="s">
        <v>15</v>
      </c>
      <c r="J1558">
        <f>_xlfn.XLOOKUP(Table1[[#This Row],[Product Name]],O:O,P:P)</f>
        <v>5.28</v>
      </c>
      <c r="K1558">
        <f>Table1[[#This Row],[Unit Profit]]*Table1[[#This Row],[Units Sold]]</f>
        <v>15.84</v>
      </c>
      <c r="L1558">
        <f>MONTH(Table1[[#This Row],[Date]])</f>
        <v>9</v>
      </c>
    </row>
    <row r="1559" spans="1:12">
      <c r="A1559">
        <v>11583</v>
      </c>
      <c r="B1559" s="1">
        <v>45024</v>
      </c>
      <c r="C1559" t="s">
        <v>21</v>
      </c>
      <c r="D1559" t="s">
        <v>160</v>
      </c>
      <c r="E1559">
        <v>3</v>
      </c>
      <c r="F1559">
        <v>29.5</v>
      </c>
      <c r="G1559">
        <f>Table1[[#This Row],[Unit Price]]*Table1[[#This Row],[Units Sold]]</f>
        <v>88.5</v>
      </c>
      <c r="H1559" t="s">
        <v>294</v>
      </c>
      <c r="I1559" t="s">
        <v>287</v>
      </c>
      <c r="J1559">
        <f>_xlfn.XLOOKUP(Table1[[#This Row],[Product Name]],O:O,P:P)</f>
        <v>11.21</v>
      </c>
      <c r="K1559">
        <f>Table1[[#This Row],[Unit Profit]]*Table1[[#This Row],[Units Sold]]</f>
        <v>33.630000000000003</v>
      </c>
      <c r="L1559">
        <f>MONTH(Table1[[#This Row],[Date]])</f>
        <v>4</v>
      </c>
    </row>
    <row r="1560" spans="1:12">
      <c r="A1560">
        <v>11584</v>
      </c>
      <c r="B1560" s="1">
        <v>45175</v>
      </c>
      <c r="C1560" t="s">
        <v>23</v>
      </c>
      <c r="D1560" t="s">
        <v>161</v>
      </c>
      <c r="E1560">
        <v>1</v>
      </c>
      <c r="F1560">
        <v>299.99</v>
      </c>
      <c r="G1560">
        <f>Table1[[#This Row],[Unit Price]]*Table1[[#This Row],[Units Sold]]</f>
        <v>299.99</v>
      </c>
      <c r="H1560" t="s">
        <v>294</v>
      </c>
      <c r="I1560" t="s">
        <v>15</v>
      </c>
      <c r="J1560">
        <f>_xlfn.XLOOKUP(Table1[[#This Row],[Product Name]],O:O,P:P)</f>
        <v>105</v>
      </c>
      <c r="K1560">
        <f>Table1[[#This Row],[Unit Profit]]*Table1[[#This Row],[Units Sold]]</f>
        <v>105</v>
      </c>
      <c r="L1560">
        <f>MONTH(Table1[[#This Row],[Date]])</f>
        <v>9</v>
      </c>
    </row>
    <row r="1561" spans="1:12" hidden="1">
      <c r="A1561">
        <v>11585</v>
      </c>
      <c r="B1561" s="1">
        <v>44946</v>
      </c>
      <c r="C1561" t="s">
        <v>9</v>
      </c>
      <c r="D1561" t="s">
        <v>162</v>
      </c>
      <c r="E1561">
        <v>3</v>
      </c>
      <c r="F1561">
        <v>549</v>
      </c>
      <c r="G1561">
        <f>Table1[[#This Row],[Unit Price]]*Table1[[#This Row],[Units Sold]]</f>
        <v>1647</v>
      </c>
      <c r="H1561" t="s">
        <v>14</v>
      </c>
      <c r="I1561" t="s">
        <v>15</v>
      </c>
      <c r="J1561">
        <f>_xlfn.XLOOKUP(Table1[[#This Row],[Product Name]],O:O,P:P)</f>
        <v>65.88</v>
      </c>
      <c r="K1561">
        <f>Table1[[#This Row],[Unit Profit]]*Table1[[#This Row],[Units Sold]]</f>
        <v>197.64</v>
      </c>
      <c r="L1561">
        <f>MONTH(Table1[[#This Row],[Date]])</f>
        <v>1</v>
      </c>
    </row>
    <row r="1562" spans="1:12" hidden="1">
      <c r="A1562">
        <v>11586</v>
      </c>
      <c r="B1562" s="1">
        <v>45131</v>
      </c>
      <c r="C1562" t="s">
        <v>12</v>
      </c>
      <c r="D1562" t="s">
        <v>163</v>
      </c>
      <c r="E1562">
        <v>4</v>
      </c>
      <c r="F1562">
        <v>199.95</v>
      </c>
      <c r="G1562">
        <f>Table1[[#This Row],[Unit Price]]*Table1[[#This Row],[Units Sold]]</f>
        <v>799.8</v>
      </c>
      <c r="H1562" t="s">
        <v>18</v>
      </c>
      <c r="I1562" t="s">
        <v>287</v>
      </c>
      <c r="J1562">
        <f>_xlfn.XLOOKUP(Table1[[#This Row],[Product Name]],O:O,P:P)</f>
        <v>73.98</v>
      </c>
      <c r="K1562">
        <f>Table1[[#This Row],[Unit Profit]]*Table1[[#This Row],[Units Sold]]</f>
        <v>295.92</v>
      </c>
      <c r="L1562">
        <f>MONTH(Table1[[#This Row],[Date]])</f>
        <v>7</v>
      </c>
    </row>
    <row r="1563" spans="1:12">
      <c r="A1563">
        <v>11587</v>
      </c>
      <c r="B1563" s="1">
        <v>45579</v>
      </c>
      <c r="C1563" t="s">
        <v>16</v>
      </c>
      <c r="D1563" t="s">
        <v>164</v>
      </c>
      <c r="E1563">
        <v>5</v>
      </c>
      <c r="F1563">
        <v>98</v>
      </c>
      <c r="G1563">
        <f>Table1[[#This Row],[Unit Price]]*Table1[[#This Row],[Units Sold]]</f>
        <v>490</v>
      </c>
      <c r="H1563" t="s">
        <v>294</v>
      </c>
      <c r="I1563" t="s">
        <v>15</v>
      </c>
      <c r="J1563">
        <f>_xlfn.XLOOKUP(Table1[[#This Row],[Product Name]],O:O,P:P)</f>
        <v>11.76</v>
      </c>
      <c r="K1563">
        <f>Table1[[#This Row],[Unit Profit]]*Table1[[#This Row],[Units Sold]]</f>
        <v>58.8</v>
      </c>
      <c r="L1563">
        <f>MONTH(Table1[[#This Row],[Date]])</f>
        <v>10</v>
      </c>
    </row>
    <row r="1564" spans="1:12" hidden="1">
      <c r="A1564">
        <v>11588</v>
      </c>
      <c r="B1564" s="1">
        <v>45348</v>
      </c>
      <c r="C1564" t="s">
        <v>19</v>
      </c>
      <c r="D1564" t="s">
        <v>165</v>
      </c>
      <c r="E1564">
        <v>5</v>
      </c>
      <c r="F1564">
        <v>10.99</v>
      </c>
      <c r="G1564">
        <f>Table1[[#This Row],[Unit Price]]*Table1[[#This Row],[Units Sold]]</f>
        <v>54.95</v>
      </c>
      <c r="H1564" t="s">
        <v>14</v>
      </c>
      <c r="I1564" t="s">
        <v>11</v>
      </c>
      <c r="J1564">
        <f>_xlfn.XLOOKUP(Table1[[#This Row],[Product Name]],O:O,P:P)</f>
        <v>1.21</v>
      </c>
      <c r="K1564">
        <f>Table1[[#This Row],[Unit Profit]]*Table1[[#This Row],[Units Sold]]</f>
        <v>6.05</v>
      </c>
      <c r="L1564">
        <f>MONTH(Table1[[#This Row],[Date]])</f>
        <v>2</v>
      </c>
    </row>
    <row r="1565" spans="1:12" hidden="1">
      <c r="A1565">
        <v>11589</v>
      </c>
      <c r="B1565" s="1">
        <v>45215</v>
      </c>
      <c r="C1565" t="s">
        <v>21</v>
      </c>
      <c r="D1565" t="s">
        <v>166</v>
      </c>
      <c r="E1565">
        <v>2</v>
      </c>
      <c r="F1565">
        <v>25</v>
      </c>
      <c r="G1565">
        <f>Table1[[#This Row],[Unit Price]]*Table1[[#This Row],[Units Sold]]</f>
        <v>50</v>
      </c>
      <c r="H1565" t="s">
        <v>14</v>
      </c>
      <c r="I1565" t="s">
        <v>15</v>
      </c>
      <c r="J1565">
        <f>_xlfn.XLOOKUP(Table1[[#This Row],[Product Name]],O:O,P:P)</f>
        <v>11.5</v>
      </c>
      <c r="K1565">
        <f>Table1[[#This Row],[Unit Profit]]*Table1[[#This Row],[Units Sold]]</f>
        <v>23</v>
      </c>
      <c r="L1565">
        <f>MONTH(Table1[[#This Row],[Date]])</f>
        <v>10</v>
      </c>
    </row>
    <row r="1566" spans="1:12">
      <c r="A1566">
        <v>11590</v>
      </c>
      <c r="B1566" s="1">
        <v>45339</v>
      </c>
      <c r="C1566" t="s">
        <v>23</v>
      </c>
      <c r="D1566" t="s">
        <v>167</v>
      </c>
      <c r="E1566">
        <v>3</v>
      </c>
      <c r="F1566">
        <v>149.99</v>
      </c>
      <c r="G1566">
        <f>Table1[[#This Row],[Unit Price]]*Table1[[#This Row],[Units Sold]]</f>
        <v>449.97</v>
      </c>
      <c r="H1566" t="s">
        <v>294</v>
      </c>
      <c r="I1566" t="s">
        <v>287</v>
      </c>
      <c r="J1566">
        <f>_xlfn.XLOOKUP(Table1[[#This Row],[Product Name]],O:O,P:P)</f>
        <v>19.5</v>
      </c>
      <c r="K1566">
        <f>Table1[[#This Row],[Unit Profit]]*Table1[[#This Row],[Units Sold]]</f>
        <v>58.5</v>
      </c>
      <c r="L1566">
        <f>MONTH(Table1[[#This Row],[Date]])</f>
        <v>2</v>
      </c>
    </row>
    <row r="1567" spans="1:12" hidden="1">
      <c r="A1567">
        <v>11591</v>
      </c>
      <c r="B1567" s="1">
        <v>45014</v>
      </c>
      <c r="C1567" t="s">
        <v>9</v>
      </c>
      <c r="D1567" t="s">
        <v>49</v>
      </c>
      <c r="E1567">
        <v>3</v>
      </c>
      <c r="F1567">
        <v>349.99</v>
      </c>
      <c r="G1567">
        <f>Table1[[#This Row],[Unit Price]]*Table1[[#This Row],[Units Sold]]</f>
        <v>1049.97</v>
      </c>
      <c r="H1567" t="s">
        <v>18</v>
      </c>
      <c r="I1567" t="s">
        <v>15</v>
      </c>
      <c r="J1567">
        <f>_xlfn.XLOOKUP(Table1[[#This Row],[Product Name]],O:O,P:P)</f>
        <v>164.5</v>
      </c>
      <c r="K1567">
        <f>Table1[[#This Row],[Unit Profit]]*Table1[[#This Row],[Units Sold]]</f>
        <v>493.5</v>
      </c>
      <c r="L1567">
        <f>MONTH(Table1[[#This Row],[Date]])</f>
        <v>3</v>
      </c>
    </row>
    <row r="1568" spans="1:12">
      <c r="A1568">
        <v>11592</v>
      </c>
      <c r="B1568" s="1">
        <v>45301</v>
      </c>
      <c r="C1568" t="s">
        <v>12</v>
      </c>
      <c r="D1568" t="s">
        <v>168</v>
      </c>
      <c r="E1568">
        <v>3</v>
      </c>
      <c r="F1568">
        <v>199.99</v>
      </c>
      <c r="G1568">
        <f>Table1[[#This Row],[Unit Price]]*Table1[[#This Row],[Units Sold]]</f>
        <v>599.97</v>
      </c>
      <c r="H1568" t="s">
        <v>294</v>
      </c>
      <c r="I1568" t="s">
        <v>287</v>
      </c>
      <c r="J1568">
        <f>_xlfn.XLOOKUP(Table1[[#This Row],[Product Name]],O:O,P:P)</f>
        <v>44</v>
      </c>
      <c r="K1568">
        <f>Table1[[#This Row],[Unit Profit]]*Table1[[#This Row],[Units Sold]]</f>
        <v>132</v>
      </c>
      <c r="L1568">
        <f>MONTH(Table1[[#This Row],[Date]])</f>
        <v>1</v>
      </c>
    </row>
    <row r="1569" spans="1:12">
      <c r="A1569">
        <v>11593</v>
      </c>
      <c r="B1569" s="1">
        <v>45632</v>
      </c>
      <c r="C1569" t="s">
        <v>16</v>
      </c>
      <c r="D1569" t="s">
        <v>169</v>
      </c>
      <c r="E1569">
        <v>4</v>
      </c>
      <c r="F1569">
        <v>54.99</v>
      </c>
      <c r="G1569">
        <f>Table1[[#This Row],[Unit Price]]*Table1[[#This Row],[Units Sold]]</f>
        <v>219.96</v>
      </c>
      <c r="H1569" t="s">
        <v>294</v>
      </c>
      <c r="I1569" t="s">
        <v>287</v>
      </c>
      <c r="J1569">
        <f>_xlfn.XLOOKUP(Table1[[#This Row],[Product Name]],O:O,P:P)</f>
        <v>16.5</v>
      </c>
      <c r="K1569">
        <f>Table1[[#This Row],[Unit Profit]]*Table1[[#This Row],[Units Sold]]</f>
        <v>66</v>
      </c>
      <c r="L1569">
        <f>MONTH(Table1[[#This Row],[Date]])</f>
        <v>12</v>
      </c>
    </row>
    <row r="1570" spans="1:12" hidden="1">
      <c r="A1570">
        <v>11594</v>
      </c>
      <c r="B1570" s="1">
        <v>45628</v>
      </c>
      <c r="C1570" t="s">
        <v>19</v>
      </c>
      <c r="D1570" t="s">
        <v>170</v>
      </c>
      <c r="E1570">
        <v>3</v>
      </c>
      <c r="F1570">
        <v>16.989999999999998</v>
      </c>
      <c r="G1570">
        <f>Table1[[#This Row],[Unit Price]]*Table1[[#This Row],[Units Sold]]</f>
        <v>50.97</v>
      </c>
      <c r="H1570" t="s">
        <v>14</v>
      </c>
      <c r="I1570" t="s">
        <v>15</v>
      </c>
      <c r="J1570">
        <f>_xlfn.XLOOKUP(Table1[[#This Row],[Product Name]],O:O,P:P)</f>
        <v>4.59</v>
      </c>
      <c r="K1570">
        <f>Table1[[#This Row],[Unit Profit]]*Table1[[#This Row],[Units Sold]]</f>
        <v>13.77</v>
      </c>
      <c r="L1570">
        <f>MONTH(Table1[[#This Row],[Date]])</f>
        <v>12</v>
      </c>
    </row>
    <row r="1571" spans="1:12" hidden="1">
      <c r="A1571">
        <v>11595</v>
      </c>
      <c r="B1571" s="1">
        <v>45332</v>
      </c>
      <c r="C1571" t="s">
        <v>21</v>
      </c>
      <c r="D1571" t="s">
        <v>171</v>
      </c>
      <c r="E1571">
        <v>5</v>
      </c>
      <c r="F1571">
        <v>59</v>
      </c>
      <c r="G1571">
        <f>Table1[[#This Row],[Unit Price]]*Table1[[#This Row],[Units Sold]]</f>
        <v>295</v>
      </c>
      <c r="H1571" t="s">
        <v>18</v>
      </c>
      <c r="I1571" t="s">
        <v>11</v>
      </c>
      <c r="J1571">
        <f>_xlfn.XLOOKUP(Table1[[#This Row],[Product Name]],O:O,P:P)</f>
        <v>14.16</v>
      </c>
      <c r="K1571">
        <f>Table1[[#This Row],[Unit Profit]]*Table1[[#This Row],[Units Sold]]</f>
        <v>70.8</v>
      </c>
      <c r="L1571">
        <f>MONTH(Table1[[#This Row],[Date]])</f>
        <v>2</v>
      </c>
    </row>
    <row r="1572" spans="1:12" hidden="1">
      <c r="A1572">
        <v>11596</v>
      </c>
      <c r="B1572" s="1">
        <v>45486</v>
      </c>
      <c r="C1572" t="s">
        <v>23</v>
      </c>
      <c r="D1572" t="s">
        <v>172</v>
      </c>
      <c r="E1572">
        <v>2</v>
      </c>
      <c r="F1572">
        <v>299.99</v>
      </c>
      <c r="G1572">
        <f>Table1[[#This Row],[Unit Price]]*Table1[[#This Row],[Units Sold]]</f>
        <v>599.98</v>
      </c>
      <c r="H1572" t="s">
        <v>18</v>
      </c>
      <c r="I1572" t="s">
        <v>15</v>
      </c>
      <c r="J1572">
        <f>_xlfn.XLOOKUP(Table1[[#This Row],[Product Name]],O:O,P:P)</f>
        <v>33</v>
      </c>
      <c r="K1572">
        <f>Table1[[#This Row],[Unit Profit]]*Table1[[#This Row],[Units Sold]]</f>
        <v>66</v>
      </c>
      <c r="L1572">
        <f>MONTH(Table1[[#This Row],[Date]])</f>
        <v>7</v>
      </c>
    </row>
    <row r="1573" spans="1:12">
      <c r="A1573">
        <v>11597</v>
      </c>
      <c r="B1573" s="1">
        <v>45080</v>
      </c>
      <c r="C1573" t="s">
        <v>9</v>
      </c>
      <c r="D1573" t="s">
        <v>173</v>
      </c>
      <c r="E1573">
        <v>2</v>
      </c>
      <c r="F1573">
        <v>899.99</v>
      </c>
      <c r="G1573">
        <f>Table1[[#This Row],[Unit Price]]*Table1[[#This Row],[Units Sold]]</f>
        <v>1799.98</v>
      </c>
      <c r="H1573" t="s">
        <v>294</v>
      </c>
      <c r="I1573" t="s">
        <v>15</v>
      </c>
      <c r="J1573">
        <f>_xlfn.XLOOKUP(Table1[[#This Row],[Product Name]],O:O,P:P)</f>
        <v>378</v>
      </c>
      <c r="K1573">
        <f>Table1[[#This Row],[Unit Profit]]*Table1[[#This Row],[Units Sold]]</f>
        <v>756</v>
      </c>
      <c r="L1573">
        <f>MONTH(Table1[[#This Row],[Date]])</f>
        <v>6</v>
      </c>
    </row>
    <row r="1574" spans="1:12" hidden="1">
      <c r="A1574">
        <v>11598</v>
      </c>
      <c r="B1574" s="1">
        <v>45347</v>
      </c>
      <c r="C1574" t="s">
        <v>12</v>
      </c>
      <c r="D1574" t="s">
        <v>174</v>
      </c>
      <c r="E1574">
        <v>1</v>
      </c>
      <c r="F1574">
        <v>499.95</v>
      </c>
      <c r="G1574">
        <f>Table1[[#This Row],[Unit Price]]*Table1[[#This Row],[Units Sold]]</f>
        <v>499.95</v>
      </c>
      <c r="H1574" t="s">
        <v>18</v>
      </c>
      <c r="I1574" t="s">
        <v>287</v>
      </c>
      <c r="J1574">
        <f>_xlfn.XLOOKUP(Table1[[#This Row],[Product Name]],O:O,P:P)</f>
        <v>89.99</v>
      </c>
      <c r="K1574">
        <f>Table1[[#This Row],[Unit Profit]]*Table1[[#This Row],[Units Sold]]</f>
        <v>89.99</v>
      </c>
      <c r="L1574">
        <f>MONTH(Table1[[#This Row],[Date]])</f>
        <v>2</v>
      </c>
    </row>
    <row r="1575" spans="1:12" hidden="1">
      <c r="A1575">
        <v>11600</v>
      </c>
      <c r="B1575" s="1">
        <v>44974</v>
      </c>
      <c r="C1575" t="s">
        <v>19</v>
      </c>
      <c r="D1575" t="s">
        <v>176</v>
      </c>
      <c r="E1575">
        <v>2</v>
      </c>
      <c r="F1575">
        <v>7.99</v>
      </c>
      <c r="G1575">
        <f>Table1[[#This Row],[Unit Price]]*Table1[[#This Row],[Units Sold]]</f>
        <v>15.98</v>
      </c>
      <c r="H1575" t="s">
        <v>14</v>
      </c>
      <c r="I1575" t="s">
        <v>11</v>
      </c>
      <c r="J1575">
        <f>_xlfn.XLOOKUP(Table1[[#This Row],[Product Name]],O:O,P:P)</f>
        <v>1.84</v>
      </c>
      <c r="K1575">
        <f>Table1[[#This Row],[Unit Profit]]*Table1[[#This Row],[Units Sold]]</f>
        <v>3.68</v>
      </c>
      <c r="L1575">
        <f>MONTH(Table1[[#This Row],[Date]])</f>
        <v>2</v>
      </c>
    </row>
    <row r="1576" spans="1:12">
      <c r="A1576">
        <v>11601</v>
      </c>
      <c r="B1576" s="1">
        <v>45587</v>
      </c>
      <c r="C1576" t="s">
        <v>21</v>
      </c>
      <c r="D1576" t="s">
        <v>177</v>
      </c>
      <c r="E1576">
        <v>1</v>
      </c>
      <c r="F1576">
        <v>36</v>
      </c>
      <c r="G1576">
        <f>Table1[[#This Row],[Unit Price]]*Table1[[#This Row],[Units Sold]]</f>
        <v>36</v>
      </c>
      <c r="H1576" t="s">
        <v>294</v>
      </c>
      <c r="I1576" t="s">
        <v>15</v>
      </c>
      <c r="J1576">
        <f>_xlfn.XLOOKUP(Table1[[#This Row],[Product Name]],O:O,P:P)</f>
        <v>9.36</v>
      </c>
      <c r="K1576">
        <f>Table1[[#This Row],[Unit Profit]]*Table1[[#This Row],[Units Sold]]</f>
        <v>9.36</v>
      </c>
      <c r="L1576">
        <f>MONTH(Table1[[#This Row],[Date]])</f>
        <v>10</v>
      </c>
    </row>
    <row r="1577" spans="1:12">
      <c r="A1577">
        <v>11602</v>
      </c>
      <c r="B1577" s="1">
        <v>45444</v>
      </c>
      <c r="C1577" t="s">
        <v>23</v>
      </c>
      <c r="D1577" t="s">
        <v>178</v>
      </c>
      <c r="E1577">
        <v>4</v>
      </c>
      <c r="F1577">
        <v>34.99</v>
      </c>
      <c r="G1577">
        <f>Table1[[#This Row],[Unit Price]]*Table1[[#This Row],[Units Sold]]</f>
        <v>139.96</v>
      </c>
      <c r="H1577" t="s">
        <v>294</v>
      </c>
      <c r="I1577" t="s">
        <v>11</v>
      </c>
      <c r="J1577">
        <f>_xlfn.XLOOKUP(Table1[[#This Row],[Product Name]],O:O,P:P)</f>
        <v>12.25</v>
      </c>
      <c r="K1577">
        <f>Table1[[#This Row],[Unit Profit]]*Table1[[#This Row],[Units Sold]]</f>
        <v>49</v>
      </c>
      <c r="L1577">
        <f>MONTH(Table1[[#This Row],[Date]])</f>
        <v>6</v>
      </c>
    </row>
    <row r="1578" spans="1:12" hidden="1">
      <c r="A1578">
        <v>11603</v>
      </c>
      <c r="B1578" s="1">
        <v>45085</v>
      </c>
      <c r="C1578" t="s">
        <v>9</v>
      </c>
      <c r="D1578" t="s">
        <v>179</v>
      </c>
      <c r="E1578">
        <v>3</v>
      </c>
      <c r="F1578">
        <v>1199.99</v>
      </c>
      <c r="G1578">
        <f>Table1[[#This Row],[Unit Price]]*Table1[[#This Row],[Units Sold]]</f>
        <v>3599.9700000000003</v>
      </c>
      <c r="H1578" t="s">
        <v>14</v>
      </c>
      <c r="I1578" t="s">
        <v>11</v>
      </c>
      <c r="J1578">
        <f>_xlfn.XLOOKUP(Table1[[#This Row],[Product Name]],O:O,P:P)</f>
        <v>600</v>
      </c>
      <c r="K1578">
        <f>Table1[[#This Row],[Unit Profit]]*Table1[[#This Row],[Units Sold]]</f>
        <v>1800</v>
      </c>
      <c r="L1578">
        <f>MONTH(Table1[[#This Row],[Date]])</f>
        <v>6</v>
      </c>
    </row>
    <row r="1579" spans="1:12" hidden="1">
      <c r="A1579">
        <v>11604</v>
      </c>
      <c r="B1579" s="1">
        <v>45525</v>
      </c>
      <c r="C1579" t="s">
        <v>12</v>
      </c>
      <c r="D1579" t="s">
        <v>180</v>
      </c>
      <c r="E1579">
        <v>3</v>
      </c>
      <c r="F1579">
        <v>199.99</v>
      </c>
      <c r="G1579">
        <f>Table1[[#This Row],[Unit Price]]*Table1[[#This Row],[Units Sold]]</f>
        <v>599.97</v>
      </c>
      <c r="H1579" t="s">
        <v>18</v>
      </c>
      <c r="I1579" t="s">
        <v>15</v>
      </c>
      <c r="J1579">
        <f>_xlfn.XLOOKUP(Table1[[#This Row],[Product Name]],O:O,P:P)</f>
        <v>34</v>
      </c>
      <c r="K1579">
        <f>Table1[[#This Row],[Unit Profit]]*Table1[[#This Row],[Units Sold]]</f>
        <v>102</v>
      </c>
      <c r="L1579">
        <f>MONTH(Table1[[#This Row],[Date]])</f>
        <v>8</v>
      </c>
    </row>
    <row r="1580" spans="1:12" hidden="1">
      <c r="A1580">
        <v>11605</v>
      </c>
      <c r="B1580" s="1">
        <v>45517</v>
      </c>
      <c r="C1580" t="s">
        <v>16</v>
      </c>
      <c r="D1580" t="s">
        <v>181</v>
      </c>
      <c r="E1580">
        <v>5</v>
      </c>
      <c r="F1580">
        <v>29.99</v>
      </c>
      <c r="G1580">
        <f>Table1[[#This Row],[Unit Price]]*Table1[[#This Row],[Units Sold]]</f>
        <v>149.94999999999999</v>
      </c>
      <c r="H1580" t="s">
        <v>14</v>
      </c>
      <c r="I1580" t="s">
        <v>11</v>
      </c>
      <c r="J1580">
        <f>_xlfn.XLOOKUP(Table1[[#This Row],[Product Name]],O:O,P:P)</f>
        <v>3</v>
      </c>
      <c r="K1580">
        <f>Table1[[#This Row],[Unit Profit]]*Table1[[#This Row],[Units Sold]]</f>
        <v>15</v>
      </c>
      <c r="L1580">
        <f>MONTH(Table1[[#This Row],[Date]])</f>
        <v>8</v>
      </c>
    </row>
    <row r="1581" spans="1:12" hidden="1">
      <c r="A1581">
        <v>11606</v>
      </c>
      <c r="B1581" s="1">
        <v>45581</v>
      </c>
      <c r="C1581" t="s">
        <v>19</v>
      </c>
      <c r="D1581" t="s">
        <v>182</v>
      </c>
      <c r="E1581">
        <v>5</v>
      </c>
      <c r="F1581">
        <v>8.99</v>
      </c>
      <c r="G1581">
        <f>Table1[[#This Row],[Unit Price]]*Table1[[#This Row],[Units Sold]]</f>
        <v>44.95</v>
      </c>
      <c r="H1581" t="s">
        <v>14</v>
      </c>
      <c r="I1581" t="s">
        <v>15</v>
      </c>
      <c r="J1581">
        <f>_xlfn.XLOOKUP(Table1[[#This Row],[Product Name]],O:O,P:P)</f>
        <v>1.17</v>
      </c>
      <c r="K1581">
        <f>Table1[[#This Row],[Unit Profit]]*Table1[[#This Row],[Units Sold]]</f>
        <v>5.85</v>
      </c>
      <c r="L1581">
        <f>MONTH(Table1[[#This Row],[Date]])</f>
        <v>10</v>
      </c>
    </row>
    <row r="1582" spans="1:12" hidden="1">
      <c r="A1582">
        <v>11607</v>
      </c>
      <c r="B1582" s="1">
        <v>45490</v>
      </c>
      <c r="C1582" t="s">
        <v>21</v>
      </c>
      <c r="D1582" t="s">
        <v>183</v>
      </c>
      <c r="E1582">
        <v>5</v>
      </c>
      <c r="F1582">
        <v>16.989999999999998</v>
      </c>
      <c r="G1582">
        <f>Table1[[#This Row],[Unit Price]]*Table1[[#This Row],[Units Sold]]</f>
        <v>84.949999999999989</v>
      </c>
      <c r="H1582" t="s">
        <v>14</v>
      </c>
      <c r="I1582" t="s">
        <v>287</v>
      </c>
      <c r="J1582">
        <f>_xlfn.XLOOKUP(Table1[[#This Row],[Product Name]],O:O,P:P)</f>
        <v>7.82</v>
      </c>
      <c r="K1582">
        <f>Table1[[#This Row],[Unit Profit]]*Table1[[#This Row],[Units Sold]]</f>
        <v>39.1</v>
      </c>
      <c r="L1582">
        <f>MONTH(Table1[[#This Row],[Date]])</f>
        <v>7</v>
      </c>
    </row>
    <row r="1583" spans="1:12" hidden="1">
      <c r="A1583">
        <v>11608</v>
      </c>
      <c r="B1583" s="1">
        <v>45526</v>
      </c>
      <c r="C1583" t="s">
        <v>23</v>
      </c>
      <c r="D1583" t="s">
        <v>184</v>
      </c>
      <c r="E1583">
        <v>5</v>
      </c>
      <c r="F1583">
        <v>49.99</v>
      </c>
      <c r="G1583">
        <f>Table1[[#This Row],[Unit Price]]*Table1[[#This Row],[Units Sold]]</f>
        <v>249.95000000000002</v>
      </c>
      <c r="H1583" t="s">
        <v>18</v>
      </c>
      <c r="I1583" t="s">
        <v>287</v>
      </c>
      <c r="J1583">
        <f>_xlfn.XLOOKUP(Table1[[#This Row],[Product Name]],O:O,P:P)</f>
        <v>12</v>
      </c>
      <c r="K1583">
        <f>Table1[[#This Row],[Unit Profit]]*Table1[[#This Row],[Units Sold]]</f>
        <v>60</v>
      </c>
      <c r="L1583">
        <f>MONTH(Table1[[#This Row],[Date]])</f>
        <v>8</v>
      </c>
    </row>
    <row r="1584" spans="1:12">
      <c r="A1584">
        <v>11609</v>
      </c>
      <c r="B1584" s="1">
        <v>45635</v>
      </c>
      <c r="C1584" t="s">
        <v>9</v>
      </c>
      <c r="D1584" t="s">
        <v>185</v>
      </c>
      <c r="E1584">
        <v>2</v>
      </c>
      <c r="F1584">
        <v>699.99</v>
      </c>
      <c r="G1584">
        <f>Table1[[#This Row],[Unit Price]]*Table1[[#This Row],[Units Sold]]</f>
        <v>1399.98</v>
      </c>
      <c r="H1584" t="s">
        <v>294</v>
      </c>
      <c r="I1584" t="s">
        <v>287</v>
      </c>
      <c r="J1584">
        <f>_xlfn.XLOOKUP(Table1[[#This Row],[Product Name]],O:O,P:P)</f>
        <v>273</v>
      </c>
      <c r="K1584">
        <f>Table1[[#This Row],[Unit Profit]]*Table1[[#This Row],[Units Sold]]</f>
        <v>546</v>
      </c>
      <c r="L1584">
        <f>MONTH(Table1[[#This Row],[Date]])</f>
        <v>12</v>
      </c>
    </row>
    <row r="1585" spans="1:12" hidden="1">
      <c r="A1585">
        <v>11610</v>
      </c>
      <c r="B1585" s="1">
        <v>45274</v>
      </c>
      <c r="C1585" t="s">
        <v>12</v>
      </c>
      <c r="D1585" t="s">
        <v>186</v>
      </c>
      <c r="E1585">
        <v>1</v>
      </c>
      <c r="F1585">
        <v>139.99</v>
      </c>
      <c r="G1585">
        <f>Table1[[#This Row],[Unit Price]]*Table1[[#This Row],[Units Sold]]</f>
        <v>139.99</v>
      </c>
      <c r="H1585" t="s">
        <v>18</v>
      </c>
      <c r="I1585" t="s">
        <v>287</v>
      </c>
      <c r="J1585">
        <f>_xlfn.XLOOKUP(Table1[[#This Row],[Product Name]],O:O,P:P)</f>
        <v>25.2</v>
      </c>
      <c r="K1585">
        <f>Table1[[#This Row],[Unit Profit]]*Table1[[#This Row],[Units Sold]]</f>
        <v>25.2</v>
      </c>
      <c r="L1585">
        <f>MONTH(Table1[[#This Row],[Date]])</f>
        <v>12</v>
      </c>
    </row>
    <row r="1586" spans="1:12">
      <c r="A1586">
        <v>11611</v>
      </c>
      <c r="B1586" s="1">
        <v>44938</v>
      </c>
      <c r="C1586" t="s">
        <v>16</v>
      </c>
      <c r="D1586" t="s">
        <v>187</v>
      </c>
      <c r="E1586">
        <v>5</v>
      </c>
      <c r="F1586">
        <v>34.99</v>
      </c>
      <c r="G1586">
        <f>Table1[[#This Row],[Unit Price]]*Table1[[#This Row],[Units Sold]]</f>
        <v>174.95000000000002</v>
      </c>
      <c r="H1586" t="s">
        <v>294</v>
      </c>
      <c r="I1586" t="s">
        <v>15</v>
      </c>
      <c r="J1586">
        <f>_xlfn.XLOOKUP(Table1[[#This Row],[Product Name]],O:O,P:P)</f>
        <v>12.6</v>
      </c>
      <c r="K1586">
        <f>Table1[[#This Row],[Unit Profit]]*Table1[[#This Row],[Units Sold]]</f>
        <v>63</v>
      </c>
      <c r="L1586">
        <f>MONTH(Table1[[#This Row],[Date]])</f>
        <v>1</v>
      </c>
    </row>
    <row r="1587" spans="1:12">
      <c r="A1587">
        <v>11612</v>
      </c>
      <c r="B1587" s="1">
        <v>45056</v>
      </c>
      <c r="C1587" t="s">
        <v>19</v>
      </c>
      <c r="D1587" t="s">
        <v>188</v>
      </c>
      <c r="E1587">
        <v>2</v>
      </c>
      <c r="F1587">
        <v>9.99</v>
      </c>
      <c r="G1587">
        <f>Table1[[#This Row],[Unit Price]]*Table1[[#This Row],[Units Sold]]</f>
        <v>19.98</v>
      </c>
      <c r="H1587" t="s">
        <v>294</v>
      </c>
      <c r="I1587" t="s">
        <v>287</v>
      </c>
      <c r="J1587">
        <f>_xlfn.XLOOKUP(Table1[[#This Row],[Product Name]],O:O,P:P)</f>
        <v>1.5</v>
      </c>
      <c r="K1587">
        <f>Table1[[#This Row],[Unit Profit]]*Table1[[#This Row],[Units Sold]]</f>
        <v>3</v>
      </c>
      <c r="L1587">
        <f>MONTH(Table1[[#This Row],[Date]])</f>
        <v>5</v>
      </c>
    </row>
    <row r="1588" spans="1:12" hidden="1">
      <c r="A1588">
        <v>11613</v>
      </c>
      <c r="B1588" s="1">
        <v>45591</v>
      </c>
      <c r="C1588" t="s">
        <v>21</v>
      </c>
      <c r="D1588" t="s">
        <v>189</v>
      </c>
      <c r="E1588">
        <v>3</v>
      </c>
      <c r="F1588">
        <v>29.5</v>
      </c>
      <c r="G1588">
        <f>Table1[[#This Row],[Unit Price]]*Table1[[#This Row],[Units Sold]]</f>
        <v>88.5</v>
      </c>
      <c r="H1588" t="s">
        <v>18</v>
      </c>
      <c r="I1588" t="s">
        <v>11</v>
      </c>
      <c r="J1588">
        <f>_xlfn.XLOOKUP(Table1[[#This Row],[Product Name]],O:O,P:P)</f>
        <v>7.38</v>
      </c>
      <c r="K1588">
        <f>Table1[[#This Row],[Unit Profit]]*Table1[[#This Row],[Units Sold]]</f>
        <v>22.14</v>
      </c>
      <c r="L1588">
        <f>MONTH(Table1[[#This Row],[Date]])</f>
        <v>10</v>
      </c>
    </row>
    <row r="1589" spans="1:12" hidden="1">
      <c r="A1589">
        <v>11614</v>
      </c>
      <c r="B1589" s="1">
        <v>45461</v>
      </c>
      <c r="C1589" t="s">
        <v>23</v>
      </c>
      <c r="D1589" t="s">
        <v>190</v>
      </c>
      <c r="E1589">
        <v>1</v>
      </c>
      <c r="F1589">
        <v>699.99</v>
      </c>
      <c r="G1589">
        <f>Table1[[#This Row],[Unit Price]]*Table1[[#This Row],[Units Sold]]</f>
        <v>699.99</v>
      </c>
      <c r="H1589" t="s">
        <v>14</v>
      </c>
      <c r="I1589" t="s">
        <v>287</v>
      </c>
      <c r="J1589">
        <f>_xlfn.XLOOKUP(Table1[[#This Row],[Product Name]],O:O,P:P)</f>
        <v>252</v>
      </c>
      <c r="K1589">
        <f>Table1[[#This Row],[Unit Profit]]*Table1[[#This Row],[Units Sold]]</f>
        <v>252</v>
      </c>
      <c r="L1589">
        <f>MONTH(Table1[[#This Row],[Date]])</f>
        <v>6</v>
      </c>
    </row>
    <row r="1590" spans="1:12" hidden="1">
      <c r="A1590">
        <v>11615</v>
      </c>
      <c r="B1590" s="1">
        <v>45381</v>
      </c>
      <c r="C1590" t="s">
        <v>9</v>
      </c>
      <c r="D1590" t="s">
        <v>191</v>
      </c>
      <c r="E1590">
        <v>4</v>
      </c>
      <c r="F1590">
        <v>49.99</v>
      </c>
      <c r="G1590">
        <f>Table1[[#This Row],[Unit Price]]*Table1[[#This Row],[Units Sold]]</f>
        <v>199.96</v>
      </c>
      <c r="H1590" t="s">
        <v>14</v>
      </c>
      <c r="I1590" t="s">
        <v>15</v>
      </c>
      <c r="J1590">
        <f>_xlfn.XLOOKUP(Table1[[#This Row],[Product Name]],O:O,P:P)</f>
        <v>19.5</v>
      </c>
      <c r="K1590">
        <f>Table1[[#This Row],[Unit Profit]]*Table1[[#This Row],[Units Sold]]</f>
        <v>78</v>
      </c>
      <c r="L1590">
        <f>MONTH(Table1[[#This Row],[Date]])</f>
        <v>3</v>
      </c>
    </row>
    <row r="1591" spans="1:12" hidden="1">
      <c r="A1591">
        <v>11616</v>
      </c>
      <c r="B1591" s="1">
        <v>45099</v>
      </c>
      <c r="C1591" t="s">
        <v>12</v>
      </c>
      <c r="D1591" t="s">
        <v>192</v>
      </c>
      <c r="E1591">
        <v>4</v>
      </c>
      <c r="F1591">
        <v>49.99</v>
      </c>
      <c r="G1591">
        <f>Table1[[#This Row],[Unit Price]]*Table1[[#This Row],[Units Sold]]</f>
        <v>199.96</v>
      </c>
      <c r="H1591" t="s">
        <v>18</v>
      </c>
      <c r="I1591" t="s">
        <v>15</v>
      </c>
      <c r="J1591">
        <f>_xlfn.XLOOKUP(Table1[[#This Row],[Product Name]],O:O,P:P)</f>
        <v>15</v>
      </c>
      <c r="K1591">
        <f>Table1[[#This Row],[Unit Profit]]*Table1[[#This Row],[Units Sold]]</f>
        <v>60</v>
      </c>
      <c r="L1591">
        <f>MONTH(Table1[[#This Row],[Date]])</f>
        <v>6</v>
      </c>
    </row>
    <row r="1592" spans="1:12">
      <c r="A1592">
        <v>11617</v>
      </c>
      <c r="B1592" s="1">
        <v>45018</v>
      </c>
      <c r="C1592" t="s">
        <v>16</v>
      </c>
      <c r="D1592" t="s">
        <v>193</v>
      </c>
      <c r="E1592">
        <v>1</v>
      </c>
      <c r="F1592">
        <v>14.9</v>
      </c>
      <c r="G1592">
        <f>Table1[[#This Row],[Unit Price]]*Table1[[#This Row],[Units Sold]]</f>
        <v>14.9</v>
      </c>
      <c r="H1592" t="s">
        <v>294</v>
      </c>
      <c r="I1592" t="s">
        <v>11</v>
      </c>
      <c r="J1592">
        <f>_xlfn.XLOOKUP(Table1[[#This Row],[Product Name]],O:O,P:P)</f>
        <v>6.41</v>
      </c>
      <c r="K1592">
        <f>Table1[[#This Row],[Unit Profit]]*Table1[[#This Row],[Units Sold]]</f>
        <v>6.41</v>
      </c>
      <c r="L1592">
        <f>MONTH(Table1[[#This Row],[Date]])</f>
        <v>4</v>
      </c>
    </row>
    <row r="1593" spans="1:12" hidden="1">
      <c r="A1593">
        <v>11618</v>
      </c>
      <c r="B1593" s="1">
        <v>45503</v>
      </c>
      <c r="C1593" t="s">
        <v>19</v>
      </c>
      <c r="D1593" t="s">
        <v>194</v>
      </c>
      <c r="E1593">
        <v>1</v>
      </c>
      <c r="F1593">
        <v>11.99</v>
      </c>
      <c r="G1593">
        <f>Table1[[#This Row],[Unit Price]]*Table1[[#This Row],[Units Sold]]</f>
        <v>11.99</v>
      </c>
      <c r="H1593" t="s">
        <v>18</v>
      </c>
      <c r="I1593" t="s">
        <v>15</v>
      </c>
      <c r="J1593">
        <f>_xlfn.XLOOKUP(Table1[[#This Row],[Product Name]],O:O,P:P)</f>
        <v>3.72</v>
      </c>
      <c r="K1593">
        <f>Table1[[#This Row],[Unit Profit]]*Table1[[#This Row],[Units Sold]]</f>
        <v>3.72</v>
      </c>
      <c r="L1593">
        <f>MONTH(Table1[[#This Row],[Date]])</f>
        <v>7</v>
      </c>
    </row>
    <row r="1594" spans="1:12" hidden="1">
      <c r="A1594">
        <v>11619</v>
      </c>
      <c r="B1594" s="1">
        <v>45345</v>
      </c>
      <c r="C1594" t="s">
        <v>21</v>
      </c>
      <c r="D1594" t="s">
        <v>195</v>
      </c>
      <c r="E1594">
        <v>1</v>
      </c>
      <c r="F1594">
        <v>34</v>
      </c>
      <c r="G1594">
        <f>Table1[[#This Row],[Unit Price]]*Table1[[#This Row],[Units Sold]]</f>
        <v>34</v>
      </c>
      <c r="H1594" t="s">
        <v>14</v>
      </c>
      <c r="I1594" t="s">
        <v>287</v>
      </c>
      <c r="J1594">
        <f>_xlfn.XLOOKUP(Table1[[#This Row],[Product Name]],O:O,P:P)</f>
        <v>9.52</v>
      </c>
      <c r="K1594">
        <f>Table1[[#This Row],[Unit Profit]]*Table1[[#This Row],[Units Sold]]</f>
        <v>9.52</v>
      </c>
      <c r="L1594">
        <f>MONTH(Table1[[#This Row],[Date]])</f>
        <v>2</v>
      </c>
    </row>
    <row r="1595" spans="1:12">
      <c r="A1595">
        <v>11620</v>
      </c>
      <c r="B1595" s="1">
        <v>45504</v>
      </c>
      <c r="C1595" t="s">
        <v>23</v>
      </c>
      <c r="D1595" t="s">
        <v>196</v>
      </c>
      <c r="E1595">
        <v>5</v>
      </c>
      <c r="F1595">
        <v>146</v>
      </c>
      <c r="G1595">
        <f>Table1[[#This Row],[Unit Price]]*Table1[[#This Row],[Units Sold]]</f>
        <v>730</v>
      </c>
      <c r="H1595" t="s">
        <v>294</v>
      </c>
      <c r="I1595" t="s">
        <v>15</v>
      </c>
      <c r="J1595">
        <f>_xlfn.XLOOKUP(Table1[[#This Row],[Product Name]],O:O,P:P)</f>
        <v>71.540000000000006</v>
      </c>
      <c r="K1595">
        <f>Table1[[#This Row],[Unit Profit]]*Table1[[#This Row],[Units Sold]]</f>
        <v>357.70000000000005</v>
      </c>
      <c r="L1595">
        <f>MONTH(Table1[[#This Row],[Date]])</f>
        <v>7</v>
      </c>
    </row>
    <row r="1596" spans="1:12">
      <c r="A1596">
        <v>11621</v>
      </c>
      <c r="B1596" s="1">
        <v>45574</v>
      </c>
      <c r="C1596" t="s">
        <v>9</v>
      </c>
      <c r="D1596" t="s">
        <v>197</v>
      </c>
      <c r="E1596">
        <v>4</v>
      </c>
      <c r="F1596">
        <v>649.99</v>
      </c>
      <c r="G1596">
        <f>Table1[[#This Row],[Unit Price]]*Table1[[#This Row],[Units Sold]]</f>
        <v>2599.96</v>
      </c>
      <c r="H1596" t="s">
        <v>294</v>
      </c>
      <c r="I1596" t="s">
        <v>287</v>
      </c>
      <c r="J1596">
        <f>_xlfn.XLOOKUP(Table1[[#This Row],[Product Name]],O:O,P:P)</f>
        <v>65</v>
      </c>
      <c r="K1596">
        <f>Table1[[#This Row],[Unit Profit]]*Table1[[#This Row],[Units Sold]]</f>
        <v>260</v>
      </c>
      <c r="L1596">
        <f>MONTH(Table1[[#This Row],[Date]])</f>
        <v>10</v>
      </c>
    </row>
    <row r="1597" spans="1:12">
      <c r="A1597">
        <v>11622</v>
      </c>
      <c r="B1597" s="1">
        <v>45202</v>
      </c>
      <c r="C1597" t="s">
        <v>12</v>
      </c>
      <c r="D1597" t="s">
        <v>198</v>
      </c>
      <c r="E1597">
        <v>2</v>
      </c>
      <c r="F1597">
        <v>399.99</v>
      </c>
      <c r="G1597">
        <f>Table1[[#This Row],[Unit Price]]*Table1[[#This Row],[Units Sold]]</f>
        <v>799.98</v>
      </c>
      <c r="H1597" t="s">
        <v>294</v>
      </c>
      <c r="I1597" t="s">
        <v>15</v>
      </c>
      <c r="J1597">
        <f>_xlfn.XLOOKUP(Table1[[#This Row],[Product Name]],O:O,P:P)</f>
        <v>160</v>
      </c>
      <c r="K1597">
        <f>Table1[[#This Row],[Unit Profit]]*Table1[[#This Row],[Units Sold]]</f>
        <v>320</v>
      </c>
      <c r="L1597">
        <f>MONTH(Table1[[#This Row],[Date]])</f>
        <v>10</v>
      </c>
    </row>
    <row r="1598" spans="1:12">
      <c r="A1598">
        <v>11623</v>
      </c>
      <c r="B1598" s="1">
        <v>45109</v>
      </c>
      <c r="C1598" t="s">
        <v>16</v>
      </c>
      <c r="D1598" t="s">
        <v>199</v>
      </c>
      <c r="E1598">
        <v>4</v>
      </c>
      <c r="F1598">
        <v>59.99</v>
      </c>
      <c r="G1598">
        <f>Table1[[#This Row],[Unit Price]]*Table1[[#This Row],[Units Sold]]</f>
        <v>239.96</v>
      </c>
      <c r="H1598" t="s">
        <v>294</v>
      </c>
      <c r="I1598" t="s">
        <v>15</v>
      </c>
      <c r="J1598">
        <f>_xlfn.XLOOKUP(Table1[[#This Row],[Product Name]],O:O,P:P)</f>
        <v>28.8</v>
      </c>
      <c r="K1598">
        <f>Table1[[#This Row],[Unit Profit]]*Table1[[#This Row],[Units Sold]]</f>
        <v>115.2</v>
      </c>
      <c r="L1598">
        <f>MONTH(Table1[[#This Row],[Date]])</f>
        <v>7</v>
      </c>
    </row>
    <row r="1599" spans="1:12">
      <c r="A1599">
        <v>11624</v>
      </c>
      <c r="B1599" s="1">
        <v>45275</v>
      </c>
      <c r="C1599" t="s">
        <v>19</v>
      </c>
      <c r="D1599" t="s">
        <v>200</v>
      </c>
      <c r="E1599">
        <v>3</v>
      </c>
      <c r="F1599">
        <v>12.99</v>
      </c>
      <c r="G1599">
        <f>Table1[[#This Row],[Unit Price]]*Table1[[#This Row],[Units Sold]]</f>
        <v>38.97</v>
      </c>
      <c r="H1599" t="s">
        <v>294</v>
      </c>
      <c r="I1599" t="s">
        <v>15</v>
      </c>
      <c r="J1599">
        <f>_xlfn.XLOOKUP(Table1[[#This Row],[Product Name]],O:O,P:P)</f>
        <v>2.99</v>
      </c>
      <c r="K1599">
        <f>Table1[[#This Row],[Unit Profit]]*Table1[[#This Row],[Units Sold]]</f>
        <v>8.9700000000000006</v>
      </c>
      <c r="L1599">
        <f>MONTH(Table1[[#This Row],[Date]])</f>
        <v>12</v>
      </c>
    </row>
    <row r="1600" spans="1:12" hidden="1">
      <c r="A1600">
        <v>11625</v>
      </c>
      <c r="B1600" s="1">
        <v>45640</v>
      </c>
      <c r="C1600" t="s">
        <v>21</v>
      </c>
      <c r="D1600" t="s">
        <v>201</v>
      </c>
      <c r="E1600">
        <v>2</v>
      </c>
      <c r="F1600">
        <v>190</v>
      </c>
      <c r="G1600">
        <f>Table1[[#This Row],[Unit Price]]*Table1[[#This Row],[Units Sold]]</f>
        <v>380</v>
      </c>
      <c r="H1600" t="s">
        <v>14</v>
      </c>
      <c r="I1600" t="s">
        <v>15</v>
      </c>
      <c r="J1600">
        <f>_xlfn.XLOOKUP(Table1[[#This Row],[Product Name]],O:O,P:P)</f>
        <v>55.1</v>
      </c>
      <c r="K1600">
        <f>Table1[[#This Row],[Unit Profit]]*Table1[[#This Row],[Units Sold]]</f>
        <v>110.2</v>
      </c>
      <c r="L1600">
        <f>MONTH(Table1[[#This Row],[Date]])</f>
        <v>12</v>
      </c>
    </row>
    <row r="1601" spans="1:12" hidden="1">
      <c r="A1601">
        <v>11626</v>
      </c>
      <c r="B1601" s="1">
        <v>45219</v>
      </c>
      <c r="C1601" t="s">
        <v>23</v>
      </c>
      <c r="D1601" t="s">
        <v>202</v>
      </c>
      <c r="E1601">
        <v>5</v>
      </c>
      <c r="F1601">
        <v>499.95</v>
      </c>
      <c r="G1601">
        <f>Table1[[#This Row],[Unit Price]]*Table1[[#This Row],[Units Sold]]</f>
        <v>2499.75</v>
      </c>
      <c r="H1601" t="s">
        <v>18</v>
      </c>
      <c r="I1601" t="s">
        <v>287</v>
      </c>
      <c r="J1601">
        <f>_xlfn.XLOOKUP(Table1[[#This Row],[Product Name]],O:O,P:P)</f>
        <v>129.99</v>
      </c>
      <c r="K1601">
        <f>Table1[[#This Row],[Unit Profit]]*Table1[[#This Row],[Units Sold]]</f>
        <v>649.95000000000005</v>
      </c>
      <c r="L1601">
        <f>MONTH(Table1[[#This Row],[Date]])</f>
        <v>10</v>
      </c>
    </row>
    <row r="1602" spans="1:12" hidden="1">
      <c r="A1602">
        <v>11628</v>
      </c>
      <c r="B1602" s="1">
        <v>45128</v>
      </c>
      <c r="C1602" t="s">
        <v>12</v>
      </c>
      <c r="D1602" t="s">
        <v>204</v>
      </c>
      <c r="E1602">
        <v>2</v>
      </c>
      <c r="F1602">
        <v>199</v>
      </c>
      <c r="G1602">
        <f>Table1[[#This Row],[Unit Price]]*Table1[[#This Row],[Units Sold]]</f>
        <v>398</v>
      </c>
      <c r="H1602" t="s">
        <v>14</v>
      </c>
      <c r="I1602" t="s">
        <v>11</v>
      </c>
      <c r="J1602">
        <f>_xlfn.XLOOKUP(Table1[[#This Row],[Product Name]],O:O,P:P)</f>
        <v>27.86</v>
      </c>
      <c r="K1602">
        <f>Table1[[#This Row],[Unit Profit]]*Table1[[#This Row],[Units Sold]]</f>
        <v>55.72</v>
      </c>
      <c r="L1602">
        <f>MONTH(Table1[[#This Row],[Date]])</f>
        <v>7</v>
      </c>
    </row>
    <row r="1603" spans="1:12" hidden="1">
      <c r="A1603">
        <v>11629</v>
      </c>
      <c r="B1603" s="1">
        <v>45315</v>
      </c>
      <c r="C1603" t="s">
        <v>16</v>
      </c>
      <c r="D1603" t="s">
        <v>205</v>
      </c>
      <c r="E1603">
        <v>1</v>
      </c>
      <c r="F1603">
        <v>34.99</v>
      </c>
      <c r="G1603">
        <f>Table1[[#This Row],[Unit Price]]*Table1[[#This Row],[Units Sold]]</f>
        <v>34.99</v>
      </c>
      <c r="H1603" t="s">
        <v>14</v>
      </c>
      <c r="I1603" t="s">
        <v>15</v>
      </c>
      <c r="J1603">
        <f>_xlfn.XLOOKUP(Table1[[#This Row],[Product Name]],O:O,P:P)</f>
        <v>10.15</v>
      </c>
      <c r="K1603">
        <f>Table1[[#This Row],[Unit Profit]]*Table1[[#This Row],[Units Sold]]</f>
        <v>10.15</v>
      </c>
      <c r="L1603">
        <f>MONTH(Table1[[#This Row],[Date]])</f>
        <v>1</v>
      </c>
    </row>
    <row r="1604" spans="1:12" hidden="1">
      <c r="A1604">
        <v>11630</v>
      </c>
      <c r="B1604" s="1">
        <v>45596</v>
      </c>
      <c r="C1604" t="s">
        <v>19</v>
      </c>
      <c r="D1604" t="s">
        <v>106</v>
      </c>
      <c r="E1604">
        <v>3</v>
      </c>
      <c r="F1604">
        <v>10.99</v>
      </c>
      <c r="G1604">
        <f>Table1[[#This Row],[Unit Price]]*Table1[[#This Row],[Units Sold]]</f>
        <v>32.97</v>
      </c>
      <c r="H1604" t="s">
        <v>14</v>
      </c>
      <c r="I1604" t="s">
        <v>11</v>
      </c>
      <c r="J1604">
        <f>_xlfn.XLOOKUP(Table1[[#This Row],[Product Name]],O:O,P:P)</f>
        <v>4.34</v>
      </c>
      <c r="K1604">
        <f>Table1[[#This Row],[Unit Profit]]*Table1[[#This Row],[Units Sold]]</f>
        <v>13.02</v>
      </c>
      <c r="L1604">
        <f>MONTH(Table1[[#This Row],[Date]])</f>
        <v>10</v>
      </c>
    </row>
    <row r="1605" spans="1:12" hidden="1">
      <c r="A1605">
        <v>11631</v>
      </c>
      <c r="B1605" s="1">
        <v>44943</v>
      </c>
      <c r="C1605" t="s">
        <v>21</v>
      </c>
      <c r="D1605" t="s">
        <v>206</v>
      </c>
      <c r="E1605">
        <v>5</v>
      </c>
      <c r="F1605">
        <v>18</v>
      </c>
      <c r="G1605">
        <f>Table1[[#This Row],[Unit Price]]*Table1[[#This Row],[Units Sold]]</f>
        <v>90</v>
      </c>
      <c r="H1605" t="s">
        <v>14</v>
      </c>
      <c r="I1605" t="s">
        <v>15</v>
      </c>
      <c r="J1605">
        <f>_xlfn.XLOOKUP(Table1[[#This Row],[Product Name]],O:O,P:P)</f>
        <v>7.56</v>
      </c>
      <c r="K1605">
        <f>Table1[[#This Row],[Unit Profit]]*Table1[[#This Row],[Units Sold]]</f>
        <v>37.799999999999997</v>
      </c>
      <c r="L1605">
        <f>MONTH(Table1[[#This Row],[Date]])</f>
        <v>1</v>
      </c>
    </row>
    <row r="1606" spans="1:12">
      <c r="A1606">
        <v>11632</v>
      </c>
      <c r="B1606" s="1">
        <v>45103</v>
      </c>
      <c r="C1606" t="s">
        <v>23</v>
      </c>
      <c r="D1606" t="s">
        <v>207</v>
      </c>
      <c r="E1606">
        <v>4</v>
      </c>
      <c r="F1606">
        <v>169.95</v>
      </c>
      <c r="G1606">
        <f>Table1[[#This Row],[Unit Price]]*Table1[[#This Row],[Units Sold]]</f>
        <v>679.8</v>
      </c>
      <c r="H1606" t="s">
        <v>294</v>
      </c>
      <c r="I1606" t="s">
        <v>287</v>
      </c>
      <c r="J1606">
        <f>_xlfn.XLOOKUP(Table1[[#This Row],[Product Name]],O:O,P:P)</f>
        <v>59.48</v>
      </c>
      <c r="K1606">
        <f>Table1[[#This Row],[Unit Profit]]*Table1[[#This Row],[Units Sold]]</f>
        <v>237.92</v>
      </c>
      <c r="L1606">
        <f>MONTH(Table1[[#This Row],[Date]])</f>
        <v>6</v>
      </c>
    </row>
    <row r="1607" spans="1:12" hidden="1">
      <c r="A1607">
        <v>11633</v>
      </c>
      <c r="B1607" s="1">
        <v>45424</v>
      </c>
      <c r="C1607" t="s">
        <v>9</v>
      </c>
      <c r="D1607" t="s">
        <v>208</v>
      </c>
      <c r="E1607">
        <v>2</v>
      </c>
      <c r="F1607">
        <v>199.99</v>
      </c>
      <c r="G1607">
        <f>Table1[[#This Row],[Unit Price]]*Table1[[#This Row],[Units Sold]]</f>
        <v>399.98</v>
      </c>
      <c r="H1607" t="s">
        <v>14</v>
      </c>
      <c r="I1607" t="s">
        <v>15</v>
      </c>
      <c r="J1607">
        <f>_xlfn.XLOOKUP(Table1[[#This Row],[Product Name]],O:O,P:P)</f>
        <v>50</v>
      </c>
      <c r="K1607">
        <f>Table1[[#This Row],[Unit Profit]]*Table1[[#This Row],[Units Sold]]</f>
        <v>100</v>
      </c>
      <c r="L1607">
        <f>MONTH(Table1[[#This Row],[Date]])</f>
        <v>5</v>
      </c>
    </row>
    <row r="1608" spans="1:12">
      <c r="A1608">
        <v>11634</v>
      </c>
      <c r="B1608" s="1">
        <v>44972</v>
      </c>
      <c r="C1608" t="s">
        <v>12</v>
      </c>
      <c r="D1608" t="s">
        <v>209</v>
      </c>
      <c r="E1608">
        <v>3</v>
      </c>
      <c r="F1608">
        <v>199.95</v>
      </c>
      <c r="G1608">
        <f>Table1[[#This Row],[Unit Price]]*Table1[[#This Row],[Units Sold]]</f>
        <v>599.84999999999991</v>
      </c>
      <c r="H1608" t="s">
        <v>294</v>
      </c>
      <c r="I1608" t="s">
        <v>287</v>
      </c>
      <c r="J1608">
        <f>_xlfn.XLOOKUP(Table1[[#This Row],[Product Name]],O:O,P:P)</f>
        <v>35.99</v>
      </c>
      <c r="K1608">
        <f>Table1[[#This Row],[Unit Profit]]*Table1[[#This Row],[Units Sold]]</f>
        <v>107.97</v>
      </c>
      <c r="L1608">
        <f>MONTH(Table1[[#This Row],[Date]])</f>
        <v>2</v>
      </c>
    </row>
    <row r="1609" spans="1:12" hidden="1">
      <c r="A1609">
        <v>11635</v>
      </c>
      <c r="B1609" s="1">
        <v>44974</v>
      </c>
      <c r="C1609" t="s">
        <v>16</v>
      </c>
      <c r="D1609" t="s">
        <v>210</v>
      </c>
      <c r="E1609">
        <v>4</v>
      </c>
      <c r="F1609">
        <v>179.99</v>
      </c>
      <c r="G1609">
        <f>Table1[[#This Row],[Unit Price]]*Table1[[#This Row],[Units Sold]]</f>
        <v>719.96</v>
      </c>
      <c r="H1609" t="s">
        <v>18</v>
      </c>
      <c r="I1609" t="s">
        <v>11</v>
      </c>
      <c r="J1609">
        <f>_xlfn.XLOOKUP(Table1[[#This Row],[Product Name]],O:O,P:P)</f>
        <v>66.599999999999994</v>
      </c>
      <c r="K1609">
        <f>Table1[[#This Row],[Unit Profit]]*Table1[[#This Row],[Units Sold]]</f>
        <v>266.39999999999998</v>
      </c>
      <c r="L1609">
        <f>MONTH(Table1[[#This Row],[Date]])</f>
        <v>2</v>
      </c>
    </row>
    <row r="1610" spans="1:12" hidden="1">
      <c r="A1610">
        <v>11637</v>
      </c>
      <c r="B1610" s="1">
        <v>45538</v>
      </c>
      <c r="C1610" t="s">
        <v>21</v>
      </c>
      <c r="D1610" t="s">
        <v>212</v>
      </c>
      <c r="E1610">
        <v>4</v>
      </c>
      <c r="F1610">
        <v>125</v>
      </c>
      <c r="G1610">
        <f>Table1[[#This Row],[Unit Price]]*Table1[[#This Row],[Units Sold]]</f>
        <v>500</v>
      </c>
      <c r="H1610" t="s">
        <v>14</v>
      </c>
      <c r="I1610" t="s">
        <v>15</v>
      </c>
      <c r="J1610">
        <f>_xlfn.XLOOKUP(Table1[[#This Row],[Product Name]],O:O,P:P)</f>
        <v>61.25</v>
      </c>
      <c r="K1610">
        <f>Table1[[#This Row],[Unit Profit]]*Table1[[#This Row],[Units Sold]]</f>
        <v>245</v>
      </c>
      <c r="L1610">
        <f>MONTH(Table1[[#This Row],[Date]])</f>
        <v>9</v>
      </c>
    </row>
    <row r="1611" spans="1:12">
      <c r="A1611">
        <v>11638</v>
      </c>
      <c r="B1611" s="1">
        <v>45335</v>
      </c>
      <c r="C1611" t="s">
        <v>23</v>
      </c>
      <c r="D1611" t="s">
        <v>213</v>
      </c>
      <c r="E1611">
        <v>1</v>
      </c>
      <c r="F1611">
        <v>449.99</v>
      </c>
      <c r="G1611">
        <f>Table1[[#This Row],[Unit Price]]*Table1[[#This Row],[Units Sold]]</f>
        <v>449.99</v>
      </c>
      <c r="H1611" t="s">
        <v>294</v>
      </c>
      <c r="I1611" t="s">
        <v>11</v>
      </c>
      <c r="J1611">
        <f>_xlfn.XLOOKUP(Table1[[#This Row],[Product Name]],O:O,P:P)</f>
        <v>180</v>
      </c>
      <c r="K1611">
        <f>Table1[[#This Row],[Unit Profit]]*Table1[[#This Row],[Units Sold]]</f>
        <v>180</v>
      </c>
      <c r="L1611">
        <f>MONTH(Table1[[#This Row],[Date]])</f>
        <v>2</v>
      </c>
    </row>
    <row r="1612" spans="1:12" hidden="1">
      <c r="A1612">
        <v>11639</v>
      </c>
      <c r="B1612" s="1">
        <v>45373</v>
      </c>
      <c r="C1612" t="s">
        <v>9</v>
      </c>
      <c r="D1612" t="s">
        <v>214</v>
      </c>
      <c r="E1612">
        <v>1</v>
      </c>
      <c r="F1612">
        <v>179</v>
      </c>
      <c r="G1612">
        <f>Table1[[#This Row],[Unit Price]]*Table1[[#This Row],[Units Sold]]</f>
        <v>179</v>
      </c>
      <c r="H1612" t="s">
        <v>18</v>
      </c>
      <c r="I1612" t="s">
        <v>11</v>
      </c>
      <c r="J1612">
        <f>_xlfn.XLOOKUP(Table1[[#This Row],[Product Name]],O:O,P:P)</f>
        <v>71.599999999999994</v>
      </c>
      <c r="K1612">
        <f>Table1[[#This Row],[Unit Profit]]*Table1[[#This Row],[Units Sold]]</f>
        <v>71.599999999999994</v>
      </c>
      <c r="L1612">
        <f>MONTH(Table1[[#This Row],[Date]])</f>
        <v>3</v>
      </c>
    </row>
    <row r="1613" spans="1:12" hidden="1">
      <c r="A1613">
        <v>11640</v>
      </c>
      <c r="B1613" s="1">
        <v>45485</v>
      </c>
      <c r="C1613" t="s">
        <v>12</v>
      </c>
      <c r="D1613" t="s">
        <v>215</v>
      </c>
      <c r="E1613">
        <v>4</v>
      </c>
      <c r="F1613">
        <v>99.95</v>
      </c>
      <c r="G1613">
        <f>Table1[[#This Row],[Unit Price]]*Table1[[#This Row],[Units Sold]]</f>
        <v>399.8</v>
      </c>
      <c r="H1613" t="s">
        <v>14</v>
      </c>
      <c r="I1613" t="s">
        <v>15</v>
      </c>
      <c r="J1613">
        <f>_xlfn.XLOOKUP(Table1[[#This Row],[Product Name]],O:O,P:P)</f>
        <v>38.979999999999997</v>
      </c>
      <c r="K1613">
        <f>Table1[[#This Row],[Unit Profit]]*Table1[[#This Row],[Units Sold]]</f>
        <v>155.91999999999999</v>
      </c>
      <c r="L1613">
        <f>MONTH(Table1[[#This Row],[Date]])</f>
        <v>7</v>
      </c>
    </row>
    <row r="1614" spans="1:12" hidden="1">
      <c r="A1614">
        <v>11641</v>
      </c>
      <c r="B1614" s="1">
        <v>45476</v>
      </c>
      <c r="C1614" t="s">
        <v>16</v>
      </c>
      <c r="D1614" t="s">
        <v>216</v>
      </c>
      <c r="E1614">
        <v>4</v>
      </c>
      <c r="F1614">
        <v>59.99</v>
      </c>
      <c r="G1614">
        <f>Table1[[#This Row],[Unit Price]]*Table1[[#This Row],[Units Sold]]</f>
        <v>239.96</v>
      </c>
      <c r="H1614" t="s">
        <v>18</v>
      </c>
      <c r="I1614" t="s">
        <v>11</v>
      </c>
      <c r="J1614">
        <f>_xlfn.XLOOKUP(Table1[[#This Row],[Product Name]],O:O,P:P)</f>
        <v>21.6</v>
      </c>
      <c r="K1614">
        <f>Table1[[#This Row],[Unit Profit]]*Table1[[#This Row],[Units Sold]]</f>
        <v>86.4</v>
      </c>
      <c r="L1614">
        <f>MONTH(Table1[[#This Row],[Date]])</f>
        <v>7</v>
      </c>
    </row>
    <row r="1615" spans="1:12" hidden="1">
      <c r="A1615">
        <v>11642</v>
      </c>
      <c r="B1615" s="1">
        <v>45136</v>
      </c>
      <c r="C1615" t="s">
        <v>19</v>
      </c>
      <c r="D1615" t="s">
        <v>217</v>
      </c>
      <c r="E1615">
        <v>2</v>
      </c>
      <c r="F1615">
        <v>14.99</v>
      </c>
      <c r="G1615">
        <f>Table1[[#This Row],[Unit Price]]*Table1[[#This Row],[Units Sold]]</f>
        <v>29.98</v>
      </c>
      <c r="H1615" t="s">
        <v>18</v>
      </c>
      <c r="I1615" t="s">
        <v>11</v>
      </c>
      <c r="J1615">
        <f>_xlfn.XLOOKUP(Table1[[#This Row],[Product Name]],O:O,P:P)</f>
        <v>4.6500000000000004</v>
      </c>
      <c r="K1615">
        <f>Table1[[#This Row],[Unit Profit]]*Table1[[#This Row],[Units Sold]]</f>
        <v>9.3000000000000007</v>
      </c>
      <c r="L1615">
        <f>MONTH(Table1[[#This Row],[Date]])</f>
        <v>7</v>
      </c>
    </row>
    <row r="1616" spans="1:12" hidden="1">
      <c r="A1616">
        <v>11643</v>
      </c>
      <c r="B1616" s="1">
        <v>45114</v>
      </c>
      <c r="C1616" t="s">
        <v>21</v>
      </c>
      <c r="D1616" t="s">
        <v>218</v>
      </c>
      <c r="E1616">
        <v>2</v>
      </c>
      <c r="F1616">
        <v>52</v>
      </c>
      <c r="G1616">
        <f>Table1[[#This Row],[Unit Price]]*Table1[[#This Row],[Units Sold]]</f>
        <v>104</v>
      </c>
      <c r="H1616" t="s">
        <v>14</v>
      </c>
      <c r="I1616" t="s">
        <v>11</v>
      </c>
      <c r="J1616">
        <f>_xlfn.XLOOKUP(Table1[[#This Row],[Product Name]],O:O,P:P)</f>
        <v>20.28</v>
      </c>
      <c r="K1616">
        <f>Table1[[#This Row],[Unit Profit]]*Table1[[#This Row],[Units Sold]]</f>
        <v>40.56</v>
      </c>
      <c r="L1616">
        <f>MONTH(Table1[[#This Row],[Date]])</f>
        <v>7</v>
      </c>
    </row>
    <row r="1617" spans="1:12">
      <c r="A1617">
        <v>11644</v>
      </c>
      <c r="B1617" s="1">
        <v>45183</v>
      </c>
      <c r="C1617" t="s">
        <v>23</v>
      </c>
      <c r="D1617" t="s">
        <v>219</v>
      </c>
      <c r="E1617">
        <v>4</v>
      </c>
      <c r="F1617">
        <v>399.99</v>
      </c>
      <c r="G1617">
        <f>Table1[[#This Row],[Unit Price]]*Table1[[#This Row],[Units Sold]]</f>
        <v>1599.96</v>
      </c>
      <c r="H1617" t="s">
        <v>294</v>
      </c>
      <c r="I1617" t="s">
        <v>287</v>
      </c>
      <c r="J1617">
        <f>_xlfn.XLOOKUP(Table1[[#This Row],[Product Name]],O:O,P:P)</f>
        <v>180</v>
      </c>
      <c r="K1617">
        <f>Table1[[#This Row],[Unit Profit]]*Table1[[#This Row],[Units Sold]]</f>
        <v>720</v>
      </c>
      <c r="L1617">
        <f>MONTH(Table1[[#This Row],[Date]])</f>
        <v>9</v>
      </c>
    </row>
    <row r="1618" spans="1:12" hidden="1">
      <c r="A1618">
        <v>11645</v>
      </c>
      <c r="B1618" s="1">
        <v>45562</v>
      </c>
      <c r="C1618" t="s">
        <v>9</v>
      </c>
      <c r="D1618" t="s">
        <v>220</v>
      </c>
      <c r="E1618">
        <v>4</v>
      </c>
      <c r="F1618">
        <v>299.99</v>
      </c>
      <c r="G1618">
        <f>Table1[[#This Row],[Unit Price]]*Table1[[#This Row],[Units Sold]]</f>
        <v>1199.96</v>
      </c>
      <c r="H1618" t="s">
        <v>14</v>
      </c>
      <c r="I1618" t="s">
        <v>11</v>
      </c>
      <c r="J1618">
        <f>_xlfn.XLOOKUP(Table1[[#This Row],[Product Name]],O:O,P:P)</f>
        <v>117</v>
      </c>
      <c r="K1618">
        <f>Table1[[#This Row],[Unit Profit]]*Table1[[#This Row],[Units Sold]]</f>
        <v>468</v>
      </c>
      <c r="L1618">
        <f>MONTH(Table1[[#This Row],[Date]])</f>
        <v>9</v>
      </c>
    </row>
    <row r="1619" spans="1:12">
      <c r="A1619">
        <v>11646</v>
      </c>
      <c r="B1619" s="1">
        <v>45257</v>
      </c>
      <c r="C1619" t="s">
        <v>12</v>
      </c>
      <c r="D1619" t="s">
        <v>221</v>
      </c>
      <c r="E1619">
        <v>4</v>
      </c>
      <c r="F1619">
        <v>379.99</v>
      </c>
      <c r="G1619">
        <f>Table1[[#This Row],[Unit Price]]*Table1[[#This Row],[Units Sold]]</f>
        <v>1519.96</v>
      </c>
      <c r="H1619" t="s">
        <v>294</v>
      </c>
      <c r="I1619" t="s">
        <v>11</v>
      </c>
      <c r="J1619">
        <f>_xlfn.XLOOKUP(Table1[[#This Row],[Product Name]],O:O,P:P)</f>
        <v>171</v>
      </c>
      <c r="K1619">
        <f>Table1[[#This Row],[Unit Profit]]*Table1[[#This Row],[Units Sold]]</f>
        <v>684</v>
      </c>
      <c r="L1619">
        <f>MONTH(Table1[[#This Row],[Date]])</f>
        <v>11</v>
      </c>
    </row>
    <row r="1620" spans="1:12" hidden="1">
      <c r="A1620">
        <v>11647</v>
      </c>
      <c r="B1620" s="1">
        <v>45368</v>
      </c>
      <c r="C1620" t="s">
        <v>16</v>
      </c>
      <c r="D1620" t="s">
        <v>222</v>
      </c>
      <c r="E1620">
        <v>2</v>
      </c>
      <c r="F1620">
        <v>98</v>
      </c>
      <c r="G1620">
        <f>Table1[[#This Row],[Unit Price]]*Table1[[#This Row],[Units Sold]]</f>
        <v>196</v>
      </c>
      <c r="H1620" t="s">
        <v>18</v>
      </c>
      <c r="I1620" t="s">
        <v>11</v>
      </c>
      <c r="J1620">
        <f>_xlfn.XLOOKUP(Table1[[#This Row],[Product Name]],O:O,P:P)</f>
        <v>35.28</v>
      </c>
      <c r="K1620">
        <f>Table1[[#This Row],[Unit Profit]]*Table1[[#This Row],[Units Sold]]</f>
        <v>70.56</v>
      </c>
      <c r="L1620">
        <f>MONTH(Table1[[#This Row],[Date]])</f>
        <v>3</v>
      </c>
    </row>
    <row r="1621" spans="1:12" hidden="1">
      <c r="A1621">
        <v>11648</v>
      </c>
      <c r="B1621" s="1">
        <v>45338</v>
      </c>
      <c r="C1621" t="s">
        <v>19</v>
      </c>
      <c r="D1621" t="s">
        <v>223</v>
      </c>
      <c r="E1621">
        <v>5</v>
      </c>
      <c r="F1621">
        <v>16.989999999999998</v>
      </c>
      <c r="G1621">
        <f>Table1[[#This Row],[Unit Price]]*Table1[[#This Row],[Units Sold]]</f>
        <v>84.949999999999989</v>
      </c>
      <c r="H1621" t="s">
        <v>14</v>
      </c>
      <c r="I1621" t="s">
        <v>15</v>
      </c>
      <c r="J1621">
        <f>_xlfn.XLOOKUP(Table1[[#This Row],[Product Name]],O:O,P:P)</f>
        <v>2.04</v>
      </c>
      <c r="K1621">
        <f>Table1[[#This Row],[Unit Profit]]*Table1[[#This Row],[Units Sold]]</f>
        <v>10.199999999999999</v>
      </c>
      <c r="L1621">
        <f>MONTH(Table1[[#This Row],[Date]])</f>
        <v>2</v>
      </c>
    </row>
    <row r="1622" spans="1:12" hidden="1">
      <c r="A1622">
        <v>11649</v>
      </c>
      <c r="B1622" s="1">
        <v>44942</v>
      </c>
      <c r="C1622" t="s">
        <v>21</v>
      </c>
      <c r="D1622" t="s">
        <v>224</v>
      </c>
      <c r="E1622">
        <v>5</v>
      </c>
      <c r="F1622">
        <v>79</v>
      </c>
      <c r="G1622">
        <f>Table1[[#This Row],[Unit Price]]*Table1[[#This Row],[Units Sold]]</f>
        <v>395</v>
      </c>
      <c r="H1622" t="s">
        <v>14</v>
      </c>
      <c r="I1622" t="s">
        <v>287</v>
      </c>
      <c r="J1622">
        <f>_xlfn.XLOOKUP(Table1[[#This Row],[Product Name]],O:O,P:P)</f>
        <v>22.12</v>
      </c>
      <c r="K1622">
        <f>Table1[[#This Row],[Unit Profit]]*Table1[[#This Row],[Units Sold]]</f>
        <v>110.60000000000001</v>
      </c>
      <c r="L1622">
        <f>MONTH(Table1[[#This Row],[Date]])</f>
        <v>1</v>
      </c>
    </row>
    <row r="1623" spans="1:12">
      <c r="A1623">
        <v>11651</v>
      </c>
      <c r="B1623" s="1">
        <v>45034</v>
      </c>
      <c r="C1623" t="s">
        <v>9</v>
      </c>
      <c r="D1623" t="s">
        <v>226</v>
      </c>
      <c r="E1623">
        <v>4</v>
      </c>
      <c r="F1623">
        <v>749.99</v>
      </c>
      <c r="G1623">
        <f>Table1[[#This Row],[Unit Price]]*Table1[[#This Row],[Units Sold]]</f>
        <v>2999.96</v>
      </c>
      <c r="H1623" t="s">
        <v>294</v>
      </c>
      <c r="I1623" t="s">
        <v>11</v>
      </c>
      <c r="J1623">
        <f>_xlfn.XLOOKUP(Table1[[#This Row],[Product Name]],O:O,P:P)</f>
        <v>187.5</v>
      </c>
      <c r="K1623">
        <f>Table1[[#This Row],[Unit Profit]]*Table1[[#This Row],[Units Sold]]</f>
        <v>750</v>
      </c>
      <c r="L1623">
        <f>MONTH(Table1[[#This Row],[Date]])</f>
        <v>4</v>
      </c>
    </row>
    <row r="1624" spans="1:12">
      <c r="A1624">
        <v>11652</v>
      </c>
      <c r="B1624" s="1">
        <v>45492</v>
      </c>
      <c r="C1624" t="s">
        <v>12</v>
      </c>
      <c r="D1624" t="s">
        <v>32</v>
      </c>
      <c r="E1624">
        <v>3</v>
      </c>
      <c r="F1624">
        <v>169.99</v>
      </c>
      <c r="G1624">
        <f>Table1[[#This Row],[Unit Price]]*Table1[[#This Row],[Units Sold]]</f>
        <v>509.97</v>
      </c>
      <c r="H1624" t="s">
        <v>294</v>
      </c>
      <c r="I1624" t="s">
        <v>287</v>
      </c>
      <c r="J1624">
        <f>_xlfn.XLOOKUP(Table1[[#This Row],[Product Name]],O:O,P:P)</f>
        <v>19</v>
      </c>
      <c r="K1624">
        <f>Table1[[#This Row],[Unit Profit]]*Table1[[#This Row],[Units Sold]]</f>
        <v>57</v>
      </c>
      <c r="L1624">
        <f>MONTH(Table1[[#This Row],[Date]])</f>
        <v>7</v>
      </c>
    </row>
    <row r="1625" spans="1:12">
      <c r="A1625">
        <v>11653</v>
      </c>
      <c r="B1625" s="1">
        <v>45100</v>
      </c>
      <c r="C1625" t="s">
        <v>16</v>
      </c>
      <c r="D1625" t="s">
        <v>227</v>
      </c>
      <c r="E1625">
        <v>2</v>
      </c>
      <c r="F1625">
        <v>9.9</v>
      </c>
      <c r="G1625">
        <f>Table1[[#This Row],[Unit Price]]*Table1[[#This Row],[Units Sold]]</f>
        <v>19.8</v>
      </c>
      <c r="H1625" t="s">
        <v>294</v>
      </c>
      <c r="I1625" t="s">
        <v>15</v>
      </c>
      <c r="J1625">
        <f>_xlfn.XLOOKUP(Table1[[#This Row],[Product Name]],O:O,P:P)</f>
        <v>2.2799999999999998</v>
      </c>
      <c r="K1625">
        <f>Table1[[#This Row],[Unit Profit]]*Table1[[#This Row],[Units Sold]]</f>
        <v>4.5599999999999996</v>
      </c>
      <c r="L1625">
        <f>MONTH(Table1[[#This Row],[Date]])</f>
        <v>6</v>
      </c>
    </row>
    <row r="1626" spans="1:12">
      <c r="A1626">
        <v>11654</v>
      </c>
      <c r="B1626" s="1">
        <v>45557</v>
      </c>
      <c r="C1626" t="s">
        <v>19</v>
      </c>
      <c r="D1626" t="s">
        <v>188</v>
      </c>
      <c r="E1626">
        <v>2</v>
      </c>
      <c r="F1626">
        <v>10.99</v>
      </c>
      <c r="G1626">
        <f>Table1[[#This Row],[Unit Price]]*Table1[[#This Row],[Units Sold]]</f>
        <v>21.98</v>
      </c>
      <c r="H1626" t="s">
        <v>294</v>
      </c>
      <c r="I1626" t="s">
        <v>15</v>
      </c>
      <c r="J1626">
        <f>_xlfn.XLOOKUP(Table1[[#This Row],[Product Name]],O:O,P:P)</f>
        <v>1.5</v>
      </c>
      <c r="K1626">
        <f>Table1[[#This Row],[Unit Profit]]*Table1[[#This Row],[Units Sold]]</f>
        <v>3</v>
      </c>
      <c r="L1626">
        <f>MONTH(Table1[[#This Row],[Date]])</f>
        <v>9</v>
      </c>
    </row>
    <row r="1627" spans="1:12" hidden="1">
      <c r="A1627">
        <v>11655</v>
      </c>
      <c r="B1627" s="1">
        <v>45346</v>
      </c>
      <c r="C1627" t="s">
        <v>21</v>
      </c>
      <c r="D1627" t="s">
        <v>228</v>
      </c>
      <c r="E1627">
        <v>2</v>
      </c>
      <c r="F1627">
        <v>29</v>
      </c>
      <c r="G1627">
        <f>Table1[[#This Row],[Unit Price]]*Table1[[#This Row],[Units Sold]]</f>
        <v>58</v>
      </c>
      <c r="H1627" t="s">
        <v>18</v>
      </c>
      <c r="I1627" t="s">
        <v>11</v>
      </c>
      <c r="J1627">
        <f>_xlfn.XLOOKUP(Table1[[#This Row],[Product Name]],O:O,P:P)</f>
        <v>3.48</v>
      </c>
      <c r="K1627">
        <f>Table1[[#This Row],[Unit Profit]]*Table1[[#This Row],[Units Sold]]</f>
        <v>6.96</v>
      </c>
      <c r="L1627">
        <f>MONTH(Table1[[#This Row],[Date]])</f>
        <v>2</v>
      </c>
    </row>
    <row r="1628" spans="1:12" hidden="1">
      <c r="A1628">
        <v>11656</v>
      </c>
      <c r="B1628" s="1">
        <v>45487</v>
      </c>
      <c r="C1628" t="s">
        <v>23</v>
      </c>
      <c r="D1628" t="s">
        <v>229</v>
      </c>
      <c r="E1628">
        <v>3</v>
      </c>
      <c r="F1628">
        <v>349.99</v>
      </c>
      <c r="G1628">
        <f>Table1[[#This Row],[Unit Price]]*Table1[[#This Row],[Units Sold]]</f>
        <v>1049.97</v>
      </c>
      <c r="H1628" t="s">
        <v>14</v>
      </c>
      <c r="I1628" t="s">
        <v>287</v>
      </c>
      <c r="J1628">
        <f>_xlfn.XLOOKUP(Table1[[#This Row],[Product Name]],O:O,P:P)</f>
        <v>136.5</v>
      </c>
      <c r="K1628">
        <f>Table1[[#This Row],[Unit Profit]]*Table1[[#This Row],[Units Sold]]</f>
        <v>409.5</v>
      </c>
      <c r="L1628">
        <f>MONTH(Table1[[#This Row],[Date]])</f>
        <v>7</v>
      </c>
    </row>
    <row r="1629" spans="1:12" hidden="1">
      <c r="A1629">
        <v>11657</v>
      </c>
      <c r="B1629" s="1">
        <v>45077</v>
      </c>
      <c r="C1629" t="s">
        <v>9</v>
      </c>
      <c r="D1629" t="s">
        <v>230</v>
      </c>
      <c r="E1629">
        <v>1</v>
      </c>
      <c r="F1629">
        <v>2399</v>
      </c>
      <c r="G1629">
        <f>Table1[[#This Row],[Unit Price]]*Table1[[#This Row],[Units Sold]]</f>
        <v>2399</v>
      </c>
      <c r="H1629" t="s">
        <v>18</v>
      </c>
      <c r="I1629" t="s">
        <v>15</v>
      </c>
      <c r="J1629">
        <f>_xlfn.XLOOKUP(Table1[[#This Row],[Product Name]],O:O,P:P)</f>
        <v>1127.53</v>
      </c>
      <c r="K1629">
        <f>Table1[[#This Row],[Unit Profit]]*Table1[[#This Row],[Units Sold]]</f>
        <v>1127.53</v>
      </c>
      <c r="L1629">
        <f>MONTH(Table1[[#This Row],[Date]])</f>
        <v>5</v>
      </c>
    </row>
    <row r="1630" spans="1:12" hidden="1">
      <c r="A1630">
        <v>11658</v>
      </c>
      <c r="B1630" s="1">
        <v>45260</v>
      </c>
      <c r="C1630" t="s">
        <v>12</v>
      </c>
      <c r="D1630" t="s">
        <v>231</v>
      </c>
      <c r="E1630">
        <v>4</v>
      </c>
      <c r="F1630">
        <v>449.99</v>
      </c>
      <c r="G1630">
        <f>Table1[[#This Row],[Unit Price]]*Table1[[#This Row],[Units Sold]]</f>
        <v>1799.96</v>
      </c>
      <c r="H1630" t="s">
        <v>18</v>
      </c>
      <c r="I1630" t="s">
        <v>11</v>
      </c>
      <c r="J1630">
        <f>_xlfn.XLOOKUP(Table1[[#This Row],[Product Name]],O:O,P:P)</f>
        <v>135</v>
      </c>
      <c r="K1630">
        <f>Table1[[#This Row],[Unit Profit]]*Table1[[#This Row],[Units Sold]]</f>
        <v>540</v>
      </c>
      <c r="L1630">
        <f>MONTH(Table1[[#This Row],[Date]])</f>
        <v>11</v>
      </c>
    </row>
    <row r="1631" spans="1:12" hidden="1">
      <c r="A1631">
        <v>11659</v>
      </c>
      <c r="B1631" s="1">
        <v>45069</v>
      </c>
      <c r="C1631" t="s">
        <v>16</v>
      </c>
      <c r="D1631" t="s">
        <v>232</v>
      </c>
      <c r="E1631">
        <v>5</v>
      </c>
      <c r="F1631">
        <v>49.99</v>
      </c>
      <c r="G1631">
        <f>Table1[[#This Row],[Unit Price]]*Table1[[#This Row],[Units Sold]]</f>
        <v>249.95000000000002</v>
      </c>
      <c r="H1631" t="s">
        <v>14</v>
      </c>
      <c r="I1631" t="s">
        <v>15</v>
      </c>
      <c r="J1631">
        <f>_xlfn.XLOOKUP(Table1[[#This Row],[Product Name]],O:O,P:P)</f>
        <v>16</v>
      </c>
      <c r="K1631">
        <f>Table1[[#This Row],[Unit Profit]]*Table1[[#This Row],[Units Sold]]</f>
        <v>80</v>
      </c>
      <c r="L1631">
        <f>MONTH(Table1[[#This Row],[Date]])</f>
        <v>5</v>
      </c>
    </row>
    <row r="1632" spans="1:12" hidden="1">
      <c r="A1632">
        <v>11660</v>
      </c>
      <c r="B1632" s="1">
        <v>45106</v>
      </c>
      <c r="C1632" t="s">
        <v>19</v>
      </c>
      <c r="D1632" t="s">
        <v>233</v>
      </c>
      <c r="E1632">
        <v>1</v>
      </c>
      <c r="F1632">
        <v>12.99</v>
      </c>
      <c r="G1632">
        <f>Table1[[#This Row],[Unit Price]]*Table1[[#This Row],[Units Sold]]</f>
        <v>12.99</v>
      </c>
      <c r="H1632" t="s">
        <v>14</v>
      </c>
      <c r="I1632" t="s">
        <v>287</v>
      </c>
      <c r="J1632">
        <f>_xlfn.XLOOKUP(Table1[[#This Row],[Product Name]],O:O,P:P)</f>
        <v>5.46</v>
      </c>
      <c r="K1632">
        <f>Table1[[#This Row],[Unit Profit]]*Table1[[#This Row],[Units Sold]]</f>
        <v>5.46</v>
      </c>
      <c r="L1632">
        <f>MONTH(Table1[[#This Row],[Date]])</f>
        <v>6</v>
      </c>
    </row>
    <row r="1633" spans="1:12">
      <c r="A1633">
        <v>11661</v>
      </c>
      <c r="B1633" s="1">
        <v>45172</v>
      </c>
      <c r="C1633" t="s">
        <v>21</v>
      </c>
      <c r="D1633" t="s">
        <v>234</v>
      </c>
      <c r="E1633">
        <v>5</v>
      </c>
      <c r="F1633">
        <v>27</v>
      </c>
      <c r="G1633">
        <f>Table1[[#This Row],[Unit Price]]*Table1[[#This Row],[Units Sold]]</f>
        <v>135</v>
      </c>
      <c r="H1633" t="s">
        <v>294</v>
      </c>
      <c r="I1633" t="s">
        <v>15</v>
      </c>
      <c r="J1633">
        <f>_xlfn.XLOOKUP(Table1[[#This Row],[Product Name]],O:O,P:P)</f>
        <v>5.67</v>
      </c>
      <c r="K1633">
        <f>Table1[[#This Row],[Unit Profit]]*Table1[[#This Row],[Units Sold]]</f>
        <v>28.35</v>
      </c>
      <c r="L1633">
        <f>MONTH(Table1[[#This Row],[Date]])</f>
        <v>9</v>
      </c>
    </row>
    <row r="1634" spans="1:12" hidden="1">
      <c r="A1634">
        <v>11662</v>
      </c>
      <c r="B1634" s="1">
        <v>45605</v>
      </c>
      <c r="C1634" t="s">
        <v>23</v>
      </c>
      <c r="D1634" t="s">
        <v>37</v>
      </c>
      <c r="E1634">
        <v>1</v>
      </c>
      <c r="F1634">
        <v>599.99</v>
      </c>
      <c r="G1634">
        <f>Table1[[#This Row],[Unit Price]]*Table1[[#This Row],[Units Sold]]</f>
        <v>599.99</v>
      </c>
      <c r="H1634" t="s">
        <v>18</v>
      </c>
      <c r="I1634" t="s">
        <v>11</v>
      </c>
      <c r="J1634">
        <f>_xlfn.XLOOKUP(Table1[[#This Row],[Product Name]],O:O,P:P)</f>
        <v>210</v>
      </c>
      <c r="K1634">
        <f>Table1[[#This Row],[Unit Profit]]*Table1[[#This Row],[Units Sold]]</f>
        <v>210</v>
      </c>
      <c r="L1634">
        <f>MONTH(Table1[[#This Row],[Date]])</f>
        <v>11</v>
      </c>
    </row>
    <row r="1635" spans="1:12">
      <c r="A1635">
        <v>11663</v>
      </c>
      <c r="B1635" s="1">
        <v>44951</v>
      </c>
      <c r="C1635" t="s">
        <v>9</v>
      </c>
      <c r="D1635" t="s">
        <v>235</v>
      </c>
      <c r="E1635">
        <v>1</v>
      </c>
      <c r="F1635">
        <v>49.99</v>
      </c>
      <c r="G1635">
        <f>Table1[[#This Row],[Unit Price]]*Table1[[#This Row],[Units Sold]]</f>
        <v>49.99</v>
      </c>
      <c r="H1635" t="s">
        <v>294</v>
      </c>
      <c r="I1635" t="s">
        <v>11</v>
      </c>
      <c r="J1635">
        <f>_xlfn.XLOOKUP(Table1[[#This Row],[Product Name]],O:O,P:P)</f>
        <v>6</v>
      </c>
      <c r="K1635">
        <f>Table1[[#This Row],[Unit Profit]]*Table1[[#This Row],[Units Sold]]</f>
        <v>6</v>
      </c>
      <c r="L1635">
        <f>MONTH(Table1[[#This Row],[Date]])</f>
        <v>1</v>
      </c>
    </row>
    <row r="1636" spans="1:12" hidden="1">
      <c r="A1636">
        <v>11664</v>
      </c>
      <c r="B1636" s="1">
        <v>45615</v>
      </c>
      <c r="C1636" t="s">
        <v>12</v>
      </c>
      <c r="D1636" t="s">
        <v>236</v>
      </c>
      <c r="E1636">
        <v>3</v>
      </c>
      <c r="F1636">
        <v>229.99</v>
      </c>
      <c r="G1636">
        <f>Table1[[#This Row],[Unit Price]]*Table1[[#This Row],[Units Sold]]</f>
        <v>689.97</v>
      </c>
      <c r="H1636" t="s">
        <v>18</v>
      </c>
      <c r="I1636" t="s">
        <v>11</v>
      </c>
      <c r="J1636">
        <f>_xlfn.XLOOKUP(Table1[[#This Row],[Product Name]],O:O,P:P)</f>
        <v>112.7</v>
      </c>
      <c r="K1636">
        <f>Table1[[#This Row],[Unit Profit]]*Table1[[#This Row],[Units Sold]]</f>
        <v>338.1</v>
      </c>
      <c r="L1636">
        <f>MONTH(Table1[[#This Row],[Date]])</f>
        <v>11</v>
      </c>
    </row>
    <row r="1637" spans="1:12" hidden="1">
      <c r="A1637">
        <v>11665</v>
      </c>
      <c r="B1637" s="1">
        <v>45157</v>
      </c>
      <c r="C1637" t="s">
        <v>16</v>
      </c>
      <c r="D1637" t="s">
        <v>237</v>
      </c>
      <c r="E1637">
        <v>3</v>
      </c>
      <c r="F1637">
        <v>44.99</v>
      </c>
      <c r="G1637">
        <f>Table1[[#This Row],[Unit Price]]*Table1[[#This Row],[Units Sold]]</f>
        <v>134.97</v>
      </c>
      <c r="H1637" t="s">
        <v>18</v>
      </c>
      <c r="I1637" t="s">
        <v>15</v>
      </c>
      <c r="J1637">
        <f>_xlfn.XLOOKUP(Table1[[#This Row],[Product Name]],O:O,P:P)</f>
        <v>15.3</v>
      </c>
      <c r="K1637">
        <f>Table1[[#This Row],[Unit Profit]]*Table1[[#This Row],[Units Sold]]</f>
        <v>45.900000000000006</v>
      </c>
      <c r="L1637">
        <f>MONTH(Table1[[#This Row],[Date]])</f>
        <v>8</v>
      </c>
    </row>
    <row r="1638" spans="1:12">
      <c r="A1638">
        <v>11666</v>
      </c>
      <c r="B1638" s="1">
        <v>45454</v>
      </c>
      <c r="C1638" t="s">
        <v>19</v>
      </c>
      <c r="D1638" t="s">
        <v>70</v>
      </c>
      <c r="E1638">
        <v>4</v>
      </c>
      <c r="F1638">
        <v>26.99</v>
      </c>
      <c r="G1638">
        <f>Table1[[#This Row],[Unit Price]]*Table1[[#This Row],[Units Sold]]</f>
        <v>107.96</v>
      </c>
      <c r="H1638" t="s">
        <v>294</v>
      </c>
      <c r="I1638" t="s">
        <v>15</v>
      </c>
      <c r="J1638">
        <f>_xlfn.XLOOKUP(Table1[[#This Row],[Product Name]],O:O,P:P)</f>
        <v>8.3699999999999992</v>
      </c>
      <c r="K1638">
        <f>Table1[[#This Row],[Unit Profit]]*Table1[[#This Row],[Units Sold]]</f>
        <v>33.479999999999997</v>
      </c>
      <c r="L1638">
        <f>MONTH(Table1[[#This Row],[Date]])</f>
        <v>6</v>
      </c>
    </row>
    <row r="1639" spans="1:12">
      <c r="A1639">
        <v>11668</v>
      </c>
      <c r="B1639" s="1">
        <v>45136</v>
      </c>
      <c r="C1639" t="s">
        <v>23</v>
      </c>
      <c r="D1639" t="s">
        <v>239</v>
      </c>
      <c r="E1639">
        <v>5</v>
      </c>
      <c r="F1639">
        <v>149.94999999999999</v>
      </c>
      <c r="G1639">
        <f>Table1[[#This Row],[Unit Price]]*Table1[[#This Row],[Units Sold]]</f>
        <v>749.75</v>
      </c>
      <c r="H1639" t="s">
        <v>294</v>
      </c>
      <c r="I1639" t="s">
        <v>15</v>
      </c>
      <c r="J1639">
        <f>_xlfn.XLOOKUP(Table1[[#This Row],[Product Name]],O:O,P:P)</f>
        <v>73.48</v>
      </c>
      <c r="K1639">
        <f>Table1[[#This Row],[Unit Profit]]*Table1[[#This Row],[Units Sold]]</f>
        <v>367.40000000000003</v>
      </c>
      <c r="L1639">
        <f>MONTH(Table1[[#This Row],[Date]])</f>
        <v>7</v>
      </c>
    </row>
    <row r="1640" spans="1:12" hidden="1">
      <c r="A1640">
        <v>11669</v>
      </c>
      <c r="B1640" s="1">
        <v>45262</v>
      </c>
      <c r="C1640" t="s">
        <v>9</v>
      </c>
      <c r="D1640" t="s">
        <v>240</v>
      </c>
      <c r="E1640">
        <v>5</v>
      </c>
      <c r="F1640">
        <v>169</v>
      </c>
      <c r="G1640">
        <f>Table1[[#This Row],[Unit Price]]*Table1[[#This Row],[Units Sold]]</f>
        <v>845</v>
      </c>
      <c r="H1640" t="s">
        <v>14</v>
      </c>
      <c r="I1640" t="s">
        <v>11</v>
      </c>
      <c r="J1640">
        <f>_xlfn.XLOOKUP(Table1[[#This Row],[Product Name]],O:O,P:P)</f>
        <v>67.599999999999994</v>
      </c>
      <c r="K1640">
        <f>Table1[[#This Row],[Unit Profit]]*Table1[[#This Row],[Units Sold]]</f>
        <v>338</v>
      </c>
      <c r="L1640">
        <f>MONTH(Table1[[#This Row],[Date]])</f>
        <v>12</v>
      </c>
    </row>
    <row r="1641" spans="1:12">
      <c r="A1641">
        <v>11670</v>
      </c>
      <c r="B1641" s="1">
        <v>45184</v>
      </c>
      <c r="C1641" t="s">
        <v>12</v>
      </c>
      <c r="D1641" t="s">
        <v>241</v>
      </c>
      <c r="E1641">
        <v>1</v>
      </c>
      <c r="F1641">
        <v>599</v>
      </c>
      <c r="G1641">
        <f>Table1[[#This Row],[Unit Price]]*Table1[[#This Row],[Units Sold]]</f>
        <v>599</v>
      </c>
      <c r="H1641" t="s">
        <v>294</v>
      </c>
      <c r="I1641" t="s">
        <v>15</v>
      </c>
      <c r="J1641">
        <f>_xlfn.XLOOKUP(Table1[[#This Row],[Product Name]],O:O,P:P)</f>
        <v>203.66</v>
      </c>
      <c r="K1641">
        <f>Table1[[#This Row],[Unit Profit]]*Table1[[#This Row],[Units Sold]]</f>
        <v>203.66</v>
      </c>
      <c r="L1641">
        <f>MONTH(Table1[[#This Row],[Date]])</f>
        <v>9</v>
      </c>
    </row>
    <row r="1642" spans="1:12" hidden="1">
      <c r="A1642">
        <v>11671</v>
      </c>
      <c r="B1642" s="1">
        <v>45258</v>
      </c>
      <c r="C1642" t="s">
        <v>16</v>
      </c>
      <c r="D1642" t="s">
        <v>242</v>
      </c>
      <c r="E1642">
        <v>3</v>
      </c>
      <c r="F1642">
        <v>64.989999999999995</v>
      </c>
      <c r="G1642">
        <f>Table1[[#This Row],[Unit Price]]*Table1[[#This Row],[Units Sold]]</f>
        <v>194.96999999999997</v>
      </c>
      <c r="H1642" t="s">
        <v>14</v>
      </c>
      <c r="I1642" t="s">
        <v>11</v>
      </c>
      <c r="J1642">
        <f>_xlfn.XLOOKUP(Table1[[#This Row],[Product Name]],O:O,P:P)</f>
        <v>22.75</v>
      </c>
      <c r="K1642">
        <f>Table1[[#This Row],[Unit Profit]]*Table1[[#This Row],[Units Sold]]</f>
        <v>68.25</v>
      </c>
      <c r="L1642">
        <f>MONTH(Table1[[#This Row],[Date]])</f>
        <v>11</v>
      </c>
    </row>
    <row r="1643" spans="1:12" hidden="1">
      <c r="A1643">
        <v>11672</v>
      </c>
      <c r="B1643" s="1">
        <v>45230</v>
      </c>
      <c r="C1643" t="s">
        <v>19</v>
      </c>
      <c r="D1643" t="s">
        <v>28</v>
      </c>
      <c r="E1643">
        <v>5</v>
      </c>
      <c r="F1643">
        <v>9.99</v>
      </c>
      <c r="G1643">
        <f>Table1[[#This Row],[Unit Price]]*Table1[[#This Row],[Units Sold]]</f>
        <v>49.95</v>
      </c>
      <c r="H1643" t="s">
        <v>18</v>
      </c>
      <c r="I1643" t="s">
        <v>287</v>
      </c>
      <c r="J1643">
        <f>_xlfn.XLOOKUP(Table1[[#This Row],[Product Name]],O:O,P:P)</f>
        <v>12.74</v>
      </c>
      <c r="K1643">
        <f>Table1[[#This Row],[Unit Profit]]*Table1[[#This Row],[Units Sold]]</f>
        <v>63.7</v>
      </c>
      <c r="L1643">
        <f>MONTH(Table1[[#This Row],[Date]])</f>
        <v>10</v>
      </c>
    </row>
    <row r="1644" spans="1:12" hidden="1">
      <c r="A1644">
        <v>11673</v>
      </c>
      <c r="B1644" s="1">
        <v>45333</v>
      </c>
      <c r="C1644" t="s">
        <v>21</v>
      </c>
      <c r="D1644" t="s">
        <v>243</v>
      </c>
      <c r="E1644">
        <v>3</v>
      </c>
      <c r="F1644">
        <v>24</v>
      </c>
      <c r="G1644">
        <f>Table1[[#This Row],[Unit Price]]*Table1[[#This Row],[Units Sold]]</f>
        <v>72</v>
      </c>
      <c r="H1644" t="s">
        <v>14</v>
      </c>
      <c r="I1644" t="s">
        <v>287</v>
      </c>
      <c r="J1644">
        <f>_xlfn.XLOOKUP(Table1[[#This Row],[Product Name]],O:O,P:P)</f>
        <v>11.04</v>
      </c>
      <c r="K1644">
        <f>Table1[[#This Row],[Unit Profit]]*Table1[[#This Row],[Units Sold]]</f>
        <v>33.119999999999997</v>
      </c>
      <c r="L1644">
        <f>MONTH(Table1[[#This Row],[Date]])</f>
        <v>2</v>
      </c>
    </row>
    <row r="1645" spans="1:12">
      <c r="A1645">
        <v>11674</v>
      </c>
      <c r="B1645" s="1">
        <v>45310</v>
      </c>
      <c r="C1645" t="s">
        <v>23</v>
      </c>
      <c r="D1645" t="s">
        <v>244</v>
      </c>
      <c r="E1645">
        <v>3</v>
      </c>
      <c r="F1645">
        <v>32.950000000000003</v>
      </c>
      <c r="G1645">
        <f>Table1[[#This Row],[Unit Price]]*Table1[[#This Row],[Units Sold]]</f>
        <v>98.850000000000009</v>
      </c>
      <c r="H1645" t="s">
        <v>294</v>
      </c>
      <c r="I1645" t="s">
        <v>11</v>
      </c>
      <c r="J1645">
        <f>_xlfn.XLOOKUP(Table1[[#This Row],[Product Name]],O:O,P:P)</f>
        <v>7.25</v>
      </c>
      <c r="K1645">
        <f>Table1[[#This Row],[Unit Profit]]*Table1[[#This Row],[Units Sold]]</f>
        <v>21.75</v>
      </c>
      <c r="L1645">
        <f>MONTH(Table1[[#This Row],[Date]])</f>
        <v>1</v>
      </c>
    </row>
    <row r="1646" spans="1:12" hidden="1">
      <c r="A1646">
        <v>11675</v>
      </c>
      <c r="B1646" s="1">
        <v>45239</v>
      </c>
      <c r="C1646" t="s">
        <v>9</v>
      </c>
      <c r="D1646" t="s">
        <v>245</v>
      </c>
      <c r="E1646">
        <v>2</v>
      </c>
      <c r="F1646">
        <v>299</v>
      </c>
      <c r="G1646">
        <f>Table1[[#This Row],[Unit Price]]*Table1[[#This Row],[Units Sold]]</f>
        <v>598</v>
      </c>
      <c r="H1646" t="s">
        <v>14</v>
      </c>
      <c r="I1646" t="s">
        <v>15</v>
      </c>
      <c r="J1646">
        <f>_xlfn.XLOOKUP(Table1[[#This Row],[Product Name]],O:O,P:P)</f>
        <v>98.67</v>
      </c>
      <c r="K1646">
        <f>Table1[[#This Row],[Unit Profit]]*Table1[[#This Row],[Units Sold]]</f>
        <v>197.34</v>
      </c>
      <c r="L1646">
        <f>MONTH(Table1[[#This Row],[Date]])</f>
        <v>11</v>
      </c>
    </row>
    <row r="1647" spans="1:12" hidden="1">
      <c r="A1647">
        <v>11676</v>
      </c>
      <c r="B1647" s="1">
        <v>45519</v>
      </c>
      <c r="C1647" t="s">
        <v>12</v>
      </c>
      <c r="D1647" t="s">
        <v>246</v>
      </c>
      <c r="E1647">
        <v>1</v>
      </c>
      <c r="F1647">
        <v>159.99</v>
      </c>
      <c r="G1647">
        <f>Table1[[#This Row],[Unit Price]]*Table1[[#This Row],[Units Sold]]</f>
        <v>159.99</v>
      </c>
      <c r="H1647" t="s">
        <v>14</v>
      </c>
      <c r="I1647" t="s">
        <v>287</v>
      </c>
      <c r="J1647">
        <f>_xlfn.XLOOKUP(Table1[[#This Row],[Product Name]],O:O,P:P)</f>
        <v>35.200000000000003</v>
      </c>
      <c r="K1647">
        <f>Table1[[#This Row],[Unit Profit]]*Table1[[#This Row],[Units Sold]]</f>
        <v>35.200000000000003</v>
      </c>
      <c r="L1647">
        <f>MONTH(Table1[[#This Row],[Date]])</f>
        <v>8</v>
      </c>
    </row>
    <row r="1648" spans="1:12" hidden="1">
      <c r="A1648">
        <v>11677</v>
      </c>
      <c r="B1648" s="1">
        <v>44953</v>
      </c>
      <c r="C1648" t="s">
        <v>16</v>
      </c>
      <c r="D1648" t="s">
        <v>247</v>
      </c>
      <c r="E1648">
        <v>4</v>
      </c>
      <c r="F1648">
        <v>90</v>
      </c>
      <c r="G1648">
        <f>Table1[[#This Row],[Unit Price]]*Table1[[#This Row],[Units Sold]]</f>
        <v>360</v>
      </c>
      <c r="H1648" t="s">
        <v>18</v>
      </c>
      <c r="I1648" t="s">
        <v>11</v>
      </c>
      <c r="J1648">
        <f>_xlfn.XLOOKUP(Table1[[#This Row],[Product Name]],O:O,P:P)</f>
        <v>31.5</v>
      </c>
      <c r="K1648">
        <f>Table1[[#This Row],[Unit Profit]]*Table1[[#This Row],[Units Sold]]</f>
        <v>126</v>
      </c>
      <c r="L1648">
        <f>MONTH(Table1[[#This Row],[Date]])</f>
        <v>1</v>
      </c>
    </row>
    <row r="1649" spans="1:12">
      <c r="A1649">
        <v>11678</v>
      </c>
      <c r="B1649" s="1">
        <v>45061</v>
      </c>
      <c r="C1649" t="s">
        <v>19</v>
      </c>
      <c r="D1649" t="s">
        <v>248</v>
      </c>
      <c r="E1649">
        <v>3</v>
      </c>
      <c r="F1649">
        <v>10.99</v>
      </c>
      <c r="G1649">
        <f>Table1[[#This Row],[Unit Price]]*Table1[[#This Row],[Units Sold]]</f>
        <v>32.97</v>
      </c>
      <c r="H1649" t="s">
        <v>294</v>
      </c>
      <c r="I1649" t="s">
        <v>11</v>
      </c>
      <c r="J1649">
        <f>_xlfn.XLOOKUP(Table1[[#This Row],[Product Name]],O:O,P:P)</f>
        <v>3.41</v>
      </c>
      <c r="K1649">
        <f>Table1[[#This Row],[Unit Profit]]*Table1[[#This Row],[Units Sold]]</f>
        <v>10.23</v>
      </c>
      <c r="L1649">
        <f>MONTH(Table1[[#This Row],[Date]])</f>
        <v>5</v>
      </c>
    </row>
    <row r="1650" spans="1:12">
      <c r="A1650">
        <v>11679</v>
      </c>
      <c r="B1650" s="1">
        <v>45053</v>
      </c>
      <c r="C1650" t="s">
        <v>21</v>
      </c>
      <c r="D1650" t="s">
        <v>249</v>
      </c>
      <c r="E1650">
        <v>2</v>
      </c>
      <c r="F1650">
        <v>55</v>
      </c>
      <c r="G1650">
        <f>Table1[[#This Row],[Unit Price]]*Table1[[#This Row],[Units Sold]]</f>
        <v>110</v>
      </c>
      <c r="H1650" t="s">
        <v>294</v>
      </c>
      <c r="I1650" t="s">
        <v>11</v>
      </c>
      <c r="J1650">
        <f>_xlfn.XLOOKUP(Table1[[#This Row],[Product Name]],O:O,P:P)</f>
        <v>12.1</v>
      </c>
      <c r="K1650">
        <f>Table1[[#This Row],[Unit Profit]]*Table1[[#This Row],[Units Sold]]</f>
        <v>24.2</v>
      </c>
      <c r="L1650">
        <f>MONTH(Table1[[#This Row],[Date]])</f>
        <v>5</v>
      </c>
    </row>
    <row r="1651" spans="1:12" hidden="1">
      <c r="A1651">
        <v>11680</v>
      </c>
      <c r="B1651" s="1">
        <v>45487</v>
      </c>
      <c r="C1651" t="s">
        <v>23</v>
      </c>
      <c r="D1651" t="s">
        <v>250</v>
      </c>
      <c r="E1651">
        <v>4</v>
      </c>
      <c r="F1651">
        <v>29.99</v>
      </c>
      <c r="G1651">
        <f>Table1[[#This Row],[Unit Price]]*Table1[[#This Row],[Units Sold]]</f>
        <v>119.96</v>
      </c>
      <c r="H1651" t="s">
        <v>14</v>
      </c>
      <c r="I1651" t="s">
        <v>15</v>
      </c>
      <c r="J1651">
        <f>_xlfn.XLOOKUP(Table1[[#This Row],[Product Name]],O:O,P:P)</f>
        <v>13.2</v>
      </c>
      <c r="K1651">
        <f>Table1[[#This Row],[Unit Profit]]*Table1[[#This Row],[Units Sold]]</f>
        <v>52.8</v>
      </c>
      <c r="L1651">
        <f>MONTH(Table1[[#This Row],[Date]])</f>
        <v>7</v>
      </c>
    </row>
    <row r="1652" spans="1:12" hidden="1">
      <c r="A1652">
        <v>11681</v>
      </c>
      <c r="B1652" s="1">
        <v>45118</v>
      </c>
      <c r="C1652" t="s">
        <v>9</v>
      </c>
      <c r="D1652" t="s">
        <v>10</v>
      </c>
      <c r="E1652">
        <v>4</v>
      </c>
      <c r="F1652">
        <v>999.99</v>
      </c>
      <c r="G1652">
        <f>Table1[[#This Row],[Unit Price]]*Table1[[#This Row],[Units Sold]]</f>
        <v>3999.96</v>
      </c>
      <c r="H1652" t="s">
        <v>14</v>
      </c>
      <c r="I1652" t="s">
        <v>15</v>
      </c>
      <c r="J1652">
        <f>_xlfn.XLOOKUP(Table1[[#This Row],[Product Name]],O:O,P:P)</f>
        <v>280</v>
      </c>
      <c r="K1652">
        <f>Table1[[#This Row],[Unit Profit]]*Table1[[#This Row],[Units Sold]]</f>
        <v>1120</v>
      </c>
      <c r="L1652">
        <f>MONTH(Table1[[#This Row],[Date]])</f>
        <v>7</v>
      </c>
    </row>
    <row r="1653" spans="1:12">
      <c r="A1653">
        <v>11682</v>
      </c>
      <c r="B1653" s="1">
        <v>45463</v>
      </c>
      <c r="C1653" t="s">
        <v>12</v>
      </c>
      <c r="D1653" t="s">
        <v>13</v>
      </c>
      <c r="E1653">
        <v>1</v>
      </c>
      <c r="F1653">
        <v>499.99</v>
      </c>
      <c r="G1653">
        <f>Table1[[#This Row],[Unit Price]]*Table1[[#This Row],[Units Sold]]</f>
        <v>499.99</v>
      </c>
      <c r="H1653" t="s">
        <v>294</v>
      </c>
      <c r="I1653" t="s">
        <v>287</v>
      </c>
      <c r="J1653">
        <f>_xlfn.XLOOKUP(Table1[[#This Row],[Product Name]],O:O,P:P)</f>
        <v>160</v>
      </c>
      <c r="K1653">
        <f>Table1[[#This Row],[Unit Profit]]*Table1[[#This Row],[Units Sold]]</f>
        <v>160</v>
      </c>
      <c r="L1653">
        <f>MONTH(Table1[[#This Row],[Date]])</f>
        <v>6</v>
      </c>
    </row>
    <row r="1654" spans="1:12">
      <c r="A1654">
        <v>11683</v>
      </c>
      <c r="B1654" s="1">
        <v>45092</v>
      </c>
      <c r="C1654" t="s">
        <v>16</v>
      </c>
      <c r="D1654" t="s">
        <v>17</v>
      </c>
      <c r="E1654">
        <v>2</v>
      </c>
      <c r="F1654">
        <v>69.989999999999995</v>
      </c>
      <c r="G1654">
        <f>Table1[[#This Row],[Unit Price]]*Table1[[#This Row],[Units Sold]]</f>
        <v>139.97999999999999</v>
      </c>
      <c r="H1654" t="s">
        <v>294</v>
      </c>
      <c r="I1654" t="s">
        <v>11</v>
      </c>
      <c r="J1654">
        <f>_xlfn.XLOOKUP(Table1[[#This Row],[Product Name]],O:O,P:P)</f>
        <v>18.899999999999999</v>
      </c>
      <c r="K1654">
        <f>Table1[[#This Row],[Unit Profit]]*Table1[[#This Row],[Units Sold]]</f>
        <v>37.799999999999997</v>
      </c>
      <c r="L1654">
        <f>MONTH(Table1[[#This Row],[Date]])</f>
        <v>6</v>
      </c>
    </row>
    <row r="1655" spans="1:12" hidden="1">
      <c r="A1655">
        <v>11684</v>
      </c>
      <c r="B1655" s="1">
        <v>45010</v>
      </c>
      <c r="C1655" t="s">
        <v>19</v>
      </c>
      <c r="D1655" t="s">
        <v>20</v>
      </c>
      <c r="E1655">
        <v>4</v>
      </c>
      <c r="F1655">
        <v>15.99</v>
      </c>
      <c r="G1655">
        <f>Table1[[#This Row],[Unit Price]]*Table1[[#This Row],[Units Sold]]</f>
        <v>63.96</v>
      </c>
      <c r="H1655" t="s">
        <v>14</v>
      </c>
      <c r="I1655" t="s">
        <v>15</v>
      </c>
      <c r="J1655">
        <f>_xlfn.XLOOKUP(Table1[[#This Row],[Product Name]],O:O,P:P)</f>
        <v>8</v>
      </c>
      <c r="K1655">
        <f>Table1[[#This Row],[Unit Profit]]*Table1[[#This Row],[Units Sold]]</f>
        <v>32</v>
      </c>
      <c r="L1655">
        <f>MONTH(Table1[[#This Row],[Date]])</f>
        <v>3</v>
      </c>
    </row>
    <row r="1656" spans="1:12" hidden="1">
      <c r="A1656">
        <v>11685</v>
      </c>
      <c r="B1656" s="1">
        <v>44987</v>
      </c>
      <c r="C1656" t="s">
        <v>21</v>
      </c>
      <c r="D1656" t="s">
        <v>22</v>
      </c>
      <c r="E1656">
        <v>4</v>
      </c>
      <c r="F1656">
        <v>89.99</v>
      </c>
      <c r="G1656">
        <f>Table1[[#This Row],[Unit Price]]*Table1[[#This Row],[Units Sold]]</f>
        <v>359.96</v>
      </c>
      <c r="H1656" t="s">
        <v>14</v>
      </c>
      <c r="I1656" t="s">
        <v>11</v>
      </c>
      <c r="J1656">
        <f>_xlfn.XLOOKUP(Table1[[#This Row],[Product Name]],O:O,P:P)</f>
        <v>38.700000000000003</v>
      </c>
      <c r="K1656">
        <f>Table1[[#This Row],[Unit Profit]]*Table1[[#This Row],[Units Sold]]</f>
        <v>154.80000000000001</v>
      </c>
      <c r="L1656">
        <f>MONTH(Table1[[#This Row],[Date]])</f>
        <v>3</v>
      </c>
    </row>
    <row r="1657" spans="1:12" hidden="1">
      <c r="A1657">
        <v>11686</v>
      </c>
      <c r="B1657" s="1">
        <v>45331</v>
      </c>
      <c r="C1657" t="s">
        <v>23</v>
      </c>
      <c r="D1657" t="s">
        <v>24</v>
      </c>
      <c r="E1657">
        <v>1</v>
      </c>
      <c r="F1657">
        <v>29.99</v>
      </c>
      <c r="G1657">
        <f>Table1[[#This Row],[Unit Price]]*Table1[[#This Row],[Units Sold]]</f>
        <v>29.99</v>
      </c>
      <c r="H1657" t="s">
        <v>18</v>
      </c>
      <c r="I1657" t="s">
        <v>15</v>
      </c>
      <c r="J1657">
        <f>_xlfn.XLOOKUP(Table1[[#This Row],[Product Name]],O:O,P:P)</f>
        <v>7.8</v>
      </c>
      <c r="K1657">
        <f>Table1[[#This Row],[Unit Profit]]*Table1[[#This Row],[Units Sold]]</f>
        <v>7.8</v>
      </c>
      <c r="L1657">
        <f>MONTH(Table1[[#This Row],[Date]])</f>
        <v>2</v>
      </c>
    </row>
    <row r="1658" spans="1:12" hidden="1">
      <c r="A1658">
        <v>11687</v>
      </c>
      <c r="B1658" s="1">
        <v>45078</v>
      </c>
      <c r="C1658" t="s">
        <v>9</v>
      </c>
      <c r="D1658" t="s">
        <v>25</v>
      </c>
      <c r="E1658">
        <v>1</v>
      </c>
      <c r="F1658">
        <v>2499.9899999999998</v>
      </c>
      <c r="G1658">
        <f>Table1[[#This Row],[Unit Price]]*Table1[[#This Row],[Units Sold]]</f>
        <v>2499.9899999999998</v>
      </c>
      <c r="H1658" t="s">
        <v>18</v>
      </c>
      <c r="I1658" t="s">
        <v>15</v>
      </c>
      <c r="J1658">
        <f>_xlfn.XLOOKUP(Table1[[#This Row],[Product Name]],O:O,P:P)</f>
        <v>1225</v>
      </c>
      <c r="K1658">
        <f>Table1[[#This Row],[Unit Profit]]*Table1[[#This Row],[Units Sold]]</f>
        <v>1225</v>
      </c>
      <c r="L1658">
        <f>MONTH(Table1[[#This Row],[Date]])</f>
        <v>6</v>
      </c>
    </row>
    <row r="1659" spans="1:12" hidden="1">
      <c r="A1659">
        <v>11688</v>
      </c>
      <c r="B1659" s="1">
        <v>45618</v>
      </c>
      <c r="C1659" t="s">
        <v>12</v>
      </c>
      <c r="D1659" t="s">
        <v>26</v>
      </c>
      <c r="E1659">
        <v>3</v>
      </c>
      <c r="F1659">
        <v>599.99</v>
      </c>
      <c r="G1659">
        <f>Table1[[#This Row],[Unit Price]]*Table1[[#This Row],[Units Sold]]</f>
        <v>1799.97</v>
      </c>
      <c r="H1659" t="s">
        <v>18</v>
      </c>
      <c r="I1659" t="s">
        <v>287</v>
      </c>
      <c r="J1659">
        <f>_xlfn.XLOOKUP(Table1[[#This Row],[Product Name]],O:O,P:P)</f>
        <v>180</v>
      </c>
      <c r="K1659">
        <f>Table1[[#This Row],[Unit Profit]]*Table1[[#This Row],[Units Sold]]</f>
        <v>540</v>
      </c>
      <c r="L1659">
        <f>MONTH(Table1[[#This Row],[Date]])</f>
        <v>11</v>
      </c>
    </row>
    <row r="1660" spans="1:12" hidden="1">
      <c r="A1660">
        <v>11689</v>
      </c>
      <c r="B1660" s="1">
        <v>45271</v>
      </c>
      <c r="C1660" t="s">
        <v>16</v>
      </c>
      <c r="D1660" t="s">
        <v>27</v>
      </c>
      <c r="E1660">
        <v>5</v>
      </c>
      <c r="F1660">
        <v>89.99</v>
      </c>
      <c r="G1660">
        <f>Table1[[#This Row],[Unit Price]]*Table1[[#This Row],[Units Sold]]</f>
        <v>449.95</v>
      </c>
      <c r="H1660" t="s">
        <v>14</v>
      </c>
      <c r="I1660" t="s">
        <v>287</v>
      </c>
      <c r="J1660">
        <f>_xlfn.XLOOKUP(Table1[[#This Row],[Product Name]],O:O,P:P)</f>
        <v>45</v>
      </c>
      <c r="K1660">
        <f>Table1[[#This Row],[Unit Profit]]*Table1[[#This Row],[Units Sold]]</f>
        <v>225</v>
      </c>
      <c r="L1660">
        <f>MONTH(Table1[[#This Row],[Date]])</f>
        <v>12</v>
      </c>
    </row>
    <row r="1661" spans="1:12" hidden="1">
      <c r="A1661">
        <v>11690</v>
      </c>
      <c r="B1661" s="1">
        <v>45261</v>
      </c>
      <c r="C1661" t="s">
        <v>19</v>
      </c>
      <c r="D1661" t="s">
        <v>28</v>
      </c>
      <c r="E1661">
        <v>1</v>
      </c>
      <c r="F1661">
        <v>25.99</v>
      </c>
      <c r="G1661">
        <f>Table1[[#This Row],[Unit Price]]*Table1[[#This Row],[Units Sold]]</f>
        <v>25.99</v>
      </c>
      <c r="H1661" t="s">
        <v>14</v>
      </c>
      <c r="I1661" t="s">
        <v>11</v>
      </c>
      <c r="J1661">
        <f>_xlfn.XLOOKUP(Table1[[#This Row],[Product Name]],O:O,P:P)</f>
        <v>12.74</v>
      </c>
      <c r="K1661">
        <f>Table1[[#This Row],[Unit Profit]]*Table1[[#This Row],[Units Sold]]</f>
        <v>12.74</v>
      </c>
      <c r="L1661">
        <f>MONTH(Table1[[#This Row],[Date]])</f>
        <v>12</v>
      </c>
    </row>
    <row r="1662" spans="1:12" hidden="1">
      <c r="A1662">
        <v>11691</v>
      </c>
      <c r="B1662" s="1">
        <v>45074</v>
      </c>
      <c r="C1662" t="s">
        <v>21</v>
      </c>
      <c r="D1662" t="s">
        <v>29</v>
      </c>
      <c r="E1662">
        <v>5</v>
      </c>
      <c r="F1662">
        <v>129.99</v>
      </c>
      <c r="G1662">
        <f>Table1[[#This Row],[Unit Price]]*Table1[[#This Row],[Units Sold]]</f>
        <v>649.95000000000005</v>
      </c>
      <c r="H1662" t="s">
        <v>18</v>
      </c>
      <c r="I1662" t="s">
        <v>15</v>
      </c>
      <c r="J1662">
        <f>_xlfn.XLOOKUP(Table1[[#This Row],[Product Name]],O:O,P:P)</f>
        <v>26</v>
      </c>
      <c r="K1662">
        <f>Table1[[#This Row],[Unit Profit]]*Table1[[#This Row],[Units Sold]]</f>
        <v>130</v>
      </c>
      <c r="L1662">
        <f>MONTH(Table1[[#This Row],[Date]])</f>
        <v>5</v>
      </c>
    </row>
    <row r="1663" spans="1:12" hidden="1">
      <c r="A1663">
        <v>11692</v>
      </c>
      <c r="B1663" s="1">
        <v>44957</v>
      </c>
      <c r="C1663" t="s">
        <v>23</v>
      </c>
      <c r="D1663" t="s">
        <v>30</v>
      </c>
      <c r="E1663">
        <v>1</v>
      </c>
      <c r="F1663">
        <v>199.99</v>
      </c>
      <c r="G1663">
        <f>Table1[[#This Row],[Unit Price]]*Table1[[#This Row],[Units Sold]]</f>
        <v>199.99</v>
      </c>
      <c r="H1663" t="s">
        <v>18</v>
      </c>
      <c r="I1663" t="s">
        <v>287</v>
      </c>
      <c r="J1663">
        <f>_xlfn.XLOOKUP(Table1[[#This Row],[Product Name]],O:O,P:P)</f>
        <v>66</v>
      </c>
      <c r="K1663">
        <f>Table1[[#This Row],[Unit Profit]]*Table1[[#This Row],[Units Sold]]</f>
        <v>66</v>
      </c>
      <c r="L1663">
        <f>MONTH(Table1[[#This Row],[Date]])</f>
        <v>1</v>
      </c>
    </row>
    <row r="1664" spans="1:12" hidden="1">
      <c r="A1664">
        <v>11693</v>
      </c>
      <c r="B1664" s="1">
        <v>45434</v>
      </c>
      <c r="C1664" t="s">
        <v>9</v>
      </c>
      <c r="D1664" t="s">
        <v>31</v>
      </c>
      <c r="E1664">
        <v>3</v>
      </c>
      <c r="F1664">
        <v>749.99</v>
      </c>
      <c r="G1664">
        <f>Table1[[#This Row],[Unit Price]]*Table1[[#This Row],[Units Sold]]</f>
        <v>2249.9700000000003</v>
      </c>
      <c r="H1664" t="s">
        <v>18</v>
      </c>
      <c r="I1664" t="s">
        <v>287</v>
      </c>
      <c r="J1664">
        <f>_xlfn.XLOOKUP(Table1[[#This Row],[Product Name]],O:O,P:P)</f>
        <v>240</v>
      </c>
      <c r="K1664">
        <f>Table1[[#This Row],[Unit Profit]]*Table1[[#This Row],[Units Sold]]</f>
        <v>720</v>
      </c>
      <c r="L1664">
        <f>MONTH(Table1[[#This Row],[Date]])</f>
        <v>5</v>
      </c>
    </row>
    <row r="1665" spans="1:12" hidden="1">
      <c r="A1665">
        <v>11694</v>
      </c>
      <c r="B1665" s="1">
        <v>45445</v>
      </c>
      <c r="C1665" t="s">
        <v>12</v>
      </c>
      <c r="D1665" t="s">
        <v>32</v>
      </c>
      <c r="E1665">
        <v>2</v>
      </c>
      <c r="F1665">
        <v>189.99</v>
      </c>
      <c r="G1665">
        <f>Table1[[#This Row],[Unit Price]]*Table1[[#This Row],[Units Sold]]</f>
        <v>379.98</v>
      </c>
      <c r="H1665" t="s">
        <v>18</v>
      </c>
      <c r="I1665" t="s">
        <v>15</v>
      </c>
      <c r="J1665">
        <f>_xlfn.XLOOKUP(Table1[[#This Row],[Product Name]],O:O,P:P)</f>
        <v>19</v>
      </c>
      <c r="K1665">
        <f>Table1[[#This Row],[Unit Profit]]*Table1[[#This Row],[Units Sold]]</f>
        <v>38</v>
      </c>
      <c r="L1665">
        <f>MONTH(Table1[[#This Row],[Date]])</f>
        <v>6</v>
      </c>
    </row>
    <row r="1666" spans="1:12" hidden="1">
      <c r="A1666">
        <v>11695</v>
      </c>
      <c r="B1666" s="1">
        <v>45382</v>
      </c>
      <c r="C1666" t="s">
        <v>16</v>
      </c>
      <c r="D1666" t="s">
        <v>33</v>
      </c>
      <c r="E1666">
        <v>1</v>
      </c>
      <c r="F1666">
        <v>249.99</v>
      </c>
      <c r="G1666">
        <f>Table1[[#This Row],[Unit Price]]*Table1[[#This Row],[Units Sold]]</f>
        <v>249.99</v>
      </c>
      <c r="H1666" t="s">
        <v>14</v>
      </c>
      <c r="I1666" t="s">
        <v>15</v>
      </c>
      <c r="J1666">
        <f>_xlfn.XLOOKUP(Table1[[#This Row],[Product Name]],O:O,P:P)</f>
        <v>47.5</v>
      </c>
      <c r="K1666">
        <f>Table1[[#This Row],[Unit Profit]]*Table1[[#This Row],[Units Sold]]</f>
        <v>47.5</v>
      </c>
      <c r="L1666">
        <f>MONTH(Table1[[#This Row],[Date]])</f>
        <v>3</v>
      </c>
    </row>
    <row r="1667" spans="1:12" hidden="1">
      <c r="A1667">
        <v>11696</v>
      </c>
      <c r="B1667" s="1">
        <v>45031</v>
      </c>
      <c r="C1667" t="s">
        <v>19</v>
      </c>
      <c r="D1667" t="s">
        <v>34</v>
      </c>
      <c r="E1667">
        <v>4</v>
      </c>
      <c r="F1667">
        <v>35.99</v>
      </c>
      <c r="G1667">
        <f>Table1[[#This Row],[Unit Price]]*Table1[[#This Row],[Units Sold]]</f>
        <v>143.96</v>
      </c>
      <c r="H1667" t="s">
        <v>14</v>
      </c>
      <c r="I1667" t="s">
        <v>287</v>
      </c>
      <c r="J1667">
        <f>_xlfn.XLOOKUP(Table1[[#This Row],[Product Name]],O:O,P:P)</f>
        <v>14.4</v>
      </c>
      <c r="K1667">
        <f>Table1[[#This Row],[Unit Profit]]*Table1[[#This Row],[Units Sold]]</f>
        <v>57.6</v>
      </c>
      <c r="L1667">
        <f>MONTH(Table1[[#This Row],[Date]])</f>
        <v>4</v>
      </c>
    </row>
    <row r="1668" spans="1:12" hidden="1">
      <c r="A1668">
        <v>11697</v>
      </c>
      <c r="B1668" s="1">
        <v>45107</v>
      </c>
      <c r="C1668" t="s">
        <v>21</v>
      </c>
      <c r="D1668" t="s">
        <v>35</v>
      </c>
      <c r="E1668">
        <v>1</v>
      </c>
      <c r="F1668">
        <v>399.99</v>
      </c>
      <c r="G1668">
        <f>Table1[[#This Row],[Unit Price]]*Table1[[#This Row],[Units Sold]]</f>
        <v>399.99</v>
      </c>
      <c r="H1668" t="s">
        <v>18</v>
      </c>
      <c r="I1668" t="s">
        <v>287</v>
      </c>
      <c r="J1668">
        <f>_xlfn.XLOOKUP(Table1[[#This Row],[Product Name]],O:O,P:P)</f>
        <v>52</v>
      </c>
      <c r="K1668">
        <f>Table1[[#This Row],[Unit Profit]]*Table1[[#This Row],[Units Sold]]</f>
        <v>52</v>
      </c>
      <c r="L1668">
        <f>MONTH(Table1[[#This Row],[Date]])</f>
        <v>6</v>
      </c>
    </row>
    <row r="1669" spans="1:12">
      <c r="A1669">
        <v>11698</v>
      </c>
      <c r="B1669" s="1">
        <v>45101</v>
      </c>
      <c r="C1669" t="s">
        <v>23</v>
      </c>
      <c r="D1669" t="s">
        <v>36</v>
      </c>
      <c r="E1669">
        <v>1</v>
      </c>
      <c r="F1669">
        <v>119.99</v>
      </c>
      <c r="G1669">
        <f>Table1[[#This Row],[Unit Price]]*Table1[[#This Row],[Units Sold]]</f>
        <v>119.99</v>
      </c>
      <c r="H1669" t="s">
        <v>294</v>
      </c>
      <c r="I1669" t="s">
        <v>287</v>
      </c>
      <c r="J1669">
        <f>_xlfn.XLOOKUP(Table1[[#This Row],[Product Name]],O:O,P:P)</f>
        <v>40.799999999999997</v>
      </c>
      <c r="K1669">
        <f>Table1[[#This Row],[Unit Profit]]*Table1[[#This Row],[Units Sold]]</f>
        <v>40.799999999999997</v>
      </c>
      <c r="L1669">
        <f>MONTH(Table1[[#This Row],[Date]])</f>
        <v>6</v>
      </c>
    </row>
    <row r="1670" spans="1:12">
      <c r="A1670">
        <v>11699</v>
      </c>
      <c r="B1670" s="1">
        <v>45311</v>
      </c>
      <c r="C1670" t="s">
        <v>9</v>
      </c>
      <c r="D1670" t="s">
        <v>37</v>
      </c>
      <c r="E1670">
        <v>1</v>
      </c>
      <c r="F1670">
        <v>499.99</v>
      </c>
      <c r="G1670">
        <f>Table1[[#This Row],[Unit Price]]*Table1[[#This Row],[Units Sold]]</f>
        <v>499.99</v>
      </c>
      <c r="H1670" t="s">
        <v>294</v>
      </c>
      <c r="I1670" t="s">
        <v>287</v>
      </c>
      <c r="J1670">
        <f>_xlfn.XLOOKUP(Table1[[#This Row],[Product Name]],O:O,P:P)</f>
        <v>210</v>
      </c>
      <c r="K1670">
        <f>Table1[[#This Row],[Unit Profit]]*Table1[[#This Row],[Units Sold]]</f>
        <v>210</v>
      </c>
      <c r="L1670">
        <f>MONTH(Table1[[#This Row],[Date]])</f>
        <v>1</v>
      </c>
    </row>
    <row r="1671" spans="1:12" hidden="1">
      <c r="A1671">
        <v>11700</v>
      </c>
      <c r="B1671" s="1">
        <v>45149</v>
      </c>
      <c r="C1671" t="s">
        <v>12</v>
      </c>
      <c r="D1671" t="s">
        <v>38</v>
      </c>
      <c r="E1671">
        <v>1</v>
      </c>
      <c r="F1671">
        <v>99.99</v>
      </c>
      <c r="G1671">
        <f>Table1[[#This Row],[Unit Price]]*Table1[[#This Row],[Units Sold]]</f>
        <v>99.99</v>
      </c>
      <c r="H1671" t="s">
        <v>18</v>
      </c>
      <c r="I1671" t="s">
        <v>287</v>
      </c>
      <c r="J1671">
        <f>_xlfn.XLOOKUP(Table1[[#This Row],[Product Name]],O:O,P:P)</f>
        <v>24</v>
      </c>
      <c r="K1671">
        <f>Table1[[#This Row],[Unit Profit]]*Table1[[#This Row],[Units Sold]]</f>
        <v>24</v>
      </c>
      <c r="L1671">
        <f>MONTH(Table1[[#This Row],[Date]])</f>
        <v>8</v>
      </c>
    </row>
    <row r="1672" spans="1:12" hidden="1">
      <c r="A1672">
        <v>11701</v>
      </c>
      <c r="B1672" s="1">
        <v>45347</v>
      </c>
      <c r="C1672" t="s">
        <v>16</v>
      </c>
      <c r="D1672" t="s">
        <v>39</v>
      </c>
      <c r="E1672">
        <v>4</v>
      </c>
      <c r="F1672">
        <v>59.99</v>
      </c>
      <c r="G1672">
        <f>Table1[[#This Row],[Unit Price]]*Table1[[#This Row],[Units Sold]]</f>
        <v>239.96</v>
      </c>
      <c r="H1672" t="s">
        <v>14</v>
      </c>
      <c r="I1672" t="s">
        <v>15</v>
      </c>
      <c r="J1672">
        <f>_xlfn.XLOOKUP(Table1[[#This Row],[Product Name]],O:O,P:P)</f>
        <v>25.2</v>
      </c>
      <c r="K1672">
        <f>Table1[[#This Row],[Unit Profit]]*Table1[[#This Row],[Units Sold]]</f>
        <v>100.8</v>
      </c>
      <c r="L1672">
        <f>MONTH(Table1[[#This Row],[Date]])</f>
        <v>2</v>
      </c>
    </row>
    <row r="1673" spans="1:12" hidden="1">
      <c r="A1673">
        <v>11702</v>
      </c>
      <c r="B1673" s="1">
        <v>45265</v>
      </c>
      <c r="C1673" t="s">
        <v>19</v>
      </c>
      <c r="D1673" t="s">
        <v>40</v>
      </c>
      <c r="E1673">
        <v>2</v>
      </c>
      <c r="F1673">
        <v>22.99</v>
      </c>
      <c r="G1673">
        <f>Table1[[#This Row],[Unit Price]]*Table1[[#This Row],[Units Sold]]</f>
        <v>45.98</v>
      </c>
      <c r="H1673" t="s">
        <v>14</v>
      </c>
      <c r="I1673" t="s">
        <v>15</v>
      </c>
      <c r="J1673">
        <f>_xlfn.XLOOKUP(Table1[[#This Row],[Product Name]],O:O,P:P)</f>
        <v>10.81</v>
      </c>
      <c r="K1673">
        <f>Table1[[#This Row],[Unit Profit]]*Table1[[#This Row],[Units Sold]]</f>
        <v>21.62</v>
      </c>
      <c r="L1673">
        <f>MONTH(Table1[[#This Row],[Date]])</f>
        <v>12</v>
      </c>
    </row>
    <row r="1674" spans="1:12">
      <c r="A1674">
        <v>11703</v>
      </c>
      <c r="B1674" s="1">
        <v>44963</v>
      </c>
      <c r="C1674" t="s">
        <v>21</v>
      </c>
      <c r="D1674" t="s">
        <v>41</v>
      </c>
      <c r="E1674">
        <v>5</v>
      </c>
      <c r="F1674">
        <v>49.99</v>
      </c>
      <c r="G1674">
        <f>Table1[[#This Row],[Unit Price]]*Table1[[#This Row],[Units Sold]]</f>
        <v>249.95000000000002</v>
      </c>
      <c r="H1674" t="s">
        <v>294</v>
      </c>
      <c r="I1674" t="s">
        <v>15</v>
      </c>
      <c r="J1674">
        <f>_xlfn.XLOOKUP(Table1[[#This Row],[Product Name]],O:O,P:P)</f>
        <v>24</v>
      </c>
      <c r="K1674">
        <f>Table1[[#This Row],[Unit Profit]]*Table1[[#This Row],[Units Sold]]</f>
        <v>120</v>
      </c>
      <c r="L1674">
        <f>MONTH(Table1[[#This Row],[Date]])</f>
        <v>2</v>
      </c>
    </row>
    <row r="1675" spans="1:12" hidden="1">
      <c r="A1675">
        <v>11704</v>
      </c>
      <c r="B1675" s="1">
        <v>45415</v>
      </c>
      <c r="C1675" t="s">
        <v>23</v>
      </c>
      <c r="D1675" t="s">
        <v>42</v>
      </c>
      <c r="E1675">
        <v>5</v>
      </c>
      <c r="F1675">
        <v>29.99</v>
      </c>
      <c r="G1675">
        <f>Table1[[#This Row],[Unit Price]]*Table1[[#This Row],[Units Sold]]</f>
        <v>149.94999999999999</v>
      </c>
      <c r="H1675" t="s">
        <v>18</v>
      </c>
      <c r="I1675" t="s">
        <v>15</v>
      </c>
      <c r="J1675">
        <f>_xlfn.XLOOKUP(Table1[[#This Row],[Product Name]],O:O,P:P)</f>
        <v>14.4</v>
      </c>
      <c r="K1675">
        <f>Table1[[#This Row],[Unit Profit]]*Table1[[#This Row],[Units Sold]]</f>
        <v>72</v>
      </c>
      <c r="L1675">
        <f>MONTH(Table1[[#This Row],[Date]])</f>
        <v>5</v>
      </c>
    </row>
    <row r="1676" spans="1:12">
      <c r="A1676">
        <v>11705</v>
      </c>
      <c r="B1676" s="1">
        <v>45599</v>
      </c>
      <c r="C1676" t="s">
        <v>9</v>
      </c>
      <c r="D1676" t="s">
        <v>43</v>
      </c>
      <c r="E1676">
        <v>5</v>
      </c>
      <c r="F1676">
        <v>299.99</v>
      </c>
      <c r="G1676">
        <f>Table1[[#This Row],[Unit Price]]*Table1[[#This Row],[Units Sold]]</f>
        <v>1499.95</v>
      </c>
      <c r="H1676" t="s">
        <v>294</v>
      </c>
      <c r="I1676" t="s">
        <v>11</v>
      </c>
      <c r="J1676">
        <f>_xlfn.XLOOKUP(Table1[[#This Row],[Product Name]],O:O,P:P)</f>
        <v>150</v>
      </c>
      <c r="K1676">
        <f>Table1[[#This Row],[Unit Profit]]*Table1[[#This Row],[Units Sold]]</f>
        <v>750</v>
      </c>
      <c r="L1676">
        <f>MONTH(Table1[[#This Row],[Date]])</f>
        <v>11</v>
      </c>
    </row>
    <row r="1677" spans="1:12" hidden="1">
      <c r="A1677">
        <v>11706</v>
      </c>
      <c r="B1677" s="1">
        <v>45139</v>
      </c>
      <c r="C1677" t="s">
        <v>12</v>
      </c>
      <c r="D1677" t="s">
        <v>44</v>
      </c>
      <c r="E1677">
        <v>4</v>
      </c>
      <c r="F1677">
        <v>179.99</v>
      </c>
      <c r="G1677">
        <f>Table1[[#This Row],[Unit Price]]*Table1[[#This Row],[Units Sold]]</f>
        <v>719.96</v>
      </c>
      <c r="H1677" t="s">
        <v>18</v>
      </c>
      <c r="I1677" t="s">
        <v>287</v>
      </c>
      <c r="J1677">
        <f>_xlfn.XLOOKUP(Table1[[#This Row],[Product Name]],O:O,P:P)</f>
        <v>55.8</v>
      </c>
      <c r="K1677">
        <f>Table1[[#This Row],[Unit Profit]]*Table1[[#This Row],[Units Sold]]</f>
        <v>223.2</v>
      </c>
      <c r="L1677">
        <f>MONTH(Table1[[#This Row],[Date]])</f>
        <v>8</v>
      </c>
    </row>
    <row r="1678" spans="1:12" hidden="1">
      <c r="A1678">
        <v>11707</v>
      </c>
      <c r="B1678" s="1">
        <v>45109</v>
      </c>
      <c r="C1678" t="s">
        <v>16</v>
      </c>
      <c r="D1678" t="s">
        <v>45</v>
      </c>
      <c r="E1678">
        <v>4</v>
      </c>
      <c r="F1678">
        <v>179.99</v>
      </c>
      <c r="G1678">
        <f>Table1[[#This Row],[Unit Price]]*Table1[[#This Row],[Units Sold]]</f>
        <v>719.96</v>
      </c>
      <c r="H1678" t="s">
        <v>18</v>
      </c>
      <c r="I1678" t="s">
        <v>11</v>
      </c>
      <c r="J1678">
        <f>_xlfn.XLOOKUP(Table1[[#This Row],[Product Name]],O:O,P:P)</f>
        <v>37.799999999999997</v>
      </c>
      <c r="K1678">
        <f>Table1[[#This Row],[Unit Profit]]*Table1[[#This Row],[Units Sold]]</f>
        <v>151.19999999999999</v>
      </c>
      <c r="L1678">
        <f>MONTH(Table1[[#This Row],[Date]])</f>
        <v>7</v>
      </c>
    </row>
    <row r="1679" spans="1:12">
      <c r="A1679">
        <v>11708</v>
      </c>
      <c r="B1679" s="1">
        <v>45484</v>
      </c>
      <c r="C1679" t="s">
        <v>19</v>
      </c>
      <c r="D1679" t="s">
        <v>46</v>
      </c>
      <c r="E1679">
        <v>4</v>
      </c>
      <c r="F1679">
        <v>12.99</v>
      </c>
      <c r="G1679">
        <f>Table1[[#This Row],[Unit Price]]*Table1[[#This Row],[Units Sold]]</f>
        <v>51.96</v>
      </c>
      <c r="H1679" t="s">
        <v>294</v>
      </c>
      <c r="I1679" t="s">
        <v>11</v>
      </c>
      <c r="J1679">
        <f>_xlfn.XLOOKUP(Table1[[#This Row],[Product Name]],O:O,P:P)</f>
        <v>1.56</v>
      </c>
      <c r="K1679">
        <f>Table1[[#This Row],[Unit Profit]]*Table1[[#This Row],[Units Sold]]</f>
        <v>6.24</v>
      </c>
      <c r="L1679">
        <f>MONTH(Table1[[#This Row],[Date]])</f>
        <v>7</v>
      </c>
    </row>
    <row r="1680" spans="1:12">
      <c r="A1680">
        <v>11709</v>
      </c>
      <c r="B1680" s="1">
        <v>45105</v>
      </c>
      <c r="C1680" t="s">
        <v>21</v>
      </c>
      <c r="D1680" t="s">
        <v>47</v>
      </c>
      <c r="E1680">
        <v>4</v>
      </c>
      <c r="F1680">
        <v>29.99</v>
      </c>
      <c r="G1680">
        <f>Table1[[#This Row],[Unit Price]]*Table1[[#This Row],[Units Sold]]</f>
        <v>119.96</v>
      </c>
      <c r="H1680" t="s">
        <v>294</v>
      </c>
      <c r="I1680" t="s">
        <v>15</v>
      </c>
      <c r="J1680">
        <f>_xlfn.XLOOKUP(Table1[[#This Row],[Product Name]],O:O,P:P)</f>
        <v>10.199999999999999</v>
      </c>
      <c r="K1680">
        <f>Table1[[#This Row],[Unit Profit]]*Table1[[#This Row],[Units Sold]]</f>
        <v>40.799999999999997</v>
      </c>
      <c r="L1680">
        <f>MONTH(Table1[[#This Row],[Date]])</f>
        <v>6</v>
      </c>
    </row>
    <row r="1681" spans="1:12">
      <c r="A1681">
        <v>11710</v>
      </c>
      <c r="B1681" s="1">
        <v>45467</v>
      </c>
      <c r="C1681" t="s">
        <v>23</v>
      </c>
      <c r="D1681" t="s">
        <v>48</v>
      </c>
      <c r="E1681">
        <v>1</v>
      </c>
      <c r="F1681">
        <v>129.99</v>
      </c>
      <c r="G1681">
        <f>Table1[[#This Row],[Unit Price]]*Table1[[#This Row],[Units Sold]]</f>
        <v>129.99</v>
      </c>
      <c r="H1681" t="s">
        <v>294</v>
      </c>
      <c r="I1681" t="s">
        <v>11</v>
      </c>
      <c r="J1681">
        <f>_xlfn.XLOOKUP(Table1[[#This Row],[Product Name]],O:O,P:P)</f>
        <v>20.8</v>
      </c>
      <c r="K1681">
        <f>Table1[[#This Row],[Unit Profit]]*Table1[[#This Row],[Units Sold]]</f>
        <v>20.8</v>
      </c>
      <c r="L1681">
        <f>MONTH(Table1[[#This Row],[Date]])</f>
        <v>6</v>
      </c>
    </row>
    <row r="1682" spans="1:12" hidden="1">
      <c r="A1682">
        <v>11711</v>
      </c>
      <c r="B1682" s="1">
        <v>45456</v>
      </c>
      <c r="C1682" t="s">
        <v>9</v>
      </c>
      <c r="D1682" t="s">
        <v>49</v>
      </c>
      <c r="E1682">
        <v>3</v>
      </c>
      <c r="F1682">
        <v>349.99</v>
      </c>
      <c r="G1682">
        <f>Table1[[#This Row],[Unit Price]]*Table1[[#This Row],[Units Sold]]</f>
        <v>1049.97</v>
      </c>
      <c r="H1682" t="s">
        <v>14</v>
      </c>
      <c r="I1682" t="s">
        <v>15</v>
      </c>
      <c r="J1682">
        <f>_xlfn.XLOOKUP(Table1[[#This Row],[Product Name]],O:O,P:P)</f>
        <v>164.5</v>
      </c>
      <c r="K1682">
        <f>Table1[[#This Row],[Unit Profit]]*Table1[[#This Row],[Units Sold]]</f>
        <v>493.5</v>
      </c>
      <c r="L1682">
        <f>MONTH(Table1[[#This Row],[Date]])</f>
        <v>6</v>
      </c>
    </row>
    <row r="1683" spans="1:12" hidden="1">
      <c r="A1683">
        <v>11712</v>
      </c>
      <c r="B1683" s="1">
        <v>45088</v>
      </c>
      <c r="C1683" t="s">
        <v>12</v>
      </c>
      <c r="D1683" t="s">
        <v>50</v>
      </c>
      <c r="E1683">
        <v>3</v>
      </c>
      <c r="F1683">
        <v>89.99</v>
      </c>
      <c r="G1683">
        <f>Table1[[#This Row],[Unit Price]]*Table1[[#This Row],[Units Sold]]</f>
        <v>269.96999999999997</v>
      </c>
      <c r="H1683" t="s">
        <v>18</v>
      </c>
      <c r="I1683" t="s">
        <v>11</v>
      </c>
      <c r="J1683">
        <f>_xlfn.XLOOKUP(Table1[[#This Row],[Product Name]],O:O,P:P)</f>
        <v>45</v>
      </c>
      <c r="K1683">
        <f>Table1[[#This Row],[Unit Profit]]*Table1[[#This Row],[Units Sold]]</f>
        <v>135</v>
      </c>
      <c r="L1683">
        <f>MONTH(Table1[[#This Row],[Date]])</f>
        <v>6</v>
      </c>
    </row>
    <row r="1684" spans="1:12" hidden="1">
      <c r="A1684">
        <v>11713</v>
      </c>
      <c r="B1684" s="1">
        <v>44952</v>
      </c>
      <c r="C1684" t="s">
        <v>16</v>
      </c>
      <c r="D1684" t="s">
        <v>51</v>
      </c>
      <c r="E1684">
        <v>3</v>
      </c>
      <c r="F1684">
        <v>29.99</v>
      </c>
      <c r="G1684">
        <f>Table1[[#This Row],[Unit Price]]*Table1[[#This Row],[Units Sold]]</f>
        <v>89.97</v>
      </c>
      <c r="H1684" t="s">
        <v>14</v>
      </c>
      <c r="I1684" t="s">
        <v>287</v>
      </c>
      <c r="J1684">
        <f>_xlfn.XLOOKUP(Table1[[#This Row],[Product Name]],O:O,P:P)</f>
        <v>7.8</v>
      </c>
      <c r="K1684">
        <f>Table1[[#This Row],[Unit Profit]]*Table1[[#This Row],[Units Sold]]</f>
        <v>23.4</v>
      </c>
      <c r="L1684">
        <f>MONTH(Table1[[#This Row],[Date]])</f>
        <v>1</v>
      </c>
    </row>
    <row r="1685" spans="1:12">
      <c r="A1685">
        <v>11714</v>
      </c>
      <c r="B1685" s="1">
        <v>45356</v>
      </c>
      <c r="C1685" t="s">
        <v>19</v>
      </c>
      <c r="D1685" t="s">
        <v>52</v>
      </c>
      <c r="E1685">
        <v>4</v>
      </c>
      <c r="F1685">
        <v>19.989999999999998</v>
      </c>
      <c r="G1685">
        <f>Table1[[#This Row],[Unit Price]]*Table1[[#This Row],[Units Sold]]</f>
        <v>79.959999999999994</v>
      </c>
      <c r="H1685" t="s">
        <v>294</v>
      </c>
      <c r="I1685" t="s">
        <v>11</v>
      </c>
      <c r="J1685">
        <f>_xlfn.XLOOKUP(Table1[[#This Row],[Product Name]],O:O,P:P)</f>
        <v>2.8</v>
      </c>
      <c r="K1685">
        <f>Table1[[#This Row],[Unit Profit]]*Table1[[#This Row],[Units Sold]]</f>
        <v>11.2</v>
      </c>
      <c r="L1685">
        <f>MONTH(Table1[[#This Row],[Date]])</f>
        <v>3</v>
      </c>
    </row>
    <row r="1686" spans="1:12" hidden="1">
      <c r="A1686">
        <v>11715</v>
      </c>
      <c r="B1686" s="1">
        <v>45617</v>
      </c>
      <c r="C1686" t="s">
        <v>21</v>
      </c>
      <c r="D1686" t="s">
        <v>53</v>
      </c>
      <c r="E1686">
        <v>3</v>
      </c>
      <c r="F1686">
        <v>39.99</v>
      </c>
      <c r="G1686">
        <f>Table1[[#This Row],[Unit Price]]*Table1[[#This Row],[Units Sold]]</f>
        <v>119.97</v>
      </c>
      <c r="H1686" t="s">
        <v>18</v>
      </c>
      <c r="I1686" t="s">
        <v>15</v>
      </c>
      <c r="J1686">
        <f>_xlfn.XLOOKUP(Table1[[#This Row],[Product Name]],O:O,P:P)</f>
        <v>9.1999999999999993</v>
      </c>
      <c r="K1686">
        <f>Table1[[#This Row],[Unit Profit]]*Table1[[#This Row],[Units Sold]]</f>
        <v>27.599999999999998</v>
      </c>
      <c r="L1686">
        <f>MONTH(Table1[[#This Row],[Date]])</f>
        <v>11</v>
      </c>
    </row>
    <row r="1687" spans="1:12" hidden="1">
      <c r="A1687">
        <v>11716</v>
      </c>
      <c r="B1687" s="1">
        <v>45410</v>
      </c>
      <c r="C1687" t="s">
        <v>23</v>
      </c>
      <c r="D1687" t="s">
        <v>54</v>
      </c>
      <c r="E1687">
        <v>2</v>
      </c>
      <c r="F1687">
        <v>1895</v>
      </c>
      <c r="G1687">
        <f>Table1[[#This Row],[Unit Price]]*Table1[[#This Row],[Units Sold]]</f>
        <v>3790</v>
      </c>
      <c r="H1687" t="s">
        <v>18</v>
      </c>
      <c r="I1687" t="s">
        <v>11</v>
      </c>
      <c r="J1687">
        <f>_xlfn.XLOOKUP(Table1[[#This Row],[Product Name]],O:O,P:P)</f>
        <v>227.4</v>
      </c>
      <c r="K1687">
        <f>Table1[[#This Row],[Unit Profit]]*Table1[[#This Row],[Units Sold]]</f>
        <v>454.8</v>
      </c>
      <c r="L1687">
        <f>MONTH(Table1[[#This Row],[Date]])</f>
        <v>4</v>
      </c>
    </row>
    <row r="1688" spans="1:12" hidden="1">
      <c r="A1688">
        <v>11717</v>
      </c>
      <c r="B1688" s="1">
        <v>45057</v>
      </c>
      <c r="C1688" t="s">
        <v>9</v>
      </c>
      <c r="D1688" t="s">
        <v>55</v>
      </c>
      <c r="E1688">
        <v>1</v>
      </c>
      <c r="F1688">
        <v>399.99</v>
      </c>
      <c r="G1688">
        <f>Table1[[#This Row],[Unit Price]]*Table1[[#This Row],[Units Sold]]</f>
        <v>399.99</v>
      </c>
      <c r="H1688" t="s">
        <v>18</v>
      </c>
      <c r="I1688" t="s">
        <v>11</v>
      </c>
      <c r="J1688">
        <f>_xlfn.XLOOKUP(Table1[[#This Row],[Product Name]],O:O,P:P)</f>
        <v>96</v>
      </c>
      <c r="K1688">
        <f>Table1[[#This Row],[Unit Profit]]*Table1[[#This Row],[Units Sold]]</f>
        <v>96</v>
      </c>
      <c r="L1688">
        <f>MONTH(Table1[[#This Row],[Date]])</f>
        <v>5</v>
      </c>
    </row>
    <row r="1689" spans="1:12">
      <c r="A1689">
        <v>11718</v>
      </c>
      <c r="B1689" s="1">
        <v>45515</v>
      </c>
      <c r="C1689" t="s">
        <v>12</v>
      </c>
      <c r="D1689" t="s">
        <v>56</v>
      </c>
      <c r="E1689">
        <v>3</v>
      </c>
      <c r="F1689">
        <v>799.99</v>
      </c>
      <c r="G1689">
        <f>Table1[[#This Row],[Unit Price]]*Table1[[#This Row],[Units Sold]]</f>
        <v>2399.9700000000003</v>
      </c>
      <c r="H1689" t="s">
        <v>294</v>
      </c>
      <c r="I1689" t="s">
        <v>287</v>
      </c>
      <c r="J1689">
        <f>_xlfn.XLOOKUP(Table1[[#This Row],[Product Name]],O:O,P:P)</f>
        <v>208</v>
      </c>
      <c r="K1689">
        <f>Table1[[#This Row],[Unit Profit]]*Table1[[#This Row],[Units Sold]]</f>
        <v>624</v>
      </c>
      <c r="L1689">
        <f>MONTH(Table1[[#This Row],[Date]])</f>
        <v>8</v>
      </c>
    </row>
    <row r="1690" spans="1:12">
      <c r="A1690">
        <v>11719</v>
      </c>
      <c r="B1690" s="1">
        <v>45533</v>
      </c>
      <c r="C1690" t="s">
        <v>16</v>
      </c>
      <c r="D1690" t="s">
        <v>57</v>
      </c>
      <c r="E1690">
        <v>4</v>
      </c>
      <c r="F1690">
        <v>59.99</v>
      </c>
      <c r="G1690">
        <f>Table1[[#This Row],[Unit Price]]*Table1[[#This Row],[Units Sold]]</f>
        <v>239.96</v>
      </c>
      <c r="H1690" t="s">
        <v>294</v>
      </c>
      <c r="I1690" t="s">
        <v>287</v>
      </c>
      <c r="J1690">
        <f>_xlfn.XLOOKUP(Table1[[#This Row],[Product Name]],O:O,P:P)</f>
        <v>21</v>
      </c>
      <c r="K1690">
        <f>Table1[[#This Row],[Unit Profit]]*Table1[[#This Row],[Units Sold]]</f>
        <v>84</v>
      </c>
      <c r="L1690">
        <f>MONTH(Table1[[#This Row],[Date]])</f>
        <v>8</v>
      </c>
    </row>
    <row r="1691" spans="1:12" hidden="1">
      <c r="A1691">
        <v>11720</v>
      </c>
      <c r="B1691" s="1">
        <v>45569</v>
      </c>
      <c r="C1691" t="s">
        <v>19</v>
      </c>
      <c r="D1691" t="s">
        <v>58</v>
      </c>
      <c r="E1691">
        <v>3</v>
      </c>
      <c r="F1691">
        <v>24.99</v>
      </c>
      <c r="G1691">
        <f>Table1[[#This Row],[Unit Price]]*Table1[[#This Row],[Units Sold]]</f>
        <v>74.97</v>
      </c>
      <c r="H1691" t="s">
        <v>14</v>
      </c>
      <c r="I1691" t="s">
        <v>287</v>
      </c>
      <c r="J1691">
        <f>_xlfn.XLOOKUP(Table1[[#This Row],[Product Name]],O:O,P:P)</f>
        <v>2.5</v>
      </c>
      <c r="K1691">
        <f>Table1[[#This Row],[Unit Profit]]*Table1[[#This Row],[Units Sold]]</f>
        <v>7.5</v>
      </c>
      <c r="L1691">
        <f>MONTH(Table1[[#This Row],[Date]])</f>
        <v>10</v>
      </c>
    </row>
    <row r="1692" spans="1:12" hidden="1">
      <c r="A1692">
        <v>11721</v>
      </c>
      <c r="B1692" s="1">
        <v>45313</v>
      </c>
      <c r="C1692" t="s">
        <v>21</v>
      </c>
      <c r="D1692" t="s">
        <v>59</v>
      </c>
      <c r="E1692">
        <v>5</v>
      </c>
      <c r="F1692">
        <v>105</v>
      </c>
      <c r="G1692">
        <f>Table1[[#This Row],[Unit Price]]*Table1[[#This Row],[Units Sold]]</f>
        <v>525</v>
      </c>
      <c r="H1692" t="s">
        <v>18</v>
      </c>
      <c r="I1692" t="s">
        <v>15</v>
      </c>
      <c r="J1692">
        <f>_xlfn.XLOOKUP(Table1[[#This Row],[Product Name]],O:O,P:P)</f>
        <v>21</v>
      </c>
      <c r="K1692">
        <f>Table1[[#This Row],[Unit Profit]]*Table1[[#This Row],[Units Sold]]</f>
        <v>105</v>
      </c>
      <c r="L1692">
        <f>MONTH(Table1[[#This Row],[Date]])</f>
        <v>1</v>
      </c>
    </row>
    <row r="1693" spans="1:12">
      <c r="A1693">
        <v>11722</v>
      </c>
      <c r="B1693" s="1">
        <v>45121</v>
      </c>
      <c r="C1693" t="s">
        <v>23</v>
      </c>
      <c r="D1693" t="s">
        <v>60</v>
      </c>
      <c r="E1693">
        <v>4</v>
      </c>
      <c r="F1693">
        <v>129.99</v>
      </c>
      <c r="G1693">
        <f>Table1[[#This Row],[Unit Price]]*Table1[[#This Row],[Units Sold]]</f>
        <v>519.96</v>
      </c>
      <c r="H1693" t="s">
        <v>294</v>
      </c>
      <c r="I1693" t="s">
        <v>11</v>
      </c>
      <c r="J1693">
        <f>_xlfn.XLOOKUP(Table1[[#This Row],[Product Name]],O:O,P:P)</f>
        <v>16.899999999999999</v>
      </c>
      <c r="K1693">
        <f>Table1[[#This Row],[Unit Profit]]*Table1[[#This Row],[Units Sold]]</f>
        <v>67.599999999999994</v>
      </c>
      <c r="L1693">
        <f>MONTH(Table1[[#This Row],[Date]])</f>
        <v>7</v>
      </c>
    </row>
    <row r="1694" spans="1:12">
      <c r="A1694">
        <v>11723</v>
      </c>
      <c r="B1694" s="1">
        <v>45140</v>
      </c>
      <c r="C1694" t="s">
        <v>9</v>
      </c>
      <c r="D1694" t="s">
        <v>61</v>
      </c>
      <c r="E1694">
        <v>1</v>
      </c>
      <c r="F1694">
        <v>399.99</v>
      </c>
      <c r="G1694">
        <f>Table1[[#This Row],[Unit Price]]*Table1[[#This Row],[Units Sold]]</f>
        <v>399.99</v>
      </c>
      <c r="H1694" t="s">
        <v>294</v>
      </c>
      <c r="I1694" t="s">
        <v>11</v>
      </c>
      <c r="J1694">
        <f>_xlfn.XLOOKUP(Table1[[#This Row],[Product Name]],O:O,P:P)</f>
        <v>176</v>
      </c>
      <c r="K1694">
        <f>Table1[[#This Row],[Unit Profit]]*Table1[[#This Row],[Units Sold]]</f>
        <v>176</v>
      </c>
      <c r="L1694">
        <f>MONTH(Table1[[#This Row],[Date]])</f>
        <v>8</v>
      </c>
    </row>
    <row r="1695" spans="1:12" hidden="1">
      <c r="A1695">
        <v>11724</v>
      </c>
      <c r="B1695" s="1">
        <v>45279</v>
      </c>
      <c r="C1695" t="s">
        <v>12</v>
      </c>
      <c r="D1695" t="s">
        <v>62</v>
      </c>
      <c r="E1695">
        <v>5</v>
      </c>
      <c r="F1695">
        <v>199.99</v>
      </c>
      <c r="G1695">
        <f>Table1[[#This Row],[Unit Price]]*Table1[[#This Row],[Units Sold]]</f>
        <v>999.95</v>
      </c>
      <c r="H1695" t="s">
        <v>14</v>
      </c>
      <c r="I1695" t="s">
        <v>11</v>
      </c>
      <c r="J1695">
        <f>_xlfn.XLOOKUP(Table1[[#This Row],[Product Name]],O:O,P:P)</f>
        <v>46</v>
      </c>
      <c r="K1695">
        <f>Table1[[#This Row],[Unit Profit]]*Table1[[#This Row],[Units Sold]]</f>
        <v>230</v>
      </c>
      <c r="L1695">
        <f>MONTH(Table1[[#This Row],[Date]])</f>
        <v>12</v>
      </c>
    </row>
    <row r="1696" spans="1:12">
      <c r="A1696">
        <v>11725</v>
      </c>
      <c r="B1696" s="1">
        <v>45446</v>
      </c>
      <c r="C1696" t="s">
        <v>16</v>
      </c>
      <c r="D1696" t="s">
        <v>63</v>
      </c>
      <c r="E1696">
        <v>1</v>
      </c>
      <c r="F1696">
        <v>139.99</v>
      </c>
      <c r="G1696">
        <f>Table1[[#This Row],[Unit Price]]*Table1[[#This Row],[Units Sold]]</f>
        <v>139.99</v>
      </c>
      <c r="H1696" t="s">
        <v>294</v>
      </c>
      <c r="I1696" t="s">
        <v>287</v>
      </c>
      <c r="J1696">
        <f>_xlfn.XLOOKUP(Table1[[#This Row],[Product Name]],O:O,P:P)</f>
        <v>56</v>
      </c>
      <c r="K1696">
        <f>Table1[[#This Row],[Unit Profit]]*Table1[[#This Row],[Units Sold]]</f>
        <v>56</v>
      </c>
      <c r="L1696">
        <f>MONTH(Table1[[#This Row],[Date]])</f>
        <v>6</v>
      </c>
    </row>
    <row r="1697" spans="1:12" hidden="1">
      <c r="A1697">
        <v>11726</v>
      </c>
      <c r="B1697" s="1">
        <v>45360</v>
      </c>
      <c r="C1697" t="s">
        <v>19</v>
      </c>
      <c r="D1697" t="s">
        <v>64</v>
      </c>
      <c r="E1697">
        <v>2</v>
      </c>
      <c r="F1697">
        <v>32.5</v>
      </c>
      <c r="G1697">
        <f>Table1[[#This Row],[Unit Price]]*Table1[[#This Row],[Units Sold]]</f>
        <v>65</v>
      </c>
      <c r="H1697" t="s">
        <v>14</v>
      </c>
      <c r="I1697" t="s">
        <v>11</v>
      </c>
      <c r="J1697">
        <f>_xlfn.XLOOKUP(Table1[[#This Row],[Product Name]],O:O,P:P)</f>
        <v>15.28</v>
      </c>
      <c r="K1697">
        <f>Table1[[#This Row],[Unit Profit]]*Table1[[#This Row],[Units Sold]]</f>
        <v>30.56</v>
      </c>
      <c r="L1697">
        <f>MONTH(Table1[[#This Row],[Date]])</f>
        <v>3</v>
      </c>
    </row>
    <row r="1698" spans="1:12">
      <c r="A1698">
        <v>11727</v>
      </c>
      <c r="B1698" s="1">
        <v>44933</v>
      </c>
      <c r="C1698" t="s">
        <v>21</v>
      </c>
      <c r="D1698" t="s">
        <v>65</v>
      </c>
      <c r="E1698">
        <v>5</v>
      </c>
      <c r="F1698">
        <v>52</v>
      </c>
      <c r="G1698">
        <f>Table1[[#This Row],[Unit Price]]*Table1[[#This Row],[Units Sold]]</f>
        <v>260</v>
      </c>
      <c r="H1698" t="s">
        <v>294</v>
      </c>
      <c r="I1698" t="s">
        <v>15</v>
      </c>
      <c r="J1698">
        <f>_xlfn.XLOOKUP(Table1[[#This Row],[Product Name]],O:O,P:P)</f>
        <v>5.72</v>
      </c>
      <c r="K1698">
        <f>Table1[[#This Row],[Unit Profit]]*Table1[[#This Row],[Units Sold]]</f>
        <v>28.599999999999998</v>
      </c>
      <c r="L1698">
        <f>MONTH(Table1[[#This Row],[Date]])</f>
        <v>1</v>
      </c>
    </row>
    <row r="1699" spans="1:12" hidden="1">
      <c r="A1699">
        <v>11728</v>
      </c>
      <c r="B1699" s="1">
        <v>45165</v>
      </c>
      <c r="C1699" t="s">
        <v>23</v>
      </c>
      <c r="D1699" t="s">
        <v>66</v>
      </c>
      <c r="E1699">
        <v>1</v>
      </c>
      <c r="F1699">
        <v>39.99</v>
      </c>
      <c r="G1699">
        <f>Table1[[#This Row],[Unit Price]]*Table1[[#This Row],[Units Sold]]</f>
        <v>39.99</v>
      </c>
      <c r="H1699" t="s">
        <v>18</v>
      </c>
      <c r="I1699" t="s">
        <v>11</v>
      </c>
      <c r="J1699">
        <f>_xlfn.XLOOKUP(Table1[[#This Row],[Product Name]],O:O,P:P)</f>
        <v>12</v>
      </c>
      <c r="K1699">
        <f>Table1[[#This Row],[Unit Profit]]*Table1[[#This Row],[Units Sold]]</f>
        <v>12</v>
      </c>
      <c r="L1699">
        <f>MONTH(Table1[[#This Row],[Date]])</f>
        <v>8</v>
      </c>
    </row>
    <row r="1700" spans="1:12">
      <c r="A1700">
        <v>11729</v>
      </c>
      <c r="B1700" s="1">
        <v>45180</v>
      </c>
      <c r="C1700" t="s">
        <v>9</v>
      </c>
      <c r="D1700" t="s">
        <v>67</v>
      </c>
      <c r="E1700">
        <v>2</v>
      </c>
      <c r="F1700">
        <v>129.99</v>
      </c>
      <c r="G1700">
        <f>Table1[[#This Row],[Unit Price]]*Table1[[#This Row],[Units Sold]]</f>
        <v>259.98</v>
      </c>
      <c r="H1700" t="s">
        <v>294</v>
      </c>
      <c r="I1700" t="s">
        <v>287</v>
      </c>
      <c r="J1700">
        <f>_xlfn.XLOOKUP(Table1[[#This Row],[Product Name]],O:O,P:P)</f>
        <v>52</v>
      </c>
      <c r="K1700">
        <f>Table1[[#This Row],[Unit Profit]]*Table1[[#This Row],[Units Sold]]</f>
        <v>104</v>
      </c>
      <c r="L1700">
        <f>MONTH(Table1[[#This Row],[Date]])</f>
        <v>9</v>
      </c>
    </row>
    <row r="1701" spans="1:12" hidden="1">
      <c r="A1701">
        <v>11730</v>
      </c>
      <c r="B1701" s="1">
        <v>45535</v>
      </c>
      <c r="C1701" t="s">
        <v>12</v>
      </c>
      <c r="D1701" t="s">
        <v>68</v>
      </c>
      <c r="E1701">
        <v>3</v>
      </c>
      <c r="F1701">
        <v>299.99</v>
      </c>
      <c r="G1701">
        <f>Table1[[#This Row],[Unit Price]]*Table1[[#This Row],[Units Sold]]</f>
        <v>899.97</v>
      </c>
      <c r="H1701" t="s">
        <v>18</v>
      </c>
      <c r="I1701" t="s">
        <v>11</v>
      </c>
      <c r="J1701">
        <f>_xlfn.XLOOKUP(Table1[[#This Row],[Product Name]],O:O,P:P)</f>
        <v>81</v>
      </c>
      <c r="K1701">
        <f>Table1[[#This Row],[Unit Profit]]*Table1[[#This Row],[Units Sold]]</f>
        <v>243</v>
      </c>
      <c r="L1701">
        <f>MONTH(Table1[[#This Row],[Date]])</f>
        <v>8</v>
      </c>
    </row>
    <row r="1702" spans="1:12" hidden="1">
      <c r="A1702">
        <v>11731</v>
      </c>
      <c r="B1702" s="1">
        <v>45519</v>
      </c>
      <c r="C1702" t="s">
        <v>16</v>
      </c>
      <c r="D1702" t="s">
        <v>69</v>
      </c>
      <c r="E1702">
        <v>5</v>
      </c>
      <c r="F1702">
        <v>154.99</v>
      </c>
      <c r="G1702">
        <f>Table1[[#This Row],[Unit Price]]*Table1[[#This Row],[Units Sold]]</f>
        <v>774.95</v>
      </c>
      <c r="H1702" t="s">
        <v>18</v>
      </c>
      <c r="I1702" t="s">
        <v>15</v>
      </c>
      <c r="J1702">
        <f>_xlfn.XLOOKUP(Table1[[#This Row],[Product Name]],O:O,P:P)</f>
        <v>44.95</v>
      </c>
      <c r="K1702">
        <f>Table1[[#This Row],[Unit Profit]]*Table1[[#This Row],[Units Sold]]</f>
        <v>224.75</v>
      </c>
      <c r="L1702">
        <f>MONTH(Table1[[#This Row],[Date]])</f>
        <v>8</v>
      </c>
    </row>
    <row r="1703" spans="1:12" hidden="1">
      <c r="A1703">
        <v>11732</v>
      </c>
      <c r="B1703" s="1">
        <v>45357</v>
      </c>
      <c r="C1703" t="s">
        <v>19</v>
      </c>
      <c r="D1703" t="s">
        <v>70</v>
      </c>
      <c r="E1703">
        <v>5</v>
      </c>
      <c r="F1703">
        <v>26.99</v>
      </c>
      <c r="G1703">
        <f>Table1[[#This Row],[Unit Price]]*Table1[[#This Row],[Units Sold]]</f>
        <v>134.94999999999999</v>
      </c>
      <c r="H1703" t="s">
        <v>14</v>
      </c>
      <c r="I1703" t="s">
        <v>15</v>
      </c>
      <c r="J1703">
        <f>_xlfn.XLOOKUP(Table1[[#This Row],[Product Name]],O:O,P:P)</f>
        <v>8.3699999999999992</v>
      </c>
      <c r="K1703">
        <f>Table1[[#This Row],[Unit Profit]]*Table1[[#This Row],[Units Sold]]</f>
        <v>41.849999999999994</v>
      </c>
      <c r="L1703">
        <f>MONTH(Table1[[#This Row],[Date]])</f>
        <v>3</v>
      </c>
    </row>
    <row r="1704" spans="1:12" hidden="1">
      <c r="A1704">
        <v>11733</v>
      </c>
      <c r="B1704" s="1">
        <v>45114</v>
      </c>
      <c r="C1704" t="s">
        <v>21</v>
      </c>
      <c r="D1704" t="s">
        <v>71</v>
      </c>
      <c r="E1704">
        <v>4</v>
      </c>
      <c r="F1704">
        <v>49</v>
      </c>
      <c r="G1704">
        <f>Table1[[#This Row],[Unit Price]]*Table1[[#This Row],[Units Sold]]</f>
        <v>196</v>
      </c>
      <c r="H1704" t="s">
        <v>14</v>
      </c>
      <c r="I1704" t="s">
        <v>287</v>
      </c>
      <c r="J1704">
        <f>_xlfn.XLOOKUP(Table1[[#This Row],[Product Name]],O:O,P:P)</f>
        <v>8.33</v>
      </c>
      <c r="K1704">
        <f>Table1[[#This Row],[Unit Profit]]*Table1[[#This Row],[Units Sold]]</f>
        <v>33.32</v>
      </c>
      <c r="L1704">
        <f>MONTH(Table1[[#This Row],[Date]])</f>
        <v>7</v>
      </c>
    </row>
    <row r="1705" spans="1:12" hidden="1">
      <c r="A1705">
        <v>11734</v>
      </c>
      <c r="B1705" s="1">
        <v>44988</v>
      </c>
      <c r="C1705" t="s">
        <v>23</v>
      </c>
      <c r="D1705" t="s">
        <v>72</v>
      </c>
      <c r="E1705">
        <v>1</v>
      </c>
      <c r="F1705">
        <v>49.99</v>
      </c>
      <c r="G1705">
        <f>Table1[[#This Row],[Unit Price]]*Table1[[#This Row],[Units Sold]]</f>
        <v>49.99</v>
      </c>
      <c r="H1705" t="s">
        <v>18</v>
      </c>
      <c r="I1705" t="s">
        <v>287</v>
      </c>
      <c r="J1705">
        <f>_xlfn.XLOOKUP(Table1[[#This Row],[Product Name]],O:O,P:P)</f>
        <v>19.5</v>
      </c>
      <c r="K1705">
        <f>Table1[[#This Row],[Unit Profit]]*Table1[[#This Row],[Units Sold]]</f>
        <v>19.5</v>
      </c>
      <c r="L1705">
        <f>MONTH(Table1[[#This Row],[Date]])</f>
        <v>3</v>
      </c>
    </row>
    <row r="1706" spans="1:12" hidden="1">
      <c r="A1706">
        <v>11735</v>
      </c>
      <c r="B1706" s="1">
        <v>45086</v>
      </c>
      <c r="C1706" t="s">
        <v>9</v>
      </c>
      <c r="D1706" t="s">
        <v>73</v>
      </c>
      <c r="E1706">
        <v>3</v>
      </c>
      <c r="F1706">
        <v>59.99</v>
      </c>
      <c r="G1706">
        <f>Table1[[#This Row],[Unit Price]]*Table1[[#This Row],[Units Sold]]</f>
        <v>179.97</v>
      </c>
      <c r="H1706" t="s">
        <v>18</v>
      </c>
      <c r="I1706" t="s">
        <v>11</v>
      </c>
      <c r="J1706">
        <f>_xlfn.XLOOKUP(Table1[[#This Row],[Product Name]],O:O,P:P)</f>
        <v>13.8</v>
      </c>
      <c r="K1706">
        <f>Table1[[#This Row],[Unit Profit]]*Table1[[#This Row],[Units Sold]]</f>
        <v>41.400000000000006</v>
      </c>
      <c r="L1706">
        <f>MONTH(Table1[[#This Row],[Date]])</f>
        <v>6</v>
      </c>
    </row>
    <row r="1707" spans="1:12" hidden="1">
      <c r="A1707">
        <v>11736</v>
      </c>
      <c r="B1707" s="1">
        <v>45391</v>
      </c>
      <c r="C1707" t="s">
        <v>12</v>
      </c>
      <c r="D1707" t="s">
        <v>74</v>
      </c>
      <c r="E1707">
        <v>3</v>
      </c>
      <c r="F1707">
        <v>499.99</v>
      </c>
      <c r="G1707">
        <f>Table1[[#This Row],[Unit Price]]*Table1[[#This Row],[Units Sold]]</f>
        <v>1499.97</v>
      </c>
      <c r="H1707" t="s">
        <v>14</v>
      </c>
      <c r="I1707" t="s">
        <v>15</v>
      </c>
      <c r="J1707">
        <f>_xlfn.XLOOKUP(Table1[[#This Row],[Product Name]],O:O,P:P)</f>
        <v>100</v>
      </c>
      <c r="K1707">
        <f>Table1[[#This Row],[Unit Profit]]*Table1[[#This Row],[Units Sold]]</f>
        <v>300</v>
      </c>
      <c r="L1707">
        <f>MONTH(Table1[[#This Row],[Date]])</f>
        <v>4</v>
      </c>
    </row>
    <row r="1708" spans="1:12" hidden="1">
      <c r="A1708">
        <v>11737</v>
      </c>
      <c r="B1708" s="1">
        <v>45283</v>
      </c>
      <c r="C1708" t="s">
        <v>16</v>
      </c>
      <c r="D1708" t="s">
        <v>75</v>
      </c>
      <c r="E1708">
        <v>4</v>
      </c>
      <c r="F1708">
        <v>29.99</v>
      </c>
      <c r="G1708">
        <f>Table1[[#This Row],[Unit Price]]*Table1[[#This Row],[Units Sold]]</f>
        <v>119.96</v>
      </c>
      <c r="H1708" t="s">
        <v>18</v>
      </c>
      <c r="I1708" t="s">
        <v>11</v>
      </c>
      <c r="J1708">
        <f>_xlfn.XLOOKUP(Table1[[#This Row],[Product Name]],O:O,P:P)</f>
        <v>8.4</v>
      </c>
      <c r="K1708">
        <f>Table1[[#This Row],[Unit Profit]]*Table1[[#This Row],[Units Sold]]</f>
        <v>33.6</v>
      </c>
      <c r="L1708">
        <f>MONTH(Table1[[#This Row],[Date]])</f>
        <v>12</v>
      </c>
    </row>
    <row r="1709" spans="1:12" hidden="1">
      <c r="A1709">
        <v>11738</v>
      </c>
      <c r="B1709" s="1">
        <v>45620</v>
      </c>
      <c r="C1709" t="s">
        <v>19</v>
      </c>
      <c r="D1709" t="s">
        <v>76</v>
      </c>
      <c r="E1709">
        <v>4</v>
      </c>
      <c r="F1709">
        <v>28</v>
      </c>
      <c r="G1709">
        <f>Table1[[#This Row],[Unit Price]]*Table1[[#This Row],[Units Sold]]</f>
        <v>112</v>
      </c>
      <c r="H1709" t="s">
        <v>18</v>
      </c>
      <c r="I1709" t="s">
        <v>15</v>
      </c>
      <c r="J1709">
        <f>_xlfn.XLOOKUP(Table1[[#This Row],[Product Name]],O:O,P:P)</f>
        <v>8.1199999999999992</v>
      </c>
      <c r="K1709">
        <f>Table1[[#This Row],[Unit Profit]]*Table1[[#This Row],[Units Sold]]</f>
        <v>32.479999999999997</v>
      </c>
      <c r="L1709">
        <f>MONTH(Table1[[#This Row],[Date]])</f>
        <v>11</v>
      </c>
    </row>
    <row r="1710" spans="1:12">
      <c r="A1710">
        <v>11739</v>
      </c>
      <c r="B1710" s="1">
        <v>45472</v>
      </c>
      <c r="C1710" t="s">
        <v>21</v>
      </c>
      <c r="D1710" t="s">
        <v>77</v>
      </c>
      <c r="E1710">
        <v>3</v>
      </c>
      <c r="F1710">
        <v>23</v>
      </c>
      <c r="G1710">
        <f>Table1[[#This Row],[Unit Price]]*Table1[[#This Row],[Units Sold]]</f>
        <v>69</v>
      </c>
      <c r="H1710" t="s">
        <v>294</v>
      </c>
      <c r="I1710" t="s">
        <v>287</v>
      </c>
      <c r="J1710">
        <f>_xlfn.XLOOKUP(Table1[[#This Row],[Product Name]],O:O,P:P)</f>
        <v>3.68</v>
      </c>
      <c r="K1710">
        <f>Table1[[#This Row],[Unit Profit]]*Table1[[#This Row],[Units Sold]]</f>
        <v>11.040000000000001</v>
      </c>
      <c r="L1710">
        <f>MONTH(Table1[[#This Row],[Date]])</f>
        <v>6</v>
      </c>
    </row>
    <row r="1711" spans="1:12" hidden="1">
      <c r="A1711">
        <v>11740</v>
      </c>
      <c r="B1711" s="1">
        <v>45141</v>
      </c>
      <c r="C1711" t="s">
        <v>23</v>
      </c>
      <c r="D1711" t="s">
        <v>78</v>
      </c>
      <c r="E1711">
        <v>5</v>
      </c>
      <c r="F1711">
        <v>349</v>
      </c>
      <c r="G1711">
        <f>Table1[[#This Row],[Unit Price]]*Table1[[#This Row],[Units Sold]]</f>
        <v>1745</v>
      </c>
      <c r="H1711" t="s">
        <v>18</v>
      </c>
      <c r="I1711" t="s">
        <v>287</v>
      </c>
      <c r="J1711">
        <f>_xlfn.XLOOKUP(Table1[[#This Row],[Product Name]],O:O,P:P)</f>
        <v>87.25</v>
      </c>
      <c r="K1711">
        <f>Table1[[#This Row],[Unit Profit]]*Table1[[#This Row],[Units Sold]]</f>
        <v>436.25</v>
      </c>
      <c r="L1711">
        <f>MONTH(Table1[[#This Row],[Date]])</f>
        <v>8</v>
      </c>
    </row>
    <row r="1712" spans="1:12" hidden="1">
      <c r="A1712">
        <v>11741</v>
      </c>
      <c r="B1712" s="1">
        <v>45536</v>
      </c>
      <c r="C1712" t="s">
        <v>9</v>
      </c>
      <c r="D1712" t="s">
        <v>79</v>
      </c>
      <c r="E1712">
        <v>3</v>
      </c>
      <c r="F1712">
        <v>299.99</v>
      </c>
      <c r="G1712">
        <f>Table1[[#This Row],[Unit Price]]*Table1[[#This Row],[Units Sold]]</f>
        <v>899.97</v>
      </c>
      <c r="H1712" t="s">
        <v>14</v>
      </c>
      <c r="I1712" t="s">
        <v>11</v>
      </c>
      <c r="J1712">
        <f>_xlfn.XLOOKUP(Table1[[#This Row],[Product Name]],O:O,P:P)</f>
        <v>30</v>
      </c>
      <c r="K1712">
        <f>Table1[[#This Row],[Unit Profit]]*Table1[[#This Row],[Units Sold]]</f>
        <v>90</v>
      </c>
      <c r="L1712">
        <f>MONTH(Table1[[#This Row],[Date]])</f>
        <v>9</v>
      </c>
    </row>
    <row r="1713" spans="1:12">
      <c r="A1713">
        <v>11742</v>
      </c>
      <c r="B1713" s="1">
        <v>45130</v>
      </c>
      <c r="C1713" t="s">
        <v>12</v>
      </c>
      <c r="D1713" t="s">
        <v>80</v>
      </c>
      <c r="E1713">
        <v>3</v>
      </c>
      <c r="F1713">
        <v>199.99</v>
      </c>
      <c r="G1713">
        <f>Table1[[#This Row],[Unit Price]]*Table1[[#This Row],[Units Sold]]</f>
        <v>599.97</v>
      </c>
      <c r="H1713" t="s">
        <v>294</v>
      </c>
      <c r="I1713" t="s">
        <v>11</v>
      </c>
      <c r="J1713">
        <f>_xlfn.XLOOKUP(Table1[[#This Row],[Product Name]],O:O,P:P)</f>
        <v>68</v>
      </c>
      <c r="K1713">
        <f>Table1[[#This Row],[Unit Profit]]*Table1[[#This Row],[Units Sold]]</f>
        <v>204</v>
      </c>
      <c r="L1713">
        <f>MONTH(Table1[[#This Row],[Date]])</f>
        <v>7</v>
      </c>
    </row>
    <row r="1714" spans="1:12">
      <c r="A1714">
        <v>11743</v>
      </c>
      <c r="B1714" s="1">
        <v>44997</v>
      </c>
      <c r="C1714" t="s">
        <v>16</v>
      </c>
      <c r="D1714" t="s">
        <v>81</v>
      </c>
      <c r="E1714">
        <v>5</v>
      </c>
      <c r="F1714">
        <v>9.99</v>
      </c>
      <c r="G1714">
        <f>Table1[[#This Row],[Unit Price]]*Table1[[#This Row],[Units Sold]]</f>
        <v>49.95</v>
      </c>
      <c r="H1714" t="s">
        <v>294</v>
      </c>
      <c r="I1714" t="s">
        <v>15</v>
      </c>
      <c r="J1714">
        <f>_xlfn.XLOOKUP(Table1[[#This Row],[Product Name]],O:O,P:P)</f>
        <v>3.6</v>
      </c>
      <c r="K1714">
        <f>Table1[[#This Row],[Unit Profit]]*Table1[[#This Row],[Units Sold]]</f>
        <v>18</v>
      </c>
      <c r="L1714">
        <f>MONTH(Table1[[#This Row],[Date]])</f>
        <v>3</v>
      </c>
    </row>
    <row r="1715" spans="1:12">
      <c r="A1715">
        <v>11744</v>
      </c>
      <c r="B1715" s="1">
        <v>45287</v>
      </c>
      <c r="C1715" t="s">
        <v>19</v>
      </c>
      <c r="D1715" t="s">
        <v>82</v>
      </c>
      <c r="E1715">
        <v>4</v>
      </c>
      <c r="F1715">
        <v>18.989999999999998</v>
      </c>
      <c r="G1715">
        <f>Table1[[#This Row],[Unit Price]]*Table1[[#This Row],[Units Sold]]</f>
        <v>75.959999999999994</v>
      </c>
      <c r="H1715" t="s">
        <v>294</v>
      </c>
      <c r="I1715" t="s">
        <v>287</v>
      </c>
      <c r="J1715">
        <f>_xlfn.XLOOKUP(Table1[[#This Row],[Product Name]],O:O,P:P)</f>
        <v>6.84</v>
      </c>
      <c r="K1715">
        <f>Table1[[#This Row],[Unit Profit]]*Table1[[#This Row],[Units Sold]]</f>
        <v>27.36</v>
      </c>
      <c r="L1715">
        <f>MONTH(Table1[[#This Row],[Date]])</f>
        <v>12</v>
      </c>
    </row>
    <row r="1716" spans="1:12" hidden="1">
      <c r="A1716">
        <v>11745</v>
      </c>
      <c r="B1716" s="1">
        <v>45508</v>
      </c>
      <c r="C1716" t="s">
        <v>21</v>
      </c>
      <c r="D1716" t="s">
        <v>83</v>
      </c>
      <c r="E1716">
        <v>2</v>
      </c>
      <c r="F1716">
        <v>102</v>
      </c>
      <c r="G1716">
        <f>Table1[[#This Row],[Unit Price]]*Table1[[#This Row],[Units Sold]]</f>
        <v>204</v>
      </c>
      <c r="H1716" t="s">
        <v>18</v>
      </c>
      <c r="I1716" t="s">
        <v>287</v>
      </c>
      <c r="J1716">
        <f>_xlfn.XLOOKUP(Table1[[#This Row],[Product Name]],O:O,P:P)</f>
        <v>51</v>
      </c>
      <c r="K1716">
        <f>Table1[[#This Row],[Unit Profit]]*Table1[[#This Row],[Units Sold]]</f>
        <v>102</v>
      </c>
      <c r="L1716">
        <f>MONTH(Table1[[#This Row],[Date]])</f>
        <v>8</v>
      </c>
    </row>
    <row r="1717" spans="1:12">
      <c r="A1717">
        <v>11746</v>
      </c>
      <c r="B1717" s="1">
        <v>45374</v>
      </c>
      <c r="C1717" t="s">
        <v>23</v>
      </c>
      <c r="D1717" t="s">
        <v>84</v>
      </c>
      <c r="E1717">
        <v>2</v>
      </c>
      <c r="F1717">
        <v>299.99</v>
      </c>
      <c r="G1717">
        <f>Table1[[#This Row],[Unit Price]]*Table1[[#This Row],[Units Sold]]</f>
        <v>599.98</v>
      </c>
      <c r="H1717" t="s">
        <v>294</v>
      </c>
      <c r="I1717" t="s">
        <v>287</v>
      </c>
      <c r="J1717">
        <f>_xlfn.XLOOKUP(Table1[[#This Row],[Product Name]],O:O,P:P)</f>
        <v>57</v>
      </c>
      <c r="K1717">
        <f>Table1[[#This Row],[Unit Profit]]*Table1[[#This Row],[Units Sold]]</f>
        <v>114</v>
      </c>
      <c r="L1717">
        <f>MONTH(Table1[[#This Row],[Date]])</f>
        <v>3</v>
      </c>
    </row>
    <row r="1718" spans="1:12" hidden="1">
      <c r="A1718">
        <v>11747</v>
      </c>
      <c r="B1718" s="1">
        <v>45479</v>
      </c>
      <c r="C1718" t="s">
        <v>9</v>
      </c>
      <c r="D1718" t="s">
        <v>85</v>
      </c>
      <c r="E1718">
        <v>4</v>
      </c>
      <c r="F1718">
        <v>1199.99</v>
      </c>
      <c r="G1718">
        <f>Table1[[#This Row],[Unit Price]]*Table1[[#This Row],[Units Sold]]</f>
        <v>4799.96</v>
      </c>
      <c r="H1718" t="s">
        <v>14</v>
      </c>
      <c r="I1718" t="s">
        <v>287</v>
      </c>
      <c r="J1718">
        <f>_xlfn.XLOOKUP(Table1[[#This Row],[Product Name]],O:O,P:P)</f>
        <v>528</v>
      </c>
      <c r="K1718">
        <f>Table1[[#This Row],[Unit Profit]]*Table1[[#This Row],[Units Sold]]</f>
        <v>2112</v>
      </c>
      <c r="L1718">
        <f>MONTH(Table1[[#This Row],[Date]])</f>
        <v>7</v>
      </c>
    </row>
    <row r="1719" spans="1:12" hidden="1">
      <c r="A1719">
        <v>11748</v>
      </c>
      <c r="B1719" s="1">
        <v>45288</v>
      </c>
      <c r="C1719" t="s">
        <v>12</v>
      </c>
      <c r="D1719" t="s">
        <v>86</v>
      </c>
      <c r="E1719">
        <v>1</v>
      </c>
      <c r="F1719">
        <v>219.99</v>
      </c>
      <c r="G1719">
        <f>Table1[[#This Row],[Unit Price]]*Table1[[#This Row],[Units Sold]]</f>
        <v>219.99</v>
      </c>
      <c r="H1719" t="s">
        <v>18</v>
      </c>
      <c r="I1719" t="s">
        <v>287</v>
      </c>
      <c r="J1719">
        <f>_xlfn.XLOOKUP(Table1[[#This Row],[Product Name]],O:O,P:P)</f>
        <v>39.6</v>
      </c>
      <c r="K1719">
        <f>Table1[[#This Row],[Unit Profit]]*Table1[[#This Row],[Units Sold]]</f>
        <v>39.6</v>
      </c>
      <c r="L1719">
        <f>MONTH(Table1[[#This Row],[Date]])</f>
        <v>12</v>
      </c>
    </row>
    <row r="1720" spans="1:12" hidden="1">
      <c r="A1720">
        <v>11749</v>
      </c>
      <c r="B1720" s="1">
        <v>44998</v>
      </c>
      <c r="C1720" t="s">
        <v>16</v>
      </c>
      <c r="D1720" t="s">
        <v>87</v>
      </c>
      <c r="E1720">
        <v>5</v>
      </c>
      <c r="F1720">
        <v>59.99</v>
      </c>
      <c r="G1720">
        <f>Table1[[#This Row],[Unit Price]]*Table1[[#This Row],[Units Sold]]</f>
        <v>299.95</v>
      </c>
      <c r="H1720" t="s">
        <v>18</v>
      </c>
      <c r="I1720" t="s">
        <v>15</v>
      </c>
      <c r="J1720">
        <f>_xlfn.XLOOKUP(Table1[[#This Row],[Product Name]],O:O,P:P)</f>
        <v>6</v>
      </c>
      <c r="K1720">
        <f>Table1[[#This Row],[Unit Profit]]*Table1[[#This Row],[Units Sold]]</f>
        <v>30</v>
      </c>
      <c r="L1720">
        <f>MONTH(Table1[[#This Row],[Date]])</f>
        <v>3</v>
      </c>
    </row>
    <row r="1721" spans="1:12">
      <c r="A1721">
        <v>11750</v>
      </c>
      <c r="B1721" s="1">
        <v>45130</v>
      </c>
      <c r="C1721" t="s">
        <v>19</v>
      </c>
      <c r="D1721" t="s">
        <v>88</v>
      </c>
      <c r="E1721">
        <v>1</v>
      </c>
      <c r="F1721">
        <v>10.99</v>
      </c>
      <c r="G1721">
        <f>Table1[[#This Row],[Unit Price]]*Table1[[#This Row],[Units Sold]]</f>
        <v>10.99</v>
      </c>
      <c r="H1721" t="s">
        <v>294</v>
      </c>
      <c r="I1721" t="s">
        <v>11</v>
      </c>
      <c r="J1721">
        <f>_xlfn.XLOOKUP(Table1[[#This Row],[Product Name]],O:O,P:P)</f>
        <v>1.21</v>
      </c>
      <c r="K1721">
        <f>Table1[[#This Row],[Unit Profit]]*Table1[[#This Row],[Units Sold]]</f>
        <v>1.21</v>
      </c>
      <c r="L1721">
        <f>MONTH(Table1[[#This Row],[Date]])</f>
        <v>7</v>
      </c>
    </row>
    <row r="1722" spans="1:12" hidden="1">
      <c r="A1722">
        <v>11751</v>
      </c>
      <c r="B1722" s="1">
        <v>45401</v>
      </c>
      <c r="C1722" t="s">
        <v>21</v>
      </c>
      <c r="D1722" t="s">
        <v>89</v>
      </c>
      <c r="E1722">
        <v>1</v>
      </c>
      <c r="F1722">
        <v>78</v>
      </c>
      <c r="G1722">
        <f>Table1[[#This Row],[Unit Price]]*Table1[[#This Row],[Units Sold]]</f>
        <v>78</v>
      </c>
      <c r="H1722" t="s">
        <v>14</v>
      </c>
      <c r="I1722" t="s">
        <v>11</v>
      </c>
      <c r="J1722">
        <f>_xlfn.XLOOKUP(Table1[[#This Row],[Product Name]],O:O,P:P)</f>
        <v>19.5</v>
      </c>
      <c r="K1722">
        <f>Table1[[#This Row],[Unit Profit]]*Table1[[#This Row],[Units Sold]]</f>
        <v>19.5</v>
      </c>
      <c r="L1722">
        <f>MONTH(Table1[[#This Row],[Date]])</f>
        <v>4</v>
      </c>
    </row>
    <row r="1723" spans="1:12" hidden="1">
      <c r="A1723">
        <v>11752</v>
      </c>
      <c r="B1723" s="1">
        <v>45018</v>
      </c>
      <c r="C1723" t="s">
        <v>23</v>
      </c>
      <c r="D1723" t="s">
        <v>90</v>
      </c>
      <c r="E1723">
        <v>5</v>
      </c>
      <c r="F1723">
        <v>129.99</v>
      </c>
      <c r="G1723">
        <f>Table1[[#This Row],[Unit Price]]*Table1[[#This Row],[Units Sold]]</f>
        <v>649.95000000000005</v>
      </c>
      <c r="H1723" t="s">
        <v>14</v>
      </c>
      <c r="I1723" t="s">
        <v>287</v>
      </c>
      <c r="J1723">
        <f>_xlfn.XLOOKUP(Table1[[#This Row],[Product Name]],O:O,P:P)</f>
        <v>20.8</v>
      </c>
      <c r="K1723">
        <f>Table1[[#This Row],[Unit Profit]]*Table1[[#This Row],[Units Sold]]</f>
        <v>104</v>
      </c>
      <c r="L1723">
        <f>MONTH(Table1[[#This Row],[Date]])</f>
        <v>4</v>
      </c>
    </row>
    <row r="1724" spans="1:12" hidden="1">
      <c r="A1724">
        <v>11753</v>
      </c>
      <c r="B1724" s="1">
        <v>45392</v>
      </c>
      <c r="C1724" t="s">
        <v>9</v>
      </c>
      <c r="D1724" t="s">
        <v>91</v>
      </c>
      <c r="E1724">
        <v>2</v>
      </c>
      <c r="F1724">
        <v>1599.99</v>
      </c>
      <c r="G1724">
        <f>Table1[[#This Row],[Unit Price]]*Table1[[#This Row],[Units Sold]]</f>
        <v>3199.98</v>
      </c>
      <c r="H1724" t="s">
        <v>18</v>
      </c>
      <c r="I1724" t="s">
        <v>11</v>
      </c>
      <c r="J1724">
        <f>_xlfn.XLOOKUP(Table1[[#This Row],[Product Name]],O:O,P:P)</f>
        <v>656</v>
      </c>
      <c r="K1724">
        <f>Table1[[#This Row],[Unit Profit]]*Table1[[#This Row],[Units Sold]]</f>
        <v>1312</v>
      </c>
      <c r="L1724">
        <f>MONTH(Table1[[#This Row],[Date]])</f>
        <v>4</v>
      </c>
    </row>
    <row r="1725" spans="1:12">
      <c r="A1725">
        <v>11754</v>
      </c>
      <c r="B1725" s="1">
        <v>45393</v>
      </c>
      <c r="C1725" t="s">
        <v>12</v>
      </c>
      <c r="D1725" t="s">
        <v>92</v>
      </c>
      <c r="E1725">
        <v>3</v>
      </c>
      <c r="F1725">
        <v>899.99</v>
      </c>
      <c r="G1725">
        <f>Table1[[#This Row],[Unit Price]]*Table1[[#This Row],[Units Sold]]</f>
        <v>2699.9700000000003</v>
      </c>
      <c r="H1725" t="s">
        <v>294</v>
      </c>
      <c r="I1725" t="s">
        <v>11</v>
      </c>
      <c r="J1725">
        <f>_xlfn.XLOOKUP(Table1[[#This Row],[Product Name]],O:O,P:P)</f>
        <v>207</v>
      </c>
      <c r="K1725">
        <f>Table1[[#This Row],[Unit Profit]]*Table1[[#This Row],[Units Sold]]</f>
        <v>621</v>
      </c>
      <c r="L1725">
        <f>MONTH(Table1[[#This Row],[Date]])</f>
        <v>4</v>
      </c>
    </row>
    <row r="1726" spans="1:12" hidden="1">
      <c r="A1726">
        <v>11755</v>
      </c>
      <c r="B1726" s="1">
        <v>45255</v>
      </c>
      <c r="C1726" t="s">
        <v>16</v>
      </c>
      <c r="D1726" t="s">
        <v>93</v>
      </c>
      <c r="E1726">
        <v>3</v>
      </c>
      <c r="F1726">
        <v>49.99</v>
      </c>
      <c r="G1726">
        <f>Table1[[#This Row],[Unit Price]]*Table1[[#This Row],[Units Sold]]</f>
        <v>149.97</v>
      </c>
      <c r="H1726" t="s">
        <v>14</v>
      </c>
      <c r="I1726" t="s">
        <v>15</v>
      </c>
      <c r="J1726">
        <f>_xlfn.XLOOKUP(Table1[[#This Row],[Product Name]],O:O,P:P)</f>
        <v>19.5</v>
      </c>
      <c r="K1726">
        <f>Table1[[#This Row],[Unit Profit]]*Table1[[#This Row],[Units Sold]]</f>
        <v>58.5</v>
      </c>
      <c r="L1726">
        <f>MONTH(Table1[[#This Row],[Date]])</f>
        <v>11</v>
      </c>
    </row>
    <row r="1727" spans="1:12" hidden="1">
      <c r="A1727">
        <v>11756</v>
      </c>
      <c r="B1727" s="1">
        <v>45452</v>
      </c>
      <c r="C1727" t="s">
        <v>19</v>
      </c>
      <c r="D1727" t="s">
        <v>94</v>
      </c>
      <c r="E1727">
        <v>4</v>
      </c>
      <c r="F1727">
        <v>14.99</v>
      </c>
      <c r="G1727">
        <f>Table1[[#This Row],[Unit Price]]*Table1[[#This Row],[Units Sold]]</f>
        <v>59.96</v>
      </c>
      <c r="H1727" t="s">
        <v>18</v>
      </c>
      <c r="I1727" t="s">
        <v>15</v>
      </c>
      <c r="J1727">
        <f>_xlfn.XLOOKUP(Table1[[#This Row],[Product Name]],O:O,P:P)</f>
        <v>3.6</v>
      </c>
      <c r="K1727">
        <f>Table1[[#This Row],[Unit Profit]]*Table1[[#This Row],[Units Sold]]</f>
        <v>14.4</v>
      </c>
      <c r="L1727">
        <f>MONTH(Table1[[#This Row],[Date]])</f>
        <v>6</v>
      </c>
    </row>
    <row r="1728" spans="1:12" hidden="1">
      <c r="A1728">
        <v>11758</v>
      </c>
      <c r="B1728" s="1">
        <v>45081</v>
      </c>
      <c r="C1728" t="s">
        <v>23</v>
      </c>
      <c r="D1728" t="s">
        <v>96</v>
      </c>
      <c r="E1728">
        <v>3</v>
      </c>
      <c r="F1728">
        <v>69.989999999999995</v>
      </c>
      <c r="G1728">
        <f>Table1[[#This Row],[Unit Price]]*Table1[[#This Row],[Units Sold]]</f>
        <v>209.96999999999997</v>
      </c>
      <c r="H1728" t="s">
        <v>18</v>
      </c>
      <c r="I1728" t="s">
        <v>287</v>
      </c>
      <c r="J1728">
        <f>_xlfn.XLOOKUP(Table1[[#This Row],[Product Name]],O:O,P:P)</f>
        <v>34.299999999999997</v>
      </c>
      <c r="K1728">
        <f>Table1[[#This Row],[Unit Profit]]*Table1[[#This Row],[Units Sold]]</f>
        <v>102.89999999999999</v>
      </c>
      <c r="L1728">
        <f>MONTH(Table1[[#This Row],[Date]])</f>
        <v>6</v>
      </c>
    </row>
    <row r="1729" spans="1:12" hidden="1">
      <c r="A1729">
        <v>11759</v>
      </c>
      <c r="B1729" s="1">
        <v>45045</v>
      </c>
      <c r="C1729" t="s">
        <v>9</v>
      </c>
      <c r="D1729" t="s">
        <v>97</v>
      </c>
      <c r="E1729">
        <v>3</v>
      </c>
      <c r="F1729">
        <v>249.99</v>
      </c>
      <c r="G1729">
        <f>Table1[[#This Row],[Unit Price]]*Table1[[#This Row],[Units Sold]]</f>
        <v>749.97</v>
      </c>
      <c r="H1729" t="s">
        <v>14</v>
      </c>
      <c r="I1729" t="s">
        <v>11</v>
      </c>
      <c r="J1729">
        <f>_xlfn.XLOOKUP(Table1[[#This Row],[Product Name]],O:O,P:P)</f>
        <v>55</v>
      </c>
      <c r="K1729">
        <f>Table1[[#This Row],[Unit Profit]]*Table1[[#This Row],[Units Sold]]</f>
        <v>165</v>
      </c>
      <c r="L1729">
        <f>MONTH(Table1[[#This Row],[Date]])</f>
        <v>4</v>
      </c>
    </row>
    <row r="1730" spans="1:12" hidden="1">
      <c r="A1730">
        <v>11760</v>
      </c>
      <c r="B1730" s="1">
        <v>45195</v>
      </c>
      <c r="C1730" t="s">
        <v>12</v>
      </c>
      <c r="D1730" t="s">
        <v>98</v>
      </c>
      <c r="E1730">
        <v>4</v>
      </c>
      <c r="F1730">
        <v>499.99</v>
      </c>
      <c r="G1730">
        <f>Table1[[#This Row],[Unit Price]]*Table1[[#This Row],[Units Sold]]</f>
        <v>1999.96</v>
      </c>
      <c r="H1730" t="s">
        <v>14</v>
      </c>
      <c r="I1730" t="s">
        <v>287</v>
      </c>
      <c r="J1730">
        <f>_xlfn.XLOOKUP(Table1[[#This Row],[Product Name]],O:O,P:P)</f>
        <v>190</v>
      </c>
      <c r="K1730">
        <f>Table1[[#This Row],[Unit Profit]]*Table1[[#This Row],[Units Sold]]</f>
        <v>760</v>
      </c>
      <c r="L1730">
        <f>MONTH(Table1[[#This Row],[Date]])</f>
        <v>9</v>
      </c>
    </row>
    <row r="1731" spans="1:12">
      <c r="A1731">
        <v>11761</v>
      </c>
      <c r="B1731" s="1">
        <v>45066</v>
      </c>
      <c r="C1731" t="s">
        <v>16</v>
      </c>
      <c r="D1731" t="s">
        <v>99</v>
      </c>
      <c r="E1731">
        <v>4</v>
      </c>
      <c r="F1731">
        <v>89.99</v>
      </c>
      <c r="G1731">
        <f>Table1[[#This Row],[Unit Price]]*Table1[[#This Row],[Units Sold]]</f>
        <v>359.96</v>
      </c>
      <c r="H1731" t="s">
        <v>294</v>
      </c>
      <c r="I1731" t="s">
        <v>287</v>
      </c>
      <c r="J1731">
        <f>_xlfn.XLOOKUP(Table1[[#This Row],[Product Name]],O:O,P:P)</f>
        <v>11.7</v>
      </c>
      <c r="K1731">
        <f>Table1[[#This Row],[Unit Profit]]*Table1[[#This Row],[Units Sold]]</f>
        <v>46.8</v>
      </c>
      <c r="L1731">
        <f>MONTH(Table1[[#This Row],[Date]])</f>
        <v>5</v>
      </c>
    </row>
    <row r="1732" spans="1:12" hidden="1">
      <c r="A1732">
        <v>11762</v>
      </c>
      <c r="B1732" s="1">
        <v>44951</v>
      </c>
      <c r="C1732" t="s">
        <v>19</v>
      </c>
      <c r="D1732" t="s">
        <v>100</v>
      </c>
      <c r="E1732">
        <v>3</v>
      </c>
      <c r="F1732">
        <v>12.99</v>
      </c>
      <c r="G1732">
        <f>Table1[[#This Row],[Unit Price]]*Table1[[#This Row],[Units Sold]]</f>
        <v>38.97</v>
      </c>
      <c r="H1732" t="s">
        <v>14</v>
      </c>
      <c r="I1732" t="s">
        <v>287</v>
      </c>
      <c r="J1732">
        <f>_xlfn.XLOOKUP(Table1[[#This Row],[Product Name]],O:O,P:P)</f>
        <v>1.3</v>
      </c>
      <c r="K1732">
        <f>Table1[[#This Row],[Unit Profit]]*Table1[[#This Row],[Units Sold]]</f>
        <v>3.9000000000000004</v>
      </c>
      <c r="L1732">
        <f>MONTH(Table1[[#This Row],[Date]])</f>
        <v>1</v>
      </c>
    </row>
    <row r="1733" spans="1:12" hidden="1">
      <c r="A1733">
        <v>11764</v>
      </c>
      <c r="B1733" s="1">
        <v>45302</v>
      </c>
      <c r="C1733" t="s">
        <v>23</v>
      </c>
      <c r="D1733" t="s">
        <v>102</v>
      </c>
      <c r="E1733">
        <v>2</v>
      </c>
      <c r="F1733">
        <v>24.99</v>
      </c>
      <c r="G1733">
        <f>Table1[[#This Row],[Unit Price]]*Table1[[#This Row],[Units Sold]]</f>
        <v>49.98</v>
      </c>
      <c r="H1733" t="s">
        <v>18</v>
      </c>
      <c r="I1733" t="s">
        <v>287</v>
      </c>
      <c r="J1733">
        <f>_xlfn.XLOOKUP(Table1[[#This Row],[Product Name]],O:O,P:P)</f>
        <v>11.75</v>
      </c>
      <c r="K1733">
        <f>Table1[[#This Row],[Unit Profit]]*Table1[[#This Row],[Units Sold]]</f>
        <v>23.5</v>
      </c>
      <c r="L1733">
        <f>MONTH(Table1[[#This Row],[Date]])</f>
        <v>1</v>
      </c>
    </row>
    <row r="1734" spans="1:12">
      <c r="A1734">
        <v>11765</v>
      </c>
      <c r="B1734" s="1">
        <v>45393</v>
      </c>
      <c r="C1734" t="s">
        <v>9</v>
      </c>
      <c r="D1734" t="s">
        <v>103</v>
      </c>
      <c r="E1734">
        <v>1</v>
      </c>
      <c r="F1734">
        <v>99.99</v>
      </c>
      <c r="G1734">
        <f>Table1[[#This Row],[Unit Price]]*Table1[[#This Row],[Units Sold]]</f>
        <v>99.99</v>
      </c>
      <c r="H1734" t="s">
        <v>294</v>
      </c>
      <c r="I1734" t="s">
        <v>287</v>
      </c>
      <c r="J1734">
        <f>_xlfn.XLOOKUP(Table1[[#This Row],[Product Name]],O:O,P:P)</f>
        <v>30</v>
      </c>
      <c r="K1734">
        <f>Table1[[#This Row],[Unit Profit]]*Table1[[#This Row],[Units Sold]]</f>
        <v>30</v>
      </c>
      <c r="L1734">
        <f>MONTH(Table1[[#This Row],[Date]])</f>
        <v>4</v>
      </c>
    </row>
    <row r="1735" spans="1:12" hidden="1">
      <c r="A1735">
        <v>11766</v>
      </c>
      <c r="B1735" s="1">
        <v>44927</v>
      </c>
      <c r="C1735" t="s">
        <v>12</v>
      </c>
      <c r="D1735" t="s">
        <v>104</v>
      </c>
      <c r="E1735">
        <v>2</v>
      </c>
      <c r="F1735">
        <v>1299.99</v>
      </c>
      <c r="G1735">
        <f>Table1[[#This Row],[Unit Price]]*Table1[[#This Row],[Units Sold]]</f>
        <v>2599.98</v>
      </c>
      <c r="H1735" t="s">
        <v>14</v>
      </c>
      <c r="I1735" t="s">
        <v>15</v>
      </c>
      <c r="J1735">
        <f>_xlfn.XLOOKUP(Table1[[#This Row],[Product Name]],O:O,P:P)</f>
        <v>260</v>
      </c>
      <c r="K1735">
        <f>Table1[[#This Row],[Unit Profit]]*Table1[[#This Row],[Units Sold]]</f>
        <v>520</v>
      </c>
      <c r="L1735">
        <f>MONTH(Table1[[#This Row],[Date]])</f>
        <v>1</v>
      </c>
    </row>
    <row r="1736" spans="1:12" hidden="1">
      <c r="A1736">
        <v>11767</v>
      </c>
      <c r="B1736" s="1">
        <v>45125</v>
      </c>
      <c r="C1736" t="s">
        <v>16</v>
      </c>
      <c r="D1736" t="s">
        <v>105</v>
      </c>
      <c r="E1736">
        <v>4</v>
      </c>
      <c r="F1736">
        <v>79.989999999999995</v>
      </c>
      <c r="G1736">
        <f>Table1[[#This Row],[Unit Price]]*Table1[[#This Row],[Units Sold]]</f>
        <v>319.95999999999998</v>
      </c>
      <c r="H1736" t="s">
        <v>18</v>
      </c>
      <c r="I1736" t="s">
        <v>15</v>
      </c>
      <c r="J1736">
        <f>_xlfn.XLOOKUP(Table1[[#This Row],[Product Name]],O:O,P:P)</f>
        <v>12.8</v>
      </c>
      <c r="K1736">
        <f>Table1[[#This Row],[Unit Profit]]*Table1[[#This Row],[Units Sold]]</f>
        <v>51.2</v>
      </c>
      <c r="L1736">
        <f>MONTH(Table1[[#This Row],[Date]])</f>
        <v>7</v>
      </c>
    </row>
    <row r="1737" spans="1:12" hidden="1">
      <c r="A1737">
        <v>11768</v>
      </c>
      <c r="B1737" s="1">
        <v>45552</v>
      </c>
      <c r="C1737" t="s">
        <v>19</v>
      </c>
      <c r="D1737" t="s">
        <v>106</v>
      </c>
      <c r="E1737">
        <v>1</v>
      </c>
      <c r="F1737">
        <v>13.99</v>
      </c>
      <c r="G1737">
        <f>Table1[[#This Row],[Unit Price]]*Table1[[#This Row],[Units Sold]]</f>
        <v>13.99</v>
      </c>
      <c r="H1737" t="s">
        <v>14</v>
      </c>
      <c r="I1737" t="s">
        <v>15</v>
      </c>
      <c r="J1737">
        <f>_xlfn.XLOOKUP(Table1[[#This Row],[Product Name]],O:O,P:P)</f>
        <v>4.34</v>
      </c>
      <c r="K1737">
        <f>Table1[[#This Row],[Unit Profit]]*Table1[[#This Row],[Units Sold]]</f>
        <v>4.34</v>
      </c>
      <c r="L1737">
        <f>MONTH(Table1[[#This Row],[Date]])</f>
        <v>9</v>
      </c>
    </row>
    <row r="1738" spans="1:12" hidden="1">
      <c r="A1738">
        <v>11769</v>
      </c>
      <c r="B1738" s="1">
        <v>44928</v>
      </c>
      <c r="C1738" t="s">
        <v>21</v>
      </c>
      <c r="D1738" t="s">
        <v>107</v>
      </c>
      <c r="E1738">
        <v>3</v>
      </c>
      <c r="F1738">
        <v>105</v>
      </c>
      <c r="G1738">
        <f>Table1[[#This Row],[Unit Price]]*Table1[[#This Row],[Units Sold]]</f>
        <v>315</v>
      </c>
      <c r="H1738" t="s">
        <v>14</v>
      </c>
      <c r="I1738" t="s">
        <v>15</v>
      </c>
      <c r="J1738">
        <f>_xlfn.XLOOKUP(Table1[[#This Row],[Product Name]],O:O,P:P)</f>
        <v>39.9</v>
      </c>
      <c r="K1738">
        <f>Table1[[#This Row],[Unit Profit]]*Table1[[#This Row],[Units Sold]]</f>
        <v>119.69999999999999</v>
      </c>
      <c r="L1738">
        <f>MONTH(Table1[[#This Row],[Date]])</f>
        <v>1</v>
      </c>
    </row>
    <row r="1739" spans="1:12" hidden="1">
      <c r="A1739">
        <v>11770</v>
      </c>
      <c r="B1739" s="1">
        <v>45189</v>
      </c>
      <c r="C1739" t="s">
        <v>23</v>
      </c>
      <c r="D1739" t="s">
        <v>108</v>
      </c>
      <c r="E1739">
        <v>1</v>
      </c>
      <c r="F1739">
        <v>129.99</v>
      </c>
      <c r="G1739">
        <f>Table1[[#This Row],[Unit Price]]*Table1[[#This Row],[Units Sold]]</f>
        <v>129.99</v>
      </c>
      <c r="H1739" t="s">
        <v>14</v>
      </c>
      <c r="I1739" t="s">
        <v>11</v>
      </c>
      <c r="J1739">
        <f>_xlfn.XLOOKUP(Table1[[#This Row],[Product Name]],O:O,P:P)</f>
        <v>35.1</v>
      </c>
      <c r="K1739">
        <f>Table1[[#This Row],[Unit Profit]]*Table1[[#This Row],[Units Sold]]</f>
        <v>35.1</v>
      </c>
      <c r="L1739">
        <f>MONTH(Table1[[#This Row],[Date]])</f>
        <v>9</v>
      </c>
    </row>
    <row r="1740" spans="1:12" hidden="1">
      <c r="A1740">
        <v>11771</v>
      </c>
      <c r="B1740" s="1">
        <v>45043</v>
      </c>
      <c r="C1740" t="s">
        <v>9</v>
      </c>
      <c r="D1740" t="s">
        <v>109</v>
      </c>
      <c r="E1740">
        <v>1</v>
      </c>
      <c r="F1740">
        <v>99.99</v>
      </c>
      <c r="G1740">
        <f>Table1[[#This Row],[Unit Price]]*Table1[[#This Row],[Units Sold]]</f>
        <v>99.99</v>
      </c>
      <c r="H1740" t="s">
        <v>14</v>
      </c>
      <c r="I1740" t="s">
        <v>287</v>
      </c>
      <c r="J1740">
        <f>_xlfn.XLOOKUP(Table1[[#This Row],[Product Name]],O:O,P:P)</f>
        <v>34</v>
      </c>
      <c r="K1740">
        <f>Table1[[#This Row],[Unit Profit]]*Table1[[#This Row],[Units Sold]]</f>
        <v>34</v>
      </c>
      <c r="L1740">
        <f>MONTH(Table1[[#This Row],[Date]])</f>
        <v>4</v>
      </c>
    </row>
    <row r="1741" spans="1:12" hidden="1">
      <c r="A1741">
        <v>11772</v>
      </c>
      <c r="B1741" s="1">
        <v>45595</v>
      </c>
      <c r="C1741" t="s">
        <v>12</v>
      </c>
      <c r="D1741" t="s">
        <v>110</v>
      </c>
      <c r="E1741">
        <v>5</v>
      </c>
      <c r="F1741">
        <v>179.99</v>
      </c>
      <c r="G1741">
        <f>Table1[[#This Row],[Unit Price]]*Table1[[#This Row],[Units Sold]]</f>
        <v>899.95</v>
      </c>
      <c r="H1741" t="s">
        <v>14</v>
      </c>
      <c r="I1741" t="s">
        <v>287</v>
      </c>
      <c r="J1741">
        <f>_xlfn.XLOOKUP(Table1[[#This Row],[Product Name]],O:O,P:P)</f>
        <v>72</v>
      </c>
      <c r="K1741">
        <f>Table1[[#This Row],[Unit Profit]]*Table1[[#This Row],[Units Sold]]</f>
        <v>360</v>
      </c>
      <c r="L1741">
        <f>MONTH(Table1[[#This Row],[Date]])</f>
        <v>10</v>
      </c>
    </row>
    <row r="1742" spans="1:12" hidden="1">
      <c r="A1742">
        <v>11773</v>
      </c>
      <c r="B1742" s="1">
        <v>45067</v>
      </c>
      <c r="C1742" t="s">
        <v>16</v>
      </c>
      <c r="D1742" t="s">
        <v>111</v>
      </c>
      <c r="E1742">
        <v>5</v>
      </c>
      <c r="F1742">
        <v>79.989999999999995</v>
      </c>
      <c r="G1742">
        <f>Table1[[#This Row],[Unit Price]]*Table1[[#This Row],[Units Sold]]</f>
        <v>399.95</v>
      </c>
      <c r="H1742" t="s">
        <v>14</v>
      </c>
      <c r="I1742" t="s">
        <v>287</v>
      </c>
      <c r="J1742">
        <f>_xlfn.XLOOKUP(Table1[[#This Row],[Product Name]],O:O,P:P)</f>
        <v>9.6</v>
      </c>
      <c r="K1742">
        <f>Table1[[#This Row],[Unit Profit]]*Table1[[#This Row],[Units Sold]]</f>
        <v>48</v>
      </c>
      <c r="L1742">
        <f>MONTH(Table1[[#This Row],[Date]])</f>
        <v>5</v>
      </c>
    </row>
    <row r="1743" spans="1:12" hidden="1">
      <c r="A1743">
        <v>11774</v>
      </c>
      <c r="B1743" s="1">
        <v>45489</v>
      </c>
      <c r="C1743" t="s">
        <v>19</v>
      </c>
      <c r="D1743" t="s">
        <v>112</v>
      </c>
      <c r="E1743">
        <v>5</v>
      </c>
      <c r="F1743">
        <v>14.99</v>
      </c>
      <c r="G1743">
        <f>Table1[[#This Row],[Unit Price]]*Table1[[#This Row],[Units Sold]]</f>
        <v>74.95</v>
      </c>
      <c r="H1743" t="s">
        <v>14</v>
      </c>
      <c r="I1743" t="s">
        <v>11</v>
      </c>
      <c r="J1743">
        <f>_xlfn.XLOOKUP(Table1[[#This Row],[Product Name]],O:O,P:P)</f>
        <v>1.8</v>
      </c>
      <c r="K1743">
        <f>Table1[[#This Row],[Unit Profit]]*Table1[[#This Row],[Units Sold]]</f>
        <v>9</v>
      </c>
      <c r="L1743">
        <f>MONTH(Table1[[#This Row],[Date]])</f>
        <v>7</v>
      </c>
    </row>
    <row r="1744" spans="1:12">
      <c r="A1744">
        <v>11775</v>
      </c>
      <c r="B1744" s="1">
        <v>44935</v>
      </c>
      <c r="C1744" t="s">
        <v>21</v>
      </c>
      <c r="D1744" t="s">
        <v>113</v>
      </c>
      <c r="E1744">
        <v>3</v>
      </c>
      <c r="F1744">
        <v>68</v>
      </c>
      <c r="G1744">
        <f>Table1[[#This Row],[Unit Price]]*Table1[[#This Row],[Units Sold]]</f>
        <v>204</v>
      </c>
      <c r="H1744" t="s">
        <v>294</v>
      </c>
      <c r="I1744" t="s">
        <v>15</v>
      </c>
      <c r="J1744">
        <f>_xlfn.XLOOKUP(Table1[[#This Row],[Product Name]],O:O,P:P)</f>
        <v>10.88</v>
      </c>
      <c r="K1744">
        <f>Table1[[#This Row],[Unit Profit]]*Table1[[#This Row],[Units Sold]]</f>
        <v>32.64</v>
      </c>
      <c r="L1744">
        <f>MONTH(Table1[[#This Row],[Date]])</f>
        <v>1</v>
      </c>
    </row>
    <row r="1745" spans="1:12" hidden="1">
      <c r="A1745">
        <v>11776</v>
      </c>
      <c r="B1745" s="1">
        <v>44942</v>
      </c>
      <c r="C1745" t="s">
        <v>23</v>
      </c>
      <c r="D1745" t="s">
        <v>114</v>
      </c>
      <c r="E1745">
        <v>3</v>
      </c>
      <c r="F1745">
        <v>999.99</v>
      </c>
      <c r="G1745">
        <f>Table1[[#This Row],[Unit Price]]*Table1[[#This Row],[Units Sold]]</f>
        <v>2999.9700000000003</v>
      </c>
      <c r="H1745" t="s">
        <v>18</v>
      </c>
      <c r="I1745" t="s">
        <v>11</v>
      </c>
      <c r="J1745">
        <f>_xlfn.XLOOKUP(Table1[[#This Row],[Product Name]],O:O,P:P)</f>
        <v>100</v>
      </c>
      <c r="K1745">
        <f>Table1[[#This Row],[Unit Profit]]*Table1[[#This Row],[Units Sold]]</f>
        <v>300</v>
      </c>
      <c r="L1745">
        <f>MONTH(Table1[[#This Row],[Date]])</f>
        <v>1</v>
      </c>
    </row>
    <row r="1746" spans="1:12" hidden="1">
      <c r="A1746">
        <v>11777</v>
      </c>
      <c r="B1746" s="1">
        <v>45057</v>
      </c>
      <c r="C1746" t="s">
        <v>9</v>
      </c>
      <c r="D1746" t="s">
        <v>115</v>
      </c>
      <c r="E1746">
        <v>2</v>
      </c>
      <c r="F1746">
        <v>299.99</v>
      </c>
      <c r="G1746">
        <f>Table1[[#This Row],[Unit Price]]*Table1[[#This Row],[Units Sold]]</f>
        <v>599.98</v>
      </c>
      <c r="H1746" t="s">
        <v>18</v>
      </c>
      <c r="I1746" t="s">
        <v>287</v>
      </c>
      <c r="J1746">
        <f>_xlfn.XLOOKUP(Table1[[#This Row],[Product Name]],O:O,P:P)</f>
        <v>81</v>
      </c>
      <c r="K1746">
        <f>Table1[[#This Row],[Unit Profit]]*Table1[[#This Row],[Units Sold]]</f>
        <v>162</v>
      </c>
      <c r="L1746">
        <f>MONTH(Table1[[#This Row],[Date]])</f>
        <v>5</v>
      </c>
    </row>
    <row r="1747" spans="1:12" hidden="1">
      <c r="A1747">
        <v>11778</v>
      </c>
      <c r="B1747" s="1">
        <v>45499</v>
      </c>
      <c r="C1747" t="s">
        <v>12</v>
      </c>
      <c r="D1747" t="s">
        <v>116</v>
      </c>
      <c r="E1747">
        <v>1</v>
      </c>
      <c r="F1747">
        <v>349.99</v>
      </c>
      <c r="G1747">
        <f>Table1[[#This Row],[Unit Price]]*Table1[[#This Row],[Units Sold]]</f>
        <v>349.99</v>
      </c>
      <c r="H1747" t="s">
        <v>14</v>
      </c>
      <c r="I1747" t="s">
        <v>287</v>
      </c>
      <c r="J1747">
        <f>_xlfn.XLOOKUP(Table1[[#This Row],[Product Name]],O:O,P:P)</f>
        <v>115.5</v>
      </c>
      <c r="K1747">
        <f>Table1[[#This Row],[Unit Profit]]*Table1[[#This Row],[Units Sold]]</f>
        <v>115.5</v>
      </c>
      <c r="L1747">
        <f>MONTH(Table1[[#This Row],[Date]])</f>
        <v>7</v>
      </c>
    </row>
    <row r="1748" spans="1:12" hidden="1">
      <c r="A1748">
        <v>11779</v>
      </c>
      <c r="B1748" s="1">
        <v>45467</v>
      </c>
      <c r="C1748" t="s">
        <v>16</v>
      </c>
      <c r="D1748" t="s">
        <v>117</v>
      </c>
      <c r="E1748">
        <v>3</v>
      </c>
      <c r="F1748">
        <v>19.989999999999998</v>
      </c>
      <c r="G1748">
        <f>Table1[[#This Row],[Unit Price]]*Table1[[#This Row],[Units Sold]]</f>
        <v>59.97</v>
      </c>
      <c r="H1748" t="s">
        <v>18</v>
      </c>
      <c r="I1748" t="s">
        <v>11</v>
      </c>
      <c r="J1748">
        <f>_xlfn.XLOOKUP(Table1[[#This Row],[Product Name]],O:O,P:P)</f>
        <v>3.4</v>
      </c>
      <c r="K1748">
        <f>Table1[[#This Row],[Unit Profit]]*Table1[[#This Row],[Units Sold]]</f>
        <v>10.199999999999999</v>
      </c>
      <c r="L1748">
        <f>MONTH(Table1[[#This Row],[Date]])</f>
        <v>6</v>
      </c>
    </row>
    <row r="1749" spans="1:12" hidden="1">
      <c r="A1749">
        <v>11780</v>
      </c>
      <c r="B1749" s="1">
        <v>45127</v>
      </c>
      <c r="C1749" t="s">
        <v>19</v>
      </c>
      <c r="D1749" t="s">
        <v>118</v>
      </c>
      <c r="E1749">
        <v>4</v>
      </c>
      <c r="F1749">
        <v>12.99</v>
      </c>
      <c r="G1749">
        <f>Table1[[#This Row],[Unit Price]]*Table1[[#This Row],[Units Sold]]</f>
        <v>51.96</v>
      </c>
      <c r="H1749" t="s">
        <v>18</v>
      </c>
      <c r="I1749" t="s">
        <v>11</v>
      </c>
      <c r="J1749">
        <f>_xlfn.XLOOKUP(Table1[[#This Row],[Product Name]],O:O,P:P)</f>
        <v>4.68</v>
      </c>
      <c r="K1749">
        <f>Table1[[#This Row],[Unit Profit]]*Table1[[#This Row],[Units Sold]]</f>
        <v>18.72</v>
      </c>
      <c r="L1749">
        <f>MONTH(Table1[[#This Row],[Date]])</f>
        <v>7</v>
      </c>
    </row>
    <row r="1750" spans="1:12" hidden="1">
      <c r="A1750">
        <v>11781</v>
      </c>
      <c r="B1750" s="1">
        <v>45252</v>
      </c>
      <c r="C1750" t="s">
        <v>21</v>
      </c>
      <c r="D1750" t="s">
        <v>119</v>
      </c>
      <c r="E1750">
        <v>1</v>
      </c>
      <c r="F1750">
        <v>82</v>
      </c>
      <c r="G1750">
        <f>Table1[[#This Row],[Unit Price]]*Table1[[#This Row],[Units Sold]]</f>
        <v>82</v>
      </c>
      <c r="H1750" t="s">
        <v>14</v>
      </c>
      <c r="I1750" t="s">
        <v>287</v>
      </c>
      <c r="J1750">
        <f>_xlfn.XLOOKUP(Table1[[#This Row],[Product Name]],O:O,P:P)</f>
        <v>22.96</v>
      </c>
      <c r="K1750">
        <f>Table1[[#This Row],[Unit Profit]]*Table1[[#This Row],[Units Sold]]</f>
        <v>22.96</v>
      </c>
      <c r="L1750">
        <f>MONTH(Table1[[#This Row],[Date]])</f>
        <v>11</v>
      </c>
    </row>
    <row r="1751" spans="1:12" hidden="1">
      <c r="A1751">
        <v>11782</v>
      </c>
      <c r="B1751" s="1">
        <v>45333</v>
      </c>
      <c r="C1751" t="s">
        <v>23</v>
      </c>
      <c r="D1751" t="s">
        <v>120</v>
      </c>
      <c r="E1751">
        <v>1</v>
      </c>
      <c r="F1751">
        <v>109.99</v>
      </c>
      <c r="G1751">
        <f>Table1[[#This Row],[Unit Price]]*Table1[[#This Row],[Units Sold]]</f>
        <v>109.99</v>
      </c>
      <c r="H1751" t="s">
        <v>18</v>
      </c>
      <c r="I1751" t="s">
        <v>15</v>
      </c>
      <c r="J1751">
        <f>_xlfn.XLOOKUP(Table1[[#This Row],[Product Name]],O:O,P:P)</f>
        <v>28.6</v>
      </c>
      <c r="K1751">
        <f>Table1[[#This Row],[Unit Profit]]*Table1[[#This Row],[Units Sold]]</f>
        <v>28.6</v>
      </c>
      <c r="L1751">
        <f>MONTH(Table1[[#This Row],[Date]])</f>
        <v>2</v>
      </c>
    </row>
    <row r="1752" spans="1:12" hidden="1">
      <c r="A1752">
        <v>11783</v>
      </c>
      <c r="B1752" s="1">
        <v>45389</v>
      </c>
      <c r="C1752" t="s">
        <v>9</v>
      </c>
      <c r="D1752" t="s">
        <v>121</v>
      </c>
      <c r="E1752">
        <v>1</v>
      </c>
      <c r="F1752">
        <v>3899.99</v>
      </c>
      <c r="G1752">
        <f>Table1[[#This Row],[Unit Price]]*Table1[[#This Row],[Units Sold]]</f>
        <v>3899.99</v>
      </c>
      <c r="H1752" t="s">
        <v>14</v>
      </c>
      <c r="I1752" t="s">
        <v>11</v>
      </c>
      <c r="J1752">
        <f>_xlfn.XLOOKUP(Table1[[#This Row],[Product Name]],O:O,P:P)</f>
        <v>400</v>
      </c>
      <c r="K1752">
        <f>Table1[[#This Row],[Unit Profit]]*Table1[[#This Row],[Units Sold]]</f>
        <v>400</v>
      </c>
      <c r="L1752">
        <f>MONTH(Table1[[#This Row],[Date]])</f>
        <v>4</v>
      </c>
    </row>
    <row r="1753" spans="1:12">
      <c r="A1753">
        <v>11784</v>
      </c>
      <c r="B1753" s="1">
        <v>45265</v>
      </c>
      <c r="C1753" t="s">
        <v>12</v>
      </c>
      <c r="D1753" t="s">
        <v>122</v>
      </c>
      <c r="E1753">
        <v>1</v>
      </c>
      <c r="F1753">
        <v>349.99</v>
      </c>
      <c r="G1753">
        <f>Table1[[#This Row],[Unit Price]]*Table1[[#This Row],[Units Sold]]</f>
        <v>349.99</v>
      </c>
      <c r="H1753" t="s">
        <v>294</v>
      </c>
      <c r="I1753" t="s">
        <v>287</v>
      </c>
      <c r="J1753">
        <f>_xlfn.XLOOKUP(Table1[[#This Row],[Product Name]],O:O,P:P)</f>
        <v>161</v>
      </c>
      <c r="K1753">
        <f>Table1[[#This Row],[Unit Profit]]*Table1[[#This Row],[Units Sold]]</f>
        <v>161</v>
      </c>
      <c r="L1753">
        <f>MONTH(Table1[[#This Row],[Date]])</f>
        <v>12</v>
      </c>
    </row>
    <row r="1754" spans="1:12" hidden="1">
      <c r="A1754">
        <v>11785</v>
      </c>
      <c r="B1754" s="1">
        <v>45167</v>
      </c>
      <c r="C1754" t="s">
        <v>16</v>
      </c>
      <c r="D1754" t="s">
        <v>123</v>
      </c>
      <c r="E1754">
        <v>3</v>
      </c>
      <c r="F1754">
        <v>39.99</v>
      </c>
      <c r="G1754">
        <f>Table1[[#This Row],[Unit Price]]*Table1[[#This Row],[Units Sold]]</f>
        <v>119.97</v>
      </c>
      <c r="H1754" t="s">
        <v>14</v>
      </c>
      <c r="I1754" t="s">
        <v>11</v>
      </c>
      <c r="J1754">
        <f>_xlfn.XLOOKUP(Table1[[#This Row],[Product Name]],O:O,P:P)</f>
        <v>8</v>
      </c>
      <c r="K1754">
        <f>Table1[[#This Row],[Unit Profit]]*Table1[[#This Row],[Units Sold]]</f>
        <v>24</v>
      </c>
      <c r="L1754">
        <f>MONTH(Table1[[#This Row],[Date]])</f>
        <v>8</v>
      </c>
    </row>
    <row r="1755" spans="1:12" hidden="1">
      <c r="A1755">
        <v>11786</v>
      </c>
      <c r="B1755" s="1">
        <v>45620</v>
      </c>
      <c r="C1755" t="s">
        <v>19</v>
      </c>
      <c r="D1755" t="s">
        <v>124</v>
      </c>
      <c r="E1755">
        <v>2</v>
      </c>
      <c r="F1755">
        <v>10.99</v>
      </c>
      <c r="G1755">
        <f>Table1[[#This Row],[Unit Price]]*Table1[[#This Row],[Units Sold]]</f>
        <v>21.98</v>
      </c>
      <c r="H1755" t="s">
        <v>18</v>
      </c>
      <c r="I1755" t="s">
        <v>287</v>
      </c>
      <c r="J1755">
        <f>_xlfn.XLOOKUP(Table1[[#This Row],[Product Name]],O:O,P:P)</f>
        <v>3.85</v>
      </c>
      <c r="K1755">
        <f>Table1[[#This Row],[Unit Profit]]*Table1[[#This Row],[Units Sold]]</f>
        <v>7.7</v>
      </c>
      <c r="L1755">
        <f>MONTH(Table1[[#This Row],[Date]])</f>
        <v>11</v>
      </c>
    </row>
    <row r="1756" spans="1:12" hidden="1">
      <c r="A1756">
        <v>11787</v>
      </c>
      <c r="B1756" s="1">
        <v>45037</v>
      </c>
      <c r="C1756" t="s">
        <v>21</v>
      </c>
      <c r="D1756" t="s">
        <v>125</v>
      </c>
      <c r="E1756">
        <v>2</v>
      </c>
      <c r="F1756">
        <v>6.5</v>
      </c>
      <c r="G1756">
        <f>Table1[[#This Row],[Unit Price]]*Table1[[#This Row],[Units Sold]]</f>
        <v>13</v>
      </c>
      <c r="H1756" t="s">
        <v>14</v>
      </c>
      <c r="I1756" t="s">
        <v>15</v>
      </c>
      <c r="J1756">
        <f>_xlfn.XLOOKUP(Table1[[#This Row],[Product Name]],O:O,P:P)</f>
        <v>2.73</v>
      </c>
      <c r="K1756">
        <f>Table1[[#This Row],[Unit Profit]]*Table1[[#This Row],[Units Sold]]</f>
        <v>5.46</v>
      </c>
      <c r="L1756">
        <f>MONTH(Table1[[#This Row],[Date]])</f>
        <v>4</v>
      </c>
    </row>
    <row r="1757" spans="1:12">
      <c r="A1757">
        <v>11788</v>
      </c>
      <c r="B1757" s="1">
        <v>45000</v>
      </c>
      <c r="C1757" t="s">
        <v>23</v>
      </c>
      <c r="D1757" t="s">
        <v>126</v>
      </c>
      <c r="E1757">
        <v>1</v>
      </c>
      <c r="F1757">
        <v>399.99</v>
      </c>
      <c r="G1757">
        <f>Table1[[#This Row],[Unit Price]]*Table1[[#This Row],[Units Sold]]</f>
        <v>399.99</v>
      </c>
      <c r="H1757" t="s">
        <v>294</v>
      </c>
      <c r="I1757" t="s">
        <v>15</v>
      </c>
      <c r="J1757">
        <f>_xlfn.XLOOKUP(Table1[[#This Row],[Product Name]],O:O,P:P)</f>
        <v>80</v>
      </c>
      <c r="K1757">
        <f>Table1[[#This Row],[Unit Profit]]*Table1[[#This Row],[Units Sold]]</f>
        <v>80</v>
      </c>
      <c r="L1757">
        <f>MONTH(Table1[[#This Row],[Date]])</f>
        <v>3</v>
      </c>
    </row>
    <row r="1758" spans="1:12">
      <c r="A1758">
        <v>11789</v>
      </c>
      <c r="B1758" s="1">
        <v>45006</v>
      </c>
      <c r="C1758" t="s">
        <v>9</v>
      </c>
      <c r="D1758" t="s">
        <v>127</v>
      </c>
      <c r="E1758">
        <v>3</v>
      </c>
      <c r="F1758">
        <v>229.99</v>
      </c>
      <c r="G1758">
        <f>Table1[[#This Row],[Unit Price]]*Table1[[#This Row],[Units Sold]]</f>
        <v>689.97</v>
      </c>
      <c r="H1758" t="s">
        <v>294</v>
      </c>
      <c r="I1758" t="s">
        <v>11</v>
      </c>
      <c r="J1758">
        <f>_xlfn.XLOOKUP(Table1[[#This Row],[Product Name]],O:O,P:P)</f>
        <v>115</v>
      </c>
      <c r="K1758">
        <f>Table1[[#This Row],[Unit Profit]]*Table1[[#This Row],[Units Sold]]</f>
        <v>345</v>
      </c>
      <c r="L1758">
        <f>MONTH(Table1[[#This Row],[Date]])</f>
        <v>3</v>
      </c>
    </row>
    <row r="1759" spans="1:12">
      <c r="A1759">
        <v>11790</v>
      </c>
      <c r="B1759" s="1">
        <v>45142</v>
      </c>
      <c r="C1759" t="s">
        <v>12</v>
      </c>
      <c r="D1759" t="s">
        <v>128</v>
      </c>
      <c r="E1759">
        <v>2</v>
      </c>
      <c r="F1759">
        <v>159.99</v>
      </c>
      <c r="G1759">
        <f>Table1[[#This Row],[Unit Price]]*Table1[[#This Row],[Units Sold]]</f>
        <v>319.98</v>
      </c>
      <c r="H1759" t="s">
        <v>294</v>
      </c>
      <c r="I1759" t="s">
        <v>15</v>
      </c>
      <c r="J1759">
        <f>_xlfn.XLOOKUP(Table1[[#This Row],[Product Name]],O:O,P:P)</f>
        <v>46.4</v>
      </c>
      <c r="K1759">
        <f>Table1[[#This Row],[Unit Profit]]*Table1[[#This Row],[Units Sold]]</f>
        <v>92.8</v>
      </c>
      <c r="L1759">
        <f>MONTH(Table1[[#This Row],[Date]])</f>
        <v>8</v>
      </c>
    </row>
    <row r="1760" spans="1:12" hidden="1">
      <c r="A1760">
        <v>11791</v>
      </c>
      <c r="B1760" s="1">
        <v>45523</v>
      </c>
      <c r="C1760" t="s">
        <v>16</v>
      </c>
      <c r="D1760" t="s">
        <v>129</v>
      </c>
      <c r="E1760">
        <v>4</v>
      </c>
      <c r="F1760">
        <v>14.99</v>
      </c>
      <c r="G1760">
        <f>Table1[[#This Row],[Unit Price]]*Table1[[#This Row],[Units Sold]]</f>
        <v>59.96</v>
      </c>
      <c r="H1760" t="s">
        <v>14</v>
      </c>
      <c r="I1760" t="s">
        <v>15</v>
      </c>
      <c r="J1760">
        <f>_xlfn.XLOOKUP(Table1[[#This Row],[Product Name]],O:O,P:P)</f>
        <v>4.95</v>
      </c>
      <c r="K1760">
        <f>Table1[[#This Row],[Unit Profit]]*Table1[[#This Row],[Units Sold]]</f>
        <v>19.8</v>
      </c>
      <c r="L1760">
        <f>MONTH(Table1[[#This Row],[Date]])</f>
        <v>8</v>
      </c>
    </row>
    <row r="1761" spans="1:12" hidden="1">
      <c r="A1761">
        <v>11792</v>
      </c>
      <c r="B1761" s="1">
        <v>45094</v>
      </c>
      <c r="C1761" t="s">
        <v>19</v>
      </c>
      <c r="D1761" t="s">
        <v>130</v>
      </c>
      <c r="E1761">
        <v>3</v>
      </c>
      <c r="F1761">
        <v>18.989999999999998</v>
      </c>
      <c r="G1761">
        <f>Table1[[#This Row],[Unit Price]]*Table1[[#This Row],[Units Sold]]</f>
        <v>56.97</v>
      </c>
      <c r="H1761" t="s">
        <v>18</v>
      </c>
      <c r="I1761" t="s">
        <v>11</v>
      </c>
      <c r="J1761">
        <f>_xlfn.XLOOKUP(Table1[[#This Row],[Product Name]],O:O,P:P)</f>
        <v>5.51</v>
      </c>
      <c r="K1761">
        <f>Table1[[#This Row],[Unit Profit]]*Table1[[#This Row],[Units Sold]]</f>
        <v>16.53</v>
      </c>
      <c r="L1761">
        <f>MONTH(Table1[[#This Row],[Date]])</f>
        <v>6</v>
      </c>
    </row>
    <row r="1762" spans="1:12" hidden="1">
      <c r="A1762">
        <v>11793</v>
      </c>
      <c r="B1762" s="1">
        <v>45360</v>
      </c>
      <c r="C1762" t="s">
        <v>21</v>
      </c>
      <c r="D1762" t="s">
        <v>131</v>
      </c>
      <c r="E1762">
        <v>1</v>
      </c>
      <c r="F1762">
        <v>15</v>
      </c>
      <c r="G1762">
        <f>Table1[[#This Row],[Unit Price]]*Table1[[#This Row],[Units Sold]]</f>
        <v>15</v>
      </c>
      <c r="H1762" t="s">
        <v>14</v>
      </c>
      <c r="I1762" t="s">
        <v>15</v>
      </c>
      <c r="J1762">
        <f>_xlfn.XLOOKUP(Table1[[#This Row],[Product Name]],O:O,P:P)</f>
        <v>4.6500000000000004</v>
      </c>
      <c r="K1762">
        <f>Table1[[#This Row],[Unit Profit]]*Table1[[#This Row],[Units Sold]]</f>
        <v>4.6500000000000004</v>
      </c>
      <c r="L1762">
        <f>MONTH(Table1[[#This Row],[Date]])</f>
        <v>3</v>
      </c>
    </row>
    <row r="1763" spans="1:12" hidden="1">
      <c r="A1763">
        <v>11794</v>
      </c>
      <c r="B1763" s="1">
        <v>45061</v>
      </c>
      <c r="C1763" t="s">
        <v>23</v>
      </c>
      <c r="D1763" t="s">
        <v>132</v>
      </c>
      <c r="E1763">
        <v>2</v>
      </c>
      <c r="F1763">
        <v>229.95</v>
      </c>
      <c r="G1763">
        <f>Table1[[#This Row],[Unit Price]]*Table1[[#This Row],[Units Sold]]</f>
        <v>459.9</v>
      </c>
      <c r="H1763" t="s">
        <v>18</v>
      </c>
      <c r="I1763" t="s">
        <v>11</v>
      </c>
      <c r="J1763">
        <f>_xlfn.XLOOKUP(Table1[[#This Row],[Product Name]],O:O,P:P)</f>
        <v>62.09</v>
      </c>
      <c r="K1763">
        <f>Table1[[#This Row],[Unit Profit]]*Table1[[#This Row],[Units Sold]]</f>
        <v>124.18</v>
      </c>
      <c r="L1763">
        <f>MONTH(Table1[[#This Row],[Date]])</f>
        <v>5</v>
      </c>
    </row>
    <row r="1764" spans="1:12">
      <c r="A1764">
        <v>11795</v>
      </c>
      <c r="B1764" s="1">
        <v>45295</v>
      </c>
      <c r="C1764" t="s">
        <v>9</v>
      </c>
      <c r="D1764" t="s">
        <v>133</v>
      </c>
      <c r="E1764">
        <v>5</v>
      </c>
      <c r="F1764">
        <v>249.99</v>
      </c>
      <c r="G1764">
        <f>Table1[[#This Row],[Unit Price]]*Table1[[#This Row],[Units Sold]]</f>
        <v>1249.95</v>
      </c>
      <c r="H1764" t="s">
        <v>294</v>
      </c>
      <c r="I1764" t="s">
        <v>15</v>
      </c>
      <c r="J1764">
        <f>_xlfn.XLOOKUP(Table1[[#This Row],[Product Name]],O:O,P:P)</f>
        <v>77.5</v>
      </c>
      <c r="K1764">
        <f>Table1[[#This Row],[Unit Profit]]*Table1[[#This Row],[Units Sold]]</f>
        <v>387.5</v>
      </c>
      <c r="L1764">
        <f>MONTH(Table1[[#This Row],[Date]])</f>
        <v>1</v>
      </c>
    </row>
    <row r="1765" spans="1:12">
      <c r="A1765">
        <v>11796</v>
      </c>
      <c r="B1765" s="1">
        <v>45173</v>
      </c>
      <c r="C1765" t="s">
        <v>12</v>
      </c>
      <c r="D1765" t="s">
        <v>134</v>
      </c>
      <c r="E1765">
        <v>2</v>
      </c>
      <c r="F1765">
        <v>299.95</v>
      </c>
      <c r="G1765">
        <f>Table1[[#This Row],[Unit Price]]*Table1[[#This Row],[Units Sold]]</f>
        <v>599.9</v>
      </c>
      <c r="H1765" t="s">
        <v>294</v>
      </c>
      <c r="I1765" t="s">
        <v>11</v>
      </c>
      <c r="J1765">
        <f>_xlfn.XLOOKUP(Table1[[#This Row],[Product Name]],O:O,P:P)</f>
        <v>140.97999999999999</v>
      </c>
      <c r="K1765">
        <f>Table1[[#This Row],[Unit Profit]]*Table1[[#This Row],[Units Sold]]</f>
        <v>281.95999999999998</v>
      </c>
      <c r="L1765">
        <f>MONTH(Table1[[#This Row],[Date]])</f>
        <v>9</v>
      </c>
    </row>
    <row r="1766" spans="1:12">
      <c r="A1766">
        <v>11797</v>
      </c>
      <c r="B1766" s="1">
        <v>45050</v>
      </c>
      <c r="C1766" t="s">
        <v>16</v>
      </c>
      <c r="D1766" t="s">
        <v>135</v>
      </c>
      <c r="E1766">
        <v>1</v>
      </c>
      <c r="F1766">
        <v>49.99</v>
      </c>
      <c r="G1766">
        <f>Table1[[#This Row],[Unit Price]]*Table1[[#This Row],[Units Sold]]</f>
        <v>49.99</v>
      </c>
      <c r="H1766" t="s">
        <v>294</v>
      </c>
      <c r="I1766" t="s">
        <v>11</v>
      </c>
      <c r="J1766">
        <f>_xlfn.XLOOKUP(Table1[[#This Row],[Product Name]],O:O,P:P)</f>
        <v>24</v>
      </c>
      <c r="K1766">
        <f>Table1[[#This Row],[Unit Profit]]*Table1[[#This Row],[Units Sold]]</f>
        <v>24</v>
      </c>
      <c r="L1766">
        <f>MONTH(Table1[[#This Row],[Date]])</f>
        <v>5</v>
      </c>
    </row>
    <row r="1767" spans="1:12" hidden="1">
      <c r="A1767">
        <v>11798</v>
      </c>
      <c r="B1767" s="1">
        <v>44945</v>
      </c>
      <c r="C1767" t="s">
        <v>19</v>
      </c>
      <c r="D1767" t="s">
        <v>136</v>
      </c>
      <c r="E1767">
        <v>4</v>
      </c>
      <c r="F1767">
        <v>16.989999999999998</v>
      </c>
      <c r="G1767">
        <f>Table1[[#This Row],[Unit Price]]*Table1[[#This Row],[Units Sold]]</f>
        <v>67.959999999999994</v>
      </c>
      <c r="H1767" t="s">
        <v>18</v>
      </c>
      <c r="I1767" t="s">
        <v>287</v>
      </c>
      <c r="J1767">
        <f>_xlfn.XLOOKUP(Table1[[#This Row],[Product Name]],O:O,P:P)</f>
        <v>2.89</v>
      </c>
      <c r="K1767">
        <f>Table1[[#This Row],[Unit Profit]]*Table1[[#This Row],[Units Sold]]</f>
        <v>11.56</v>
      </c>
      <c r="L1767">
        <f>MONTH(Table1[[#This Row],[Date]])</f>
        <v>1</v>
      </c>
    </row>
    <row r="1768" spans="1:12">
      <c r="A1768">
        <v>11799</v>
      </c>
      <c r="B1768" s="1">
        <v>45332</v>
      </c>
      <c r="C1768" t="s">
        <v>21</v>
      </c>
      <c r="D1768" t="s">
        <v>137</v>
      </c>
      <c r="E1768">
        <v>2</v>
      </c>
      <c r="F1768">
        <v>14.99</v>
      </c>
      <c r="G1768">
        <f>Table1[[#This Row],[Unit Price]]*Table1[[#This Row],[Units Sold]]</f>
        <v>29.98</v>
      </c>
      <c r="H1768" t="s">
        <v>294</v>
      </c>
      <c r="I1768" t="s">
        <v>11</v>
      </c>
      <c r="J1768">
        <f>_xlfn.XLOOKUP(Table1[[#This Row],[Product Name]],O:O,P:P)</f>
        <v>4.6500000000000004</v>
      </c>
      <c r="K1768">
        <f>Table1[[#This Row],[Unit Profit]]*Table1[[#This Row],[Units Sold]]</f>
        <v>9.3000000000000007</v>
      </c>
      <c r="L1768">
        <f>MONTH(Table1[[#This Row],[Date]])</f>
        <v>2</v>
      </c>
    </row>
    <row r="1769" spans="1:12" hidden="1">
      <c r="A1769">
        <v>11800</v>
      </c>
      <c r="B1769" s="1">
        <v>45535</v>
      </c>
      <c r="C1769" t="s">
        <v>23</v>
      </c>
      <c r="D1769" t="s">
        <v>138</v>
      </c>
      <c r="E1769">
        <v>4</v>
      </c>
      <c r="F1769">
        <v>249.99</v>
      </c>
      <c r="G1769">
        <f>Table1[[#This Row],[Unit Price]]*Table1[[#This Row],[Units Sold]]</f>
        <v>999.96</v>
      </c>
      <c r="H1769" t="s">
        <v>14</v>
      </c>
      <c r="I1769" t="s">
        <v>287</v>
      </c>
      <c r="J1769">
        <f>_xlfn.XLOOKUP(Table1[[#This Row],[Product Name]],O:O,P:P)</f>
        <v>120</v>
      </c>
      <c r="K1769">
        <f>Table1[[#This Row],[Unit Profit]]*Table1[[#This Row],[Units Sold]]</f>
        <v>480</v>
      </c>
      <c r="L1769">
        <f>MONTH(Table1[[#This Row],[Date]])</f>
        <v>8</v>
      </c>
    </row>
    <row r="1770" spans="1:12" hidden="1">
      <c r="A1770">
        <v>11801</v>
      </c>
      <c r="B1770" s="1">
        <v>45391</v>
      </c>
      <c r="C1770" t="s">
        <v>9</v>
      </c>
      <c r="D1770" t="s">
        <v>139</v>
      </c>
      <c r="E1770">
        <v>4</v>
      </c>
      <c r="F1770">
        <v>599.99</v>
      </c>
      <c r="G1770">
        <f>Table1[[#This Row],[Unit Price]]*Table1[[#This Row],[Units Sold]]</f>
        <v>2399.96</v>
      </c>
      <c r="H1770" t="s">
        <v>14</v>
      </c>
      <c r="I1770" t="s">
        <v>11</v>
      </c>
      <c r="J1770">
        <f>_xlfn.XLOOKUP(Table1[[#This Row],[Product Name]],O:O,P:P)</f>
        <v>288</v>
      </c>
      <c r="K1770">
        <f>Table1[[#This Row],[Unit Profit]]*Table1[[#This Row],[Units Sold]]</f>
        <v>1152</v>
      </c>
      <c r="L1770">
        <f>MONTH(Table1[[#This Row],[Date]])</f>
        <v>4</v>
      </c>
    </row>
    <row r="1771" spans="1:12">
      <c r="A1771">
        <v>11802</v>
      </c>
      <c r="B1771" s="1">
        <v>45633</v>
      </c>
      <c r="C1771" t="s">
        <v>12</v>
      </c>
      <c r="D1771" t="s">
        <v>140</v>
      </c>
      <c r="E1771">
        <v>2</v>
      </c>
      <c r="F1771">
        <v>89.99</v>
      </c>
      <c r="G1771">
        <f>Table1[[#This Row],[Unit Price]]*Table1[[#This Row],[Units Sold]]</f>
        <v>179.98</v>
      </c>
      <c r="H1771" t="s">
        <v>294</v>
      </c>
      <c r="I1771" t="s">
        <v>11</v>
      </c>
      <c r="J1771">
        <f>_xlfn.XLOOKUP(Table1[[#This Row],[Product Name]],O:O,P:P)</f>
        <v>14.4</v>
      </c>
      <c r="K1771">
        <f>Table1[[#This Row],[Unit Profit]]*Table1[[#This Row],[Units Sold]]</f>
        <v>28.8</v>
      </c>
      <c r="L1771">
        <f>MONTH(Table1[[#This Row],[Date]])</f>
        <v>12</v>
      </c>
    </row>
    <row r="1772" spans="1:12" hidden="1">
      <c r="A1772">
        <v>11803</v>
      </c>
      <c r="B1772" s="1">
        <v>44956</v>
      </c>
      <c r="C1772" t="s">
        <v>16</v>
      </c>
      <c r="D1772" t="s">
        <v>141</v>
      </c>
      <c r="E1772">
        <v>1</v>
      </c>
      <c r="F1772">
        <v>12.99</v>
      </c>
      <c r="G1772">
        <f>Table1[[#This Row],[Unit Price]]*Table1[[#This Row],[Units Sold]]</f>
        <v>12.99</v>
      </c>
      <c r="H1772" t="s">
        <v>18</v>
      </c>
      <c r="I1772" t="s">
        <v>15</v>
      </c>
      <c r="J1772">
        <f>_xlfn.XLOOKUP(Table1[[#This Row],[Product Name]],O:O,P:P)</f>
        <v>1.3</v>
      </c>
      <c r="K1772">
        <f>Table1[[#This Row],[Unit Profit]]*Table1[[#This Row],[Units Sold]]</f>
        <v>1.3</v>
      </c>
      <c r="L1772">
        <f>MONTH(Table1[[#This Row],[Date]])</f>
        <v>1</v>
      </c>
    </row>
    <row r="1773" spans="1:12" hidden="1">
      <c r="A1773">
        <v>11804</v>
      </c>
      <c r="B1773" s="1">
        <v>44968</v>
      </c>
      <c r="C1773" t="s">
        <v>19</v>
      </c>
      <c r="D1773" t="s">
        <v>142</v>
      </c>
      <c r="E1773">
        <v>3</v>
      </c>
      <c r="F1773">
        <v>14.99</v>
      </c>
      <c r="G1773">
        <f>Table1[[#This Row],[Unit Price]]*Table1[[#This Row],[Units Sold]]</f>
        <v>44.97</v>
      </c>
      <c r="H1773" t="s">
        <v>18</v>
      </c>
      <c r="I1773" t="s">
        <v>15</v>
      </c>
      <c r="J1773">
        <f>_xlfn.XLOOKUP(Table1[[#This Row],[Product Name]],O:O,P:P)</f>
        <v>3.15</v>
      </c>
      <c r="K1773">
        <f>Table1[[#This Row],[Unit Profit]]*Table1[[#This Row],[Units Sold]]</f>
        <v>9.4499999999999993</v>
      </c>
      <c r="L1773">
        <f>MONTH(Table1[[#This Row],[Date]])</f>
        <v>2</v>
      </c>
    </row>
    <row r="1774" spans="1:12" hidden="1">
      <c r="A1774">
        <v>11805</v>
      </c>
      <c r="B1774" s="1">
        <v>45450</v>
      </c>
      <c r="C1774" t="s">
        <v>21</v>
      </c>
      <c r="D1774" t="s">
        <v>143</v>
      </c>
      <c r="E1774">
        <v>2</v>
      </c>
      <c r="F1774">
        <v>30</v>
      </c>
      <c r="G1774">
        <f>Table1[[#This Row],[Unit Price]]*Table1[[#This Row],[Units Sold]]</f>
        <v>60</v>
      </c>
      <c r="H1774" t="s">
        <v>14</v>
      </c>
      <c r="I1774" t="s">
        <v>11</v>
      </c>
      <c r="J1774">
        <f>_xlfn.XLOOKUP(Table1[[#This Row],[Product Name]],O:O,P:P)</f>
        <v>6.9</v>
      </c>
      <c r="K1774">
        <f>Table1[[#This Row],[Unit Profit]]*Table1[[#This Row],[Units Sold]]</f>
        <v>13.8</v>
      </c>
      <c r="L1774">
        <f>MONTH(Table1[[#This Row],[Date]])</f>
        <v>6</v>
      </c>
    </row>
    <row r="1775" spans="1:12" hidden="1">
      <c r="A1775">
        <v>11806</v>
      </c>
      <c r="B1775" s="1">
        <v>44952</v>
      </c>
      <c r="C1775" t="s">
        <v>23</v>
      </c>
      <c r="D1775" t="s">
        <v>144</v>
      </c>
      <c r="E1775">
        <v>2</v>
      </c>
      <c r="F1775">
        <v>199.99</v>
      </c>
      <c r="G1775">
        <f>Table1[[#This Row],[Unit Price]]*Table1[[#This Row],[Units Sold]]</f>
        <v>399.98</v>
      </c>
      <c r="H1775" t="s">
        <v>14</v>
      </c>
      <c r="I1775" t="s">
        <v>287</v>
      </c>
      <c r="J1775">
        <f>_xlfn.XLOOKUP(Table1[[#This Row],[Product Name]],O:O,P:P)</f>
        <v>60</v>
      </c>
      <c r="K1775">
        <f>Table1[[#This Row],[Unit Profit]]*Table1[[#This Row],[Units Sold]]</f>
        <v>120</v>
      </c>
      <c r="L1775">
        <f>MONTH(Table1[[#This Row],[Date]])</f>
        <v>1</v>
      </c>
    </row>
    <row r="1776" spans="1:12" hidden="1">
      <c r="A1776">
        <v>11807</v>
      </c>
      <c r="B1776" s="1">
        <v>45493</v>
      </c>
      <c r="C1776" t="s">
        <v>9</v>
      </c>
      <c r="D1776" t="s">
        <v>145</v>
      </c>
      <c r="E1776">
        <v>1</v>
      </c>
      <c r="F1776">
        <v>499.99</v>
      </c>
      <c r="G1776">
        <f>Table1[[#This Row],[Unit Price]]*Table1[[#This Row],[Units Sold]]</f>
        <v>499.99</v>
      </c>
      <c r="H1776" t="s">
        <v>14</v>
      </c>
      <c r="I1776" t="s">
        <v>287</v>
      </c>
      <c r="J1776">
        <f>_xlfn.XLOOKUP(Table1[[#This Row],[Product Name]],O:O,P:P)</f>
        <v>90</v>
      </c>
      <c r="K1776">
        <f>Table1[[#This Row],[Unit Profit]]*Table1[[#This Row],[Units Sold]]</f>
        <v>90</v>
      </c>
      <c r="L1776">
        <f>MONTH(Table1[[#This Row],[Date]])</f>
        <v>7</v>
      </c>
    </row>
    <row r="1777" spans="1:12" hidden="1">
      <c r="A1777">
        <v>11808</v>
      </c>
      <c r="B1777" s="1">
        <v>45005</v>
      </c>
      <c r="C1777" t="s">
        <v>12</v>
      </c>
      <c r="D1777" t="s">
        <v>35</v>
      </c>
      <c r="E1777">
        <v>3</v>
      </c>
      <c r="F1777">
        <v>399.99</v>
      </c>
      <c r="G1777">
        <f>Table1[[#This Row],[Unit Price]]*Table1[[#This Row],[Units Sold]]</f>
        <v>1199.97</v>
      </c>
      <c r="H1777" t="s">
        <v>18</v>
      </c>
      <c r="I1777" t="s">
        <v>287</v>
      </c>
      <c r="J1777">
        <f>_xlfn.XLOOKUP(Table1[[#This Row],[Product Name]],O:O,P:P)</f>
        <v>52</v>
      </c>
      <c r="K1777">
        <f>Table1[[#This Row],[Unit Profit]]*Table1[[#This Row],[Units Sold]]</f>
        <v>156</v>
      </c>
      <c r="L1777">
        <f>MONTH(Table1[[#This Row],[Date]])</f>
        <v>3</v>
      </c>
    </row>
    <row r="1778" spans="1:12" hidden="1">
      <c r="A1778">
        <v>11809</v>
      </c>
      <c r="B1778" s="1">
        <v>45634</v>
      </c>
      <c r="C1778" t="s">
        <v>16</v>
      </c>
      <c r="D1778" t="s">
        <v>146</v>
      </c>
      <c r="E1778">
        <v>2</v>
      </c>
      <c r="F1778">
        <v>98</v>
      </c>
      <c r="G1778">
        <f>Table1[[#This Row],[Unit Price]]*Table1[[#This Row],[Units Sold]]</f>
        <v>196</v>
      </c>
      <c r="H1778" t="s">
        <v>18</v>
      </c>
      <c r="I1778" t="s">
        <v>287</v>
      </c>
      <c r="J1778">
        <f>_xlfn.XLOOKUP(Table1[[#This Row],[Product Name]],O:O,P:P)</f>
        <v>35.28</v>
      </c>
      <c r="K1778">
        <f>Table1[[#This Row],[Unit Profit]]*Table1[[#This Row],[Units Sold]]</f>
        <v>70.56</v>
      </c>
      <c r="L1778">
        <f>MONTH(Table1[[#This Row],[Date]])</f>
        <v>12</v>
      </c>
    </row>
    <row r="1779" spans="1:12" hidden="1">
      <c r="A1779">
        <v>11810</v>
      </c>
      <c r="B1779" s="1">
        <v>45536</v>
      </c>
      <c r="C1779" t="s">
        <v>19</v>
      </c>
      <c r="D1779" t="s">
        <v>147</v>
      </c>
      <c r="E1779">
        <v>2</v>
      </c>
      <c r="F1779">
        <v>8.99</v>
      </c>
      <c r="G1779">
        <f>Table1[[#This Row],[Unit Price]]*Table1[[#This Row],[Units Sold]]</f>
        <v>17.98</v>
      </c>
      <c r="H1779" t="s">
        <v>14</v>
      </c>
      <c r="I1779" t="s">
        <v>11</v>
      </c>
      <c r="J1779">
        <f>_xlfn.XLOOKUP(Table1[[#This Row],[Product Name]],O:O,P:P)</f>
        <v>3.33</v>
      </c>
      <c r="K1779">
        <f>Table1[[#This Row],[Unit Profit]]*Table1[[#This Row],[Units Sold]]</f>
        <v>6.66</v>
      </c>
      <c r="L1779">
        <f>MONTH(Table1[[#This Row],[Date]])</f>
        <v>9</v>
      </c>
    </row>
    <row r="1780" spans="1:12">
      <c r="A1780">
        <v>11811</v>
      </c>
      <c r="B1780" s="1">
        <v>45593</v>
      </c>
      <c r="C1780" t="s">
        <v>21</v>
      </c>
      <c r="D1780" t="s">
        <v>148</v>
      </c>
      <c r="E1780">
        <v>4</v>
      </c>
      <c r="F1780">
        <v>36</v>
      </c>
      <c r="G1780">
        <f>Table1[[#This Row],[Unit Price]]*Table1[[#This Row],[Units Sold]]</f>
        <v>144</v>
      </c>
      <c r="H1780" t="s">
        <v>294</v>
      </c>
      <c r="I1780" t="s">
        <v>287</v>
      </c>
      <c r="J1780">
        <f>_xlfn.XLOOKUP(Table1[[#This Row],[Product Name]],O:O,P:P)</f>
        <v>5.4</v>
      </c>
      <c r="K1780">
        <f>Table1[[#This Row],[Unit Profit]]*Table1[[#This Row],[Units Sold]]</f>
        <v>21.6</v>
      </c>
      <c r="L1780">
        <f>MONTH(Table1[[#This Row],[Date]])</f>
        <v>10</v>
      </c>
    </row>
    <row r="1781" spans="1:12" hidden="1">
      <c r="A1781">
        <v>11812</v>
      </c>
      <c r="B1781" s="1">
        <v>45033</v>
      </c>
      <c r="C1781" t="s">
        <v>23</v>
      </c>
      <c r="D1781" t="s">
        <v>149</v>
      </c>
      <c r="E1781">
        <v>3</v>
      </c>
      <c r="F1781">
        <v>39.950000000000003</v>
      </c>
      <c r="G1781">
        <f>Table1[[#This Row],[Unit Price]]*Table1[[#This Row],[Units Sold]]</f>
        <v>119.85000000000001</v>
      </c>
      <c r="H1781" t="s">
        <v>18</v>
      </c>
      <c r="I1781" t="s">
        <v>15</v>
      </c>
      <c r="J1781">
        <f>_xlfn.XLOOKUP(Table1[[#This Row],[Product Name]],O:O,P:P)</f>
        <v>15.98</v>
      </c>
      <c r="K1781">
        <f>Table1[[#This Row],[Unit Profit]]*Table1[[#This Row],[Units Sold]]</f>
        <v>47.94</v>
      </c>
      <c r="L1781">
        <f>MONTH(Table1[[#This Row],[Date]])</f>
        <v>4</v>
      </c>
    </row>
    <row r="1782" spans="1:12" hidden="1">
      <c r="A1782">
        <v>11813</v>
      </c>
      <c r="B1782" s="1">
        <v>44945</v>
      </c>
      <c r="C1782" t="s">
        <v>9</v>
      </c>
      <c r="D1782" t="s">
        <v>150</v>
      </c>
      <c r="E1782">
        <v>1</v>
      </c>
      <c r="F1782">
        <v>1299.99</v>
      </c>
      <c r="G1782">
        <f>Table1[[#This Row],[Unit Price]]*Table1[[#This Row],[Units Sold]]</f>
        <v>1299.99</v>
      </c>
      <c r="H1782" t="s">
        <v>18</v>
      </c>
      <c r="I1782" t="s">
        <v>11</v>
      </c>
      <c r="J1782">
        <f>_xlfn.XLOOKUP(Table1[[#This Row],[Product Name]],O:O,P:P)</f>
        <v>143</v>
      </c>
      <c r="K1782">
        <f>Table1[[#This Row],[Unit Profit]]*Table1[[#This Row],[Units Sold]]</f>
        <v>143</v>
      </c>
      <c r="L1782">
        <f>MONTH(Table1[[#This Row],[Date]])</f>
        <v>1</v>
      </c>
    </row>
    <row r="1783" spans="1:12" hidden="1">
      <c r="A1783">
        <v>11814</v>
      </c>
      <c r="B1783" s="1">
        <v>45274</v>
      </c>
      <c r="C1783" t="s">
        <v>12</v>
      </c>
      <c r="D1783" t="s">
        <v>151</v>
      </c>
      <c r="E1783">
        <v>3</v>
      </c>
      <c r="F1783">
        <v>79.989999999999995</v>
      </c>
      <c r="G1783">
        <f>Table1[[#This Row],[Unit Price]]*Table1[[#This Row],[Units Sold]]</f>
        <v>239.96999999999997</v>
      </c>
      <c r="H1783" t="s">
        <v>14</v>
      </c>
      <c r="I1783" t="s">
        <v>11</v>
      </c>
      <c r="J1783">
        <f>_xlfn.XLOOKUP(Table1[[#This Row],[Product Name]],O:O,P:P)</f>
        <v>20.8</v>
      </c>
      <c r="K1783">
        <f>Table1[[#This Row],[Unit Profit]]*Table1[[#This Row],[Units Sold]]</f>
        <v>62.400000000000006</v>
      </c>
      <c r="L1783">
        <f>MONTH(Table1[[#This Row],[Date]])</f>
        <v>12</v>
      </c>
    </row>
    <row r="1784" spans="1:12" hidden="1">
      <c r="A1784">
        <v>11815</v>
      </c>
      <c r="B1784" s="1">
        <v>45611</v>
      </c>
      <c r="C1784" t="s">
        <v>16</v>
      </c>
      <c r="D1784" t="s">
        <v>152</v>
      </c>
      <c r="E1784">
        <v>5</v>
      </c>
      <c r="F1784">
        <v>34.99</v>
      </c>
      <c r="G1784">
        <f>Table1[[#This Row],[Unit Price]]*Table1[[#This Row],[Units Sold]]</f>
        <v>174.95000000000002</v>
      </c>
      <c r="H1784" t="s">
        <v>14</v>
      </c>
      <c r="I1784" t="s">
        <v>11</v>
      </c>
      <c r="J1784">
        <f>_xlfn.XLOOKUP(Table1[[#This Row],[Product Name]],O:O,P:P)</f>
        <v>14</v>
      </c>
      <c r="K1784">
        <f>Table1[[#This Row],[Unit Profit]]*Table1[[#This Row],[Units Sold]]</f>
        <v>70</v>
      </c>
      <c r="L1784">
        <f>MONTH(Table1[[#This Row],[Date]])</f>
        <v>11</v>
      </c>
    </row>
    <row r="1785" spans="1:12">
      <c r="A1785">
        <v>11816</v>
      </c>
      <c r="B1785" s="1">
        <v>45226</v>
      </c>
      <c r="C1785" t="s">
        <v>19</v>
      </c>
      <c r="D1785" t="s">
        <v>153</v>
      </c>
      <c r="E1785">
        <v>3</v>
      </c>
      <c r="F1785">
        <v>9.99</v>
      </c>
      <c r="G1785">
        <f>Table1[[#This Row],[Unit Price]]*Table1[[#This Row],[Units Sold]]</f>
        <v>29.97</v>
      </c>
      <c r="H1785" t="s">
        <v>294</v>
      </c>
      <c r="I1785" t="s">
        <v>287</v>
      </c>
      <c r="J1785">
        <f>_xlfn.XLOOKUP(Table1[[#This Row],[Product Name]],O:O,P:P)</f>
        <v>3</v>
      </c>
      <c r="K1785">
        <f>Table1[[#This Row],[Unit Profit]]*Table1[[#This Row],[Units Sold]]</f>
        <v>9</v>
      </c>
      <c r="L1785">
        <f>MONTH(Table1[[#This Row],[Date]])</f>
        <v>10</v>
      </c>
    </row>
    <row r="1786" spans="1:12" hidden="1">
      <c r="A1786">
        <v>11817</v>
      </c>
      <c r="B1786" s="1">
        <v>45413</v>
      </c>
      <c r="C1786" t="s">
        <v>21</v>
      </c>
      <c r="D1786" t="s">
        <v>154</v>
      </c>
      <c r="E1786">
        <v>2</v>
      </c>
      <c r="F1786">
        <v>6.8</v>
      </c>
      <c r="G1786">
        <f>Table1[[#This Row],[Unit Price]]*Table1[[#This Row],[Units Sold]]</f>
        <v>13.6</v>
      </c>
      <c r="H1786" t="s">
        <v>14</v>
      </c>
      <c r="I1786" t="s">
        <v>287</v>
      </c>
      <c r="J1786">
        <f>_xlfn.XLOOKUP(Table1[[#This Row],[Product Name]],O:O,P:P)</f>
        <v>1.77</v>
      </c>
      <c r="K1786">
        <f>Table1[[#This Row],[Unit Profit]]*Table1[[#This Row],[Units Sold]]</f>
        <v>3.54</v>
      </c>
      <c r="L1786">
        <f>MONTH(Table1[[#This Row],[Date]])</f>
        <v>5</v>
      </c>
    </row>
    <row r="1787" spans="1:12" hidden="1">
      <c r="A1787">
        <v>11818</v>
      </c>
      <c r="B1787" s="1">
        <v>45457</v>
      </c>
      <c r="C1787" t="s">
        <v>23</v>
      </c>
      <c r="D1787" t="s">
        <v>155</v>
      </c>
      <c r="E1787">
        <v>3</v>
      </c>
      <c r="F1787">
        <v>99.95</v>
      </c>
      <c r="G1787">
        <f>Table1[[#This Row],[Unit Price]]*Table1[[#This Row],[Units Sold]]</f>
        <v>299.85000000000002</v>
      </c>
      <c r="H1787" t="s">
        <v>18</v>
      </c>
      <c r="I1787" t="s">
        <v>15</v>
      </c>
      <c r="J1787">
        <f>_xlfn.XLOOKUP(Table1[[#This Row],[Product Name]],O:O,P:P)</f>
        <v>10</v>
      </c>
      <c r="K1787">
        <f>Table1[[#This Row],[Unit Profit]]*Table1[[#This Row],[Units Sold]]</f>
        <v>30</v>
      </c>
      <c r="L1787">
        <f>MONTH(Table1[[#This Row],[Date]])</f>
        <v>6</v>
      </c>
    </row>
    <row r="1788" spans="1:12" hidden="1">
      <c r="A1788">
        <v>11819</v>
      </c>
      <c r="B1788" s="1">
        <v>45292</v>
      </c>
      <c r="C1788" t="s">
        <v>9</v>
      </c>
      <c r="D1788" t="s">
        <v>156</v>
      </c>
      <c r="E1788">
        <v>1</v>
      </c>
      <c r="F1788">
        <v>1499.99</v>
      </c>
      <c r="G1788">
        <f>Table1[[#This Row],[Unit Price]]*Table1[[#This Row],[Units Sold]]</f>
        <v>1499.99</v>
      </c>
      <c r="H1788" t="s">
        <v>18</v>
      </c>
      <c r="I1788" t="s">
        <v>11</v>
      </c>
      <c r="J1788">
        <f>_xlfn.XLOOKUP(Table1[[#This Row],[Product Name]],O:O,P:P)</f>
        <v>285</v>
      </c>
      <c r="K1788">
        <f>Table1[[#This Row],[Unit Profit]]*Table1[[#This Row],[Units Sold]]</f>
        <v>285</v>
      </c>
      <c r="L1788">
        <f>MONTH(Table1[[#This Row],[Date]])</f>
        <v>1</v>
      </c>
    </row>
    <row r="1789" spans="1:12" hidden="1">
      <c r="A1789">
        <v>11820</v>
      </c>
      <c r="B1789" s="1">
        <v>45646</v>
      </c>
      <c r="C1789" t="s">
        <v>12</v>
      </c>
      <c r="D1789" t="s">
        <v>157</v>
      </c>
      <c r="E1789">
        <v>3</v>
      </c>
      <c r="F1789">
        <v>139.99</v>
      </c>
      <c r="G1789">
        <f>Table1[[#This Row],[Unit Price]]*Table1[[#This Row],[Units Sold]]</f>
        <v>419.97</v>
      </c>
      <c r="H1789" t="s">
        <v>18</v>
      </c>
      <c r="I1789" t="s">
        <v>287</v>
      </c>
      <c r="J1789">
        <f>_xlfn.XLOOKUP(Table1[[#This Row],[Product Name]],O:O,P:P)</f>
        <v>21</v>
      </c>
      <c r="K1789">
        <f>Table1[[#This Row],[Unit Profit]]*Table1[[#This Row],[Units Sold]]</f>
        <v>63</v>
      </c>
      <c r="L1789">
        <f>MONTH(Table1[[#This Row],[Date]])</f>
        <v>12</v>
      </c>
    </row>
    <row r="1790" spans="1:12" hidden="1">
      <c r="A1790">
        <v>11821</v>
      </c>
      <c r="B1790" s="1">
        <v>45221</v>
      </c>
      <c r="C1790" t="s">
        <v>16</v>
      </c>
      <c r="D1790" t="s">
        <v>158</v>
      </c>
      <c r="E1790">
        <v>2</v>
      </c>
      <c r="F1790">
        <v>44.99</v>
      </c>
      <c r="G1790">
        <f>Table1[[#This Row],[Unit Price]]*Table1[[#This Row],[Units Sold]]</f>
        <v>89.98</v>
      </c>
      <c r="H1790" t="s">
        <v>18</v>
      </c>
      <c r="I1790" t="s">
        <v>287</v>
      </c>
      <c r="J1790">
        <f>_xlfn.XLOOKUP(Table1[[#This Row],[Product Name]],O:O,P:P)</f>
        <v>11.7</v>
      </c>
      <c r="K1790">
        <f>Table1[[#This Row],[Unit Profit]]*Table1[[#This Row],[Units Sold]]</f>
        <v>23.4</v>
      </c>
      <c r="L1790">
        <f>MONTH(Table1[[#This Row],[Date]])</f>
        <v>10</v>
      </c>
    </row>
    <row r="1791" spans="1:12">
      <c r="A1791">
        <v>11822</v>
      </c>
      <c r="B1791" s="1">
        <v>44992</v>
      </c>
      <c r="C1791" t="s">
        <v>19</v>
      </c>
      <c r="D1791" t="s">
        <v>159</v>
      </c>
      <c r="E1791">
        <v>1</v>
      </c>
      <c r="F1791">
        <v>11.99</v>
      </c>
      <c r="G1791">
        <f>Table1[[#This Row],[Unit Price]]*Table1[[#This Row],[Units Sold]]</f>
        <v>11.99</v>
      </c>
      <c r="H1791" t="s">
        <v>294</v>
      </c>
      <c r="I1791" t="s">
        <v>11</v>
      </c>
      <c r="J1791">
        <f>_xlfn.XLOOKUP(Table1[[#This Row],[Product Name]],O:O,P:P)</f>
        <v>5.28</v>
      </c>
      <c r="K1791">
        <f>Table1[[#This Row],[Unit Profit]]*Table1[[#This Row],[Units Sold]]</f>
        <v>5.28</v>
      </c>
      <c r="L1791">
        <f>MONTH(Table1[[#This Row],[Date]])</f>
        <v>3</v>
      </c>
    </row>
    <row r="1792" spans="1:12" hidden="1">
      <c r="A1792">
        <v>11823</v>
      </c>
      <c r="B1792" s="1">
        <v>45255</v>
      </c>
      <c r="C1792" t="s">
        <v>21</v>
      </c>
      <c r="D1792" t="s">
        <v>160</v>
      </c>
      <c r="E1792">
        <v>4</v>
      </c>
      <c r="F1792">
        <v>29.5</v>
      </c>
      <c r="G1792">
        <f>Table1[[#This Row],[Unit Price]]*Table1[[#This Row],[Units Sold]]</f>
        <v>118</v>
      </c>
      <c r="H1792" t="s">
        <v>14</v>
      </c>
      <c r="I1792" t="s">
        <v>11</v>
      </c>
      <c r="J1792">
        <f>_xlfn.XLOOKUP(Table1[[#This Row],[Product Name]],O:O,P:P)</f>
        <v>11.21</v>
      </c>
      <c r="K1792">
        <f>Table1[[#This Row],[Unit Profit]]*Table1[[#This Row],[Units Sold]]</f>
        <v>44.84</v>
      </c>
      <c r="L1792">
        <f>MONTH(Table1[[#This Row],[Date]])</f>
        <v>11</v>
      </c>
    </row>
    <row r="1793" spans="1:12">
      <c r="A1793">
        <v>11824</v>
      </c>
      <c r="B1793" s="1">
        <v>45377</v>
      </c>
      <c r="C1793" t="s">
        <v>23</v>
      </c>
      <c r="D1793" t="s">
        <v>161</v>
      </c>
      <c r="E1793">
        <v>1</v>
      </c>
      <c r="F1793">
        <v>299.99</v>
      </c>
      <c r="G1793">
        <f>Table1[[#This Row],[Unit Price]]*Table1[[#This Row],[Units Sold]]</f>
        <v>299.99</v>
      </c>
      <c r="H1793" t="s">
        <v>294</v>
      </c>
      <c r="I1793" t="s">
        <v>11</v>
      </c>
      <c r="J1793">
        <f>_xlfn.XLOOKUP(Table1[[#This Row],[Product Name]],O:O,P:P)</f>
        <v>105</v>
      </c>
      <c r="K1793">
        <f>Table1[[#This Row],[Unit Profit]]*Table1[[#This Row],[Units Sold]]</f>
        <v>105</v>
      </c>
      <c r="L1793">
        <f>MONTH(Table1[[#This Row],[Date]])</f>
        <v>3</v>
      </c>
    </row>
    <row r="1794" spans="1:12" hidden="1">
      <c r="A1794">
        <v>11825</v>
      </c>
      <c r="B1794" s="1">
        <v>45490</v>
      </c>
      <c r="C1794" t="s">
        <v>9</v>
      </c>
      <c r="D1794" t="s">
        <v>162</v>
      </c>
      <c r="E1794">
        <v>1</v>
      </c>
      <c r="F1794">
        <v>549</v>
      </c>
      <c r="G1794">
        <f>Table1[[#This Row],[Unit Price]]*Table1[[#This Row],[Units Sold]]</f>
        <v>549</v>
      </c>
      <c r="H1794" t="s">
        <v>14</v>
      </c>
      <c r="I1794" t="s">
        <v>11</v>
      </c>
      <c r="J1794">
        <f>_xlfn.XLOOKUP(Table1[[#This Row],[Product Name]],O:O,P:P)</f>
        <v>65.88</v>
      </c>
      <c r="K1794">
        <f>Table1[[#This Row],[Unit Profit]]*Table1[[#This Row],[Units Sold]]</f>
        <v>65.88</v>
      </c>
      <c r="L1794">
        <f>MONTH(Table1[[#This Row],[Date]])</f>
        <v>7</v>
      </c>
    </row>
    <row r="1795" spans="1:12" hidden="1">
      <c r="A1795">
        <v>11826</v>
      </c>
      <c r="B1795" s="1">
        <v>45025</v>
      </c>
      <c r="C1795" t="s">
        <v>12</v>
      </c>
      <c r="D1795" t="s">
        <v>163</v>
      </c>
      <c r="E1795">
        <v>3</v>
      </c>
      <c r="F1795">
        <v>199.95</v>
      </c>
      <c r="G1795">
        <f>Table1[[#This Row],[Unit Price]]*Table1[[#This Row],[Units Sold]]</f>
        <v>599.84999999999991</v>
      </c>
      <c r="H1795" t="s">
        <v>14</v>
      </c>
      <c r="I1795" t="s">
        <v>287</v>
      </c>
      <c r="J1795">
        <f>_xlfn.XLOOKUP(Table1[[#This Row],[Product Name]],O:O,P:P)</f>
        <v>73.98</v>
      </c>
      <c r="K1795">
        <f>Table1[[#This Row],[Unit Profit]]*Table1[[#This Row],[Units Sold]]</f>
        <v>221.94</v>
      </c>
      <c r="L1795">
        <f>MONTH(Table1[[#This Row],[Date]])</f>
        <v>4</v>
      </c>
    </row>
    <row r="1796" spans="1:12">
      <c r="A1796">
        <v>11827</v>
      </c>
      <c r="B1796" s="1">
        <v>45529</v>
      </c>
      <c r="C1796" t="s">
        <v>16</v>
      </c>
      <c r="D1796" t="s">
        <v>164</v>
      </c>
      <c r="E1796">
        <v>4</v>
      </c>
      <c r="F1796">
        <v>98</v>
      </c>
      <c r="G1796">
        <f>Table1[[#This Row],[Unit Price]]*Table1[[#This Row],[Units Sold]]</f>
        <v>392</v>
      </c>
      <c r="H1796" t="s">
        <v>294</v>
      </c>
      <c r="I1796" t="s">
        <v>287</v>
      </c>
      <c r="J1796">
        <f>_xlfn.XLOOKUP(Table1[[#This Row],[Product Name]],O:O,P:P)</f>
        <v>11.76</v>
      </c>
      <c r="K1796">
        <f>Table1[[#This Row],[Unit Profit]]*Table1[[#This Row],[Units Sold]]</f>
        <v>47.04</v>
      </c>
      <c r="L1796">
        <f>MONTH(Table1[[#This Row],[Date]])</f>
        <v>8</v>
      </c>
    </row>
    <row r="1797" spans="1:12" hidden="1">
      <c r="A1797">
        <v>11828</v>
      </c>
      <c r="B1797" s="1">
        <v>45632</v>
      </c>
      <c r="C1797" t="s">
        <v>19</v>
      </c>
      <c r="D1797" t="s">
        <v>165</v>
      </c>
      <c r="E1797">
        <v>4</v>
      </c>
      <c r="F1797">
        <v>10.99</v>
      </c>
      <c r="G1797">
        <f>Table1[[#This Row],[Unit Price]]*Table1[[#This Row],[Units Sold]]</f>
        <v>43.96</v>
      </c>
      <c r="H1797" t="s">
        <v>14</v>
      </c>
      <c r="I1797" t="s">
        <v>11</v>
      </c>
      <c r="J1797">
        <f>_xlfn.XLOOKUP(Table1[[#This Row],[Product Name]],O:O,P:P)</f>
        <v>1.21</v>
      </c>
      <c r="K1797">
        <f>Table1[[#This Row],[Unit Profit]]*Table1[[#This Row],[Units Sold]]</f>
        <v>4.84</v>
      </c>
      <c r="L1797">
        <f>MONTH(Table1[[#This Row],[Date]])</f>
        <v>12</v>
      </c>
    </row>
    <row r="1798" spans="1:12" hidden="1">
      <c r="A1798">
        <v>11829</v>
      </c>
      <c r="B1798" s="1">
        <v>45642</v>
      </c>
      <c r="C1798" t="s">
        <v>21</v>
      </c>
      <c r="D1798" t="s">
        <v>166</v>
      </c>
      <c r="E1798">
        <v>2</v>
      </c>
      <c r="F1798">
        <v>25</v>
      </c>
      <c r="G1798">
        <f>Table1[[#This Row],[Unit Price]]*Table1[[#This Row],[Units Sold]]</f>
        <v>50</v>
      </c>
      <c r="H1798" t="s">
        <v>18</v>
      </c>
      <c r="I1798" t="s">
        <v>15</v>
      </c>
      <c r="J1798">
        <f>_xlfn.XLOOKUP(Table1[[#This Row],[Product Name]],O:O,P:P)</f>
        <v>11.5</v>
      </c>
      <c r="K1798">
        <f>Table1[[#This Row],[Unit Profit]]*Table1[[#This Row],[Units Sold]]</f>
        <v>23</v>
      </c>
      <c r="L1798">
        <f>MONTH(Table1[[#This Row],[Date]])</f>
        <v>12</v>
      </c>
    </row>
    <row r="1799" spans="1:12">
      <c r="A1799">
        <v>11830</v>
      </c>
      <c r="B1799" s="1">
        <v>45072</v>
      </c>
      <c r="C1799" t="s">
        <v>23</v>
      </c>
      <c r="D1799" t="s">
        <v>167</v>
      </c>
      <c r="E1799">
        <v>1</v>
      </c>
      <c r="F1799">
        <v>149.99</v>
      </c>
      <c r="G1799">
        <f>Table1[[#This Row],[Unit Price]]*Table1[[#This Row],[Units Sold]]</f>
        <v>149.99</v>
      </c>
      <c r="H1799" t="s">
        <v>294</v>
      </c>
      <c r="I1799" t="s">
        <v>11</v>
      </c>
      <c r="J1799">
        <f>_xlfn.XLOOKUP(Table1[[#This Row],[Product Name]],O:O,P:P)</f>
        <v>19.5</v>
      </c>
      <c r="K1799">
        <f>Table1[[#This Row],[Unit Profit]]*Table1[[#This Row],[Units Sold]]</f>
        <v>19.5</v>
      </c>
      <c r="L1799">
        <f>MONTH(Table1[[#This Row],[Date]])</f>
        <v>5</v>
      </c>
    </row>
    <row r="1800" spans="1:12" hidden="1">
      <c r="A1800">
        <v>11831</v>
      </c>
      <c r="B1800" s="1">
        <v>45612</v>
      </c>
      <c r="C1800" t="s">
        <v>9</v>
      </c>
      <c r="D1800" t="s">
        <v>49</v>
      </c>
      <c r="E1800">
        <v>3</v>
      </c>
      <c r="F1800">
        <v>349.99</v>
      </c>
      <c r="G1800">
        <f>Table1[[#This Row],[Unit Price]]*Table1[[#This Row],[Units Sold]]</f>
        <v>1049.97</v>
      </c>
      <c r="H1800" t="s">
        <v>14</v>
      </c>
      <c r="I1800" t="s">
        <v>15</v>
      </c>
      <c r="J1800">
        <f>_xlfn.XLOOKUP(Table1[[#This Row],[Product Name]],O:O,P:P)</f>
        <v>164.5</v>
      </c>
      <c r="K1800">
        <f>Table1[[#This Row],[Unit Profit]]*Table1[[#This Row],[Units Sold]]</f>
        <v>493.5</v>
      </c>
      <c r="L1800">
        <f>MONTH(Table1[[#This Row],[Date]])</f>
        <v>11</v>
      </c>
    </row>
    <row r="1801" spans="1:12">
      <c r="A1801">
        <v>11832</v>
      </c>
      <c r="B1801" s="1">
        <v>45144</v>
      </c>
      <c r="C1801" t="s">
        <v>12</v>
      </c>
      <c r="D1801" t="s">
        <v>168</v>
      </c>
      <c r="E1801">
        <v>3</v>
      </c>
      <c r="F1801">
        <v>199.99</v>
      </c>
      <c r="G1801">
        <f>Table1[[#This Row],[Unit Price]]*Table1[[#This Row],[Units Sold]]</f>
        <v>599.97</v>
      </c>
      <c r="H1801" t="s">
        <v>294</v>
      </c>
      <c r="I1801" t="s">
        <v>15</v>
      </c>
      <c r="J1801">
        <f>_xlfn.XLOOKUP(Table1[[#This Row],[Product Name]],O:O,P:P)</f>
        <v>44</v>
      </c>
      <c r="K1801">
        <f>Table1[[#This Row],[Unit Profit]]*Table1[[#This Row],[Units Sold]]</f>
        <v>132</v>
      </c>
      <c r="L1801">
        <f>MONTH(Table1[[#This Row],[Date]])</f>
        <v>8</v>
      </c>
    </row>
    <row r="1802" spans="1:12">
      <c r="A1802">
        <v>11833</v>
      </c>
      <c r="B1802" s="1">
        <v>45621</v>
      </c>
      <c r="C1802" t="s">
        <v>16</v>
      </c>
      <c r="D1802" t="s">
        <v>169</v>
      </c>
      <c r="E1802">
        <v>2</v>
      </c>
      <c r="F1802">
        <v>54.99</v>
      </c>
      <c r="G1802">
        <f>Table1[[#This Row],[Unit Price]]*Table1[[#This Row],[Units Sold]]</f>
        <v>109.98</v>
      </c>
      <c r="H1802" t="s">
        <v>294</v>
      </c>
      <c r="I1802" t="s">
        <v>11</v>
      </c>
      <c r="J1802">
        <f>_xlfn.XLOOKUP(Table1[[#This Row],[Product Name]],O:O,P:P)</f>
        <v>16.5</v>
      </c>
      <c r="K1802">
        <f>Table1[[#This Row],[Unit Profit]]*Table1[[#This Row],[Units Sold]]</f>
        <v>33</v>
      </c>
      <c r="L1802">
        <f>MONTH(Table1[[#This Row],[Date]])</f>
        <v>11</v>
      </c>
    </row>
    <row r="1803" spans="1:12">
      <c r="A1803">
        <v>11834</v>
      </c>
      <c r="B1803" s="1">
        <v>45222</v>
      </c>
      <c r="C1803" t="s">
        <v>19</v>
      </c>
      <c r="D1803" t="s">
        <v>170</v>
      </c>
      <c r="E1803">
        <v>4</v>
      </c>
      <c r="F1803">
        <v>16.989999999999998</v>
      </c>
      <c r="G1803">
        <f>Table1[[#This Row],[Unit Price]]*Table1[[#This Row],[Units Sold]]</f>
        <v>67.959999999999994</v>
      </c>
      <c r="H1803" t="s">
        <v>294</v>
      </c>
      <c r="I1803" t="s">
        <v>15</v>
      </c>
      <c r="J1803">
        <f>_xlfn.XLOOKUP(Table1[[#This Row],[Product Name]],O:O,P:P)</f>
        <v>4.59</v>
      </c>
      <c r="K1803">
        <f>Table1[[#This Row],[Unit Profit]]*Table1[[#This Row],[Units Sold]]</f>
        <v>18.36</v>
      </c>
      <c r="L1803">
        <f>MONTH(Table1[[#This Row],[Date]])</f>
        <v>10</v>
      </c>
    </row>
    <row r="1804" spans="1:12" hidden="1">
      <c r="A1804">
        <v>11835</v>
      </c>
      <c r="B1804" s="1">
        <v>45334</v>
      </c>
      <c r="C1804" t="s">
        <v>21</v>
      </c>
      <c r="D1804" t="s">
        <v>171</v>
      </c>
      <c r="E1804">
        <v>3</v>
      </c>
      <c r="F1804">
        <v>59</v>
      </c>
      <c r="G1804">
        <f>Table1[[#This Row],[Unit Price]]*Table1[[#This Row],[Units Sold]]</f>
        <v>177</v>
      </c>
      <c r="H1804" t="s">
        <v>18</v>
      </c>
      <c r="I1804" t="s">
        <v>15</v>
      </c>
      <c r="J1804">
        <f>_xlfn.XLOOKUP(Table1[[#This Row],[Product Name]],O:O,P:P)</f>
        <v>14.16</v>
      </c>
      <c r="K1804">
        <f>Table1[[#This Row],[Unit Profit]]*Table1[[#This Row],[Units Sold]]</f>
        <v>42.480000000000004</v>
      </c>
      <c r="L1804">
        <f>MONTH(Table1[[#This Row],[Date]])</f>
        <v>2</v>
      </c>
    </row>
    <row r="1805" spans="1:12" hidden="1">
      <c r="A1805">
        <v>11836</v>
      </c>
      <c r="B1805" s="1">
        <v>45645</v>
      </c>
      <c r="C1805" t="s">
        <v>23</v>
      </c>
      <c r="D1805" t="s">
        <v>172</v>
      </c>
      <c r="E1805">
        <v>5</v>
      </c>
      <c r="F1805">
        <v>299.99</v>
      </c>
      <c r="G1805">
        <f>Table1[[#This Row],[Unit Price]]*Table1[[#This Row],[Units Sold]]</f>
        <v>1499.95</v>
      </c>
      <c r="H1805" t="s">
        <v>14</v>
      </c>
      <c r="I1805" t="s">
        <v>15</v>
      </c>
      <c r="J1805">
        <f>_xlfn.XLOOKUP(Table1[[#This Row],[Product Name]],O:O,P:P)</f>
        <v>33</v>
      </c>
      <c r="K1805">
        <f>Table1[[#This Row],[Unit Profit]]*Table1[[#This Row],[Units Sold]]</f>
        <v>165</v>
      </c>
      <c r="L1805">
        <f>MONTH(Table1[[#This Row],[Date]])</f>
        <v>12</v>
      </c>
    </row>
    <row r="1806" spans="1:12" hidden="1">
      <c r="A1806">
        <v>11837</v>
      </c>
      <c r="B1806" s="1">
        <v>45080</v>
      </c>
      <c r="C1806" t="s">
        <v>9</v>
      </c>
      <c r="D1806" t="s">
        <v>173</v>
      </c>
      <c r="E1806">
        <v>5</v>
      </c>
      <c r="F1806">
        <v>899.99</v>
      </c>
      <c r="G1806">
        <f>Table1[[#This Row],[Unit Price]]*Table1[[#This Row],[Units Sold]]</f>
        <v>4499.95</v>
      </c>
      <c r="H1806" t="s">
        <v>18</v>
      </c>
      <c r="I1806" t="s">
        <v>11</v>
      </c>
      <c r="J1806">
        <f>_xlfn.XLOOKUP(Table1[[#This Row],[Product Name]],O:O,P:P)</f>
        <v>378</v>
      </c>
      <c r="K1806">
        <f>Table1[[#This Row],[Unit Profit]]*Table1[[#This Row],[Units Sold]]</f>
        <v>1890</v>
      </c>
      <c r="L1806">
        <f>MONTH(Table1[[#This Row],[Date]])</f>
        <v>6</v>
      </c>
    </row>
    <row r="1807" spans="1:12">
      <c r="A1807">
        <v>11838</v>
      </c>
      <c r="B1807" s="1">
        <v>45541</v>
      </c>
      <c r="C1807" t="s">
        <v>12</v>
      </c>
      <c r="D1807" t="s">
        <v>174</v>
      </c>
      <c r="E1807">
        <v>3</v>
      </c>
      <c r="F1807">
        <v>499.95</v>
      </c>
      <c r="G1807">
        <f>Table1[[#This Row],[Unit Price]]*Table1[[#This Row],[Units Sold]]</f>
        <v>1499.85</v>
      </c>
      <c r="H1807" t="s">
        <v>294</v>
      </c>
      <c r="I1807" t="s">
        <v>287</v>
      </c>
      <c r="J1807">
        <f>_xlfn.XLOOKUP(Table1[[#This Row],[Product Name]],O:O,P:P)</f>
        <v>89.99</v>
      </c>
      <c r="K1807">
        <f>Table1[[#This Row],[Unit Profit]]*Table1[[#This Row],[Units Sold]]</f>
        <v>269.96999999999997</v>
      </c>
      <c r="L1807">
        <f>MONTH(Table1[[#This Row],[Date]])</f>
        <v>9</v>
      </c>
    </row>
    <row r="1808" spans="1:12" hidden="1">
      <c r="A1808">
        <v>11839</v>
      </c>
      <c r="B1808" s="1">
        <v>45144</v>
      </c>
      <c r="C1808" t="s">
        <v>16</v>
      </c>
      <c r="D1808" t="s">
        <v>175</v>
      </c>
      <c r="E1808">
        <v>1</v>
      </c>
      <c r="F1808">
        <v>24.99</v>
      </c>
      <c r="G1808">
        <f>Table1[[#This Row],[Unit Price]]*Table1[[#This Row],[Units Sold]]</f>
        <v>24.99</v>
      </c>
      <c r="H1808" t="s">
        <v>14</v>
      </c>
      <c r="I1808" t="s">
        <v>287</v>
      </c>
      <c r="J1808">
        <f>_xlfn.XLOOKUP(Table1[[#This Row],[Product Name]],O:O,P:P)</f>
        <v>5</v>
      </c>
      <c r="K1808">
        <f>Table1[[#This Row],[Unit Profit]]*Table1[[#This Row],[Units Sold]]</f>
        <v>5</v>
      </c>
      <c r="L1808">
        <f>MONTH(Table1[[#This Row],[Date]])</f>
        <v>8</v>
      </c>
    </row>
    <row r="1809" spans="1:12" hidden="1">
      <c r="A1809">
        <v>11840</v>
      </c>
      <c r="B1809" s="1">
        <v>45538</v>
      </c>
      <c r="C1809" t="s">
        <v>19</v>
      </c>
      <c r="D1809" t="s">
        <v>176</v>
      </c>
      <c r="E1809">
        <v>3</v>
      </c>
      <c r="F1809">
        <v>7.99</v>
      </c>
      <c r="G1809">
        <f>Table1[[#This Row],[Unit Price]]*Table1[[#This Row],[Units Sold]]</f>
        <v>23.97</v>
      </c>
      <c r="H1809" t="s">
        <v>14</v>
      </c>
      <c r="I1809" t="s">
        <v>15</v>
      </c>
      <c r="J1809">
        <f>_xlfn.XLOOKUP(Table1[[#This Row],[Product Name]],O:O,P:P)</f>
        <v>1.84</v>
      </c>
      <c r="K1809">
        <f>Table1[[#This Row],[Unit Profit]]*Table1[[#This Row],[Units Sold]]</f>
        <v>5.5200000000000005</v>
      </c>
      <c r="L1809">
        <f>MONTH(Table1[[#This Row],[Date]])</f>
        <v>9</v>
      </c>
    </row>
    <row r="1810" spans="1:12">
      <c r="A1810">
        <v>11841</v>
      </c>
      <c r="B1810" s="1">
        <v>44928</v>
      </c>
      <c r="C1810" t="s">
        <v>21</v>
      </c>
      <c r="D1810" t="s">
        <v>177</v>
      </c>
      <c r="E1810">
        <v>5</v>
      </c>
      <c r="F1810">
        <v>36</v>
      </c>
      <c r="G1810">
        <f>Table1[[#This Row],[Unit Price]]*Table1[[#This Row],[Units Sold]]</f>
        <v>180</v>
      </c>
      <c r="H1810" t="s">
        <v>294</v>
      </c>
      <c r="I1810" t="s">
        <v>15</v>
      </c>
      <c r="J1810">
        <f>_xlfn.XLOOKUP(Table1[[#This Row],[Product Name]],O:O,P:P)</f>
        <v>9.36</v>
      </c>
      <c r="K1810">
        <f>Table1[[#This Row],[Unit Profit]]*Table1[[#This Row],[Units Sold]]</f>
        <v>46.8</v>
      </c>
      <c r="L1810">
        <f>MONTH(Table1[[#This Row],[Date]])</f>
        <v>1</v>
      </c>
    </row>
    <row r="1811" spans="1:12" hidden="1">
      <c r="A1811">
        <v>11842</v>
      </c>
      <c r="B1811" s="1">
        <v>45399</v>
      </c>
      <c r="C1811" t="s">
        <v>23</v>
      </c>
      <c r="D1811" t="s">
        <v>178</v>
      </c>
      <c r="E1811">
        <v>2</v>
      </c>
      <c r="F1811">
        <v>34.99</v>
      </c>
      <c r="G1811">
        <f>Table1[[#This Row],[Unit Price]]*Table1[[#This Row],[Units Sold]]</f>
        <v>69.98</v>
      </c>
      <c r="H1811" t="s">
        <v>14</v>
      </c>
      <c r="I1811" t="s">
        <v>11</v>
      </c>
      <c r="J1811">
        <f>_xlfn.XLOOKUP(Table1[[#This Row],[Product Name]],O:O,P:P)</f>
        <v>12.25</v>
      </c>
      <c r="K1811">
        <f>Table1[[#This Row],[Unit Profit]]*Table1[[#This Row],[Units Sold]]</f>
        <v>24.5</v>
      </c>
      <c r="L1811">
        <f>MONTH(Table1[[#This Row],[Date]])</f>
        <v>4</v>
      </c>
    </row>
    <row r="1812" spans="1:12">
      <c r="A1812">
        <v>11843</v>
      </c>
      <c r="B1812" s="1">
        <v>45497</v>
      </c>
      <c r="C1812" t="s">
        <v>9</v>
      </c>
      <c r="D1812" t="s">
        <v>179</v>
      </c>
      <c r="E1812">
        <v>5</v>
      </c>
      <c r="F1812">
        <v>1199.99</v>
      </c>
      <c r="G1812">
        <f>Table1[[#This Row],[Unit Price]]*Table1[[#This Row],[Units Sold]]</f>
        <v>5999.95</v>
      </c>
      <c r="H1812" t="s">
        <v>294</v>
      </c>
      <c r="I1812" t="s">
        <v>15</v>
      </c>
      <c r="J1812">
        <f>_xlfn.XLOOKUP(Table1[[#This Row],[Product Name]],O:O,P:P)</f>
        <v>600</v>
      </c>
      <c r="K1812">
        <f>Table1[[#This Row],[Unit Profit]]*Table1[[#This Row],[Units Sold]]</f>
        <v>3000</v>
      </c>
      <c r="L1812">
        <f>MONTH(Table1[[#This Row],[Date]])</f>
        <v>7</v>
      </c>
    </row>
    <row r="1813" spans="1:12">
      <c r="A1813">
        <v>11844</v>
      </c>
      <c r="B1813" s="1">
        <v>45154</v>
      </c>
      <c r="C1813" t="s">
        <v>12</v>
      </c>
      <c r="D1813" t="s">
        <v>180</v>
      </c>
      <c r="E1813">
        <v>5</v>
      </c>
      <c r="F1813">
        <v>199.99</v>
      </c>
      <c r="G1813">
        <f>Table1[[#This Row],[Unit Price]]*Table1[[#This Row],[Units Sold]]</f>
        <v>999.95</v>
      </c>
      <c r="H1813" t="s">
        <v>294</v>
      </c>
      <c r="I1813" t="s">
        <v>287</v>
      </c>
      <c r="J1813">
        <f>_xlfn.XLOOKUP(Table1[[#This Row],[Product Name]],O:O,P:P)</f>
        <v>34</v>
      </c>
      <c r="K1813">
        <f>Table1[[#This Row],[Unit Profit]]*Table1[[#This Row],[Units Sold]]</f>
        <v>170</v>
      </c>
      <c r="L1813">
        <f>MONTH(Table1[[#This Row],[Date]])</f>
        <v>8</v>
      </c>
    </row>
    <row r="1814" spans="1:12" hidden="1">
      <c r="A1814">
        <v>11845</v>
      </c>
      <c r="B1814" s="1">
        <v>45200</v>
      </c>
      <c r="C1814" t="s">
        <v>16</v>
      </c>
      <c r="D1814" t="s">
        <v>181</v>
      </c>
      <c r="E1814">
        <v>4</v>
      </c>
      <c r="F1814">
        <v>29.99</v>
      </c>
      <c r="G1814">
        <f>Table1[[#This Row],[Unit Price]]*Table1[[#This Row],[Units Sold]]</f>
        <v>119.96</v>
      </c>
      <c r="H1814" t="s">
        <v>18</v>
      </c>
      <c r="I1814" t="s">
        <v>15</v>
      </c>
      <c r="J1814">
        <f>_xlfn.XLOOKUP(Table1[[#This Row],[Product Name]],O:O,P:P)</f>
        <v>3</v>
      </c>
      <c r="K1814">
        <f>Table1[[#This Row],[Unit Profit]]*Table1[[#This Row],[Units Sold]]</f>
        <v>12</v>
      </c>
      <c r="L1814">
        <f>MONTH(Table1[[#This Row],[Date]])</f>
        <v>10</v>
      </c>
    </row>
    <row r="1815" spans="1:12" hidden="1">
      <c r="A1815">
        <v>11846</v>
      </c>
      <c r="B1815" s="1">
        <v>45446</v>
      </c>
      <c r="C1815" t="s">
        <v>19</v>
      </c>
      <c r="D1815" t="s">
        <v>182</v>
      </c>
      <c r="E1815">
        <v>3</v>
      </c>
      <c r="F1815">
        <v>8.99</v>
      </c>
      <c r="G1815">
        <f>Table1[[#This Row],[Unit Price]]*Table1[[#This Row],[Units Sold]]</f>
        <v>26.97</v>
      </c>
      <c r="H1815" t="s">
        <v>14</v>
      </c>
      <c r="I1815" t="s">
        <v>287</v>
      </c>
      <c r="J1815">
        <f>_xlfn.XLOOKUP(Table1[[#This Row],[Product Name]],O:O,P:P)</f>
        <v>1.17</v>
      </c>
      <c r="K1815">
        <f>Table1[[#This Row],[Unit Profit]]*Table1[[#This Row],[Units Sold]]</f>
        <v>3.51</v>
      </c>
      <c r="L1815">
        <f>MONTH(Table1[[#This Row],[Date]])</f>
        <v>6</v>
      </c>
    </row>
    <row r="1816" spans="1:12">
      <c r="A1816">
        <v>11847</v>
      </c>
      <c r="B1816" s="1">
        <v>45114</v>
      </c>
      <c r="C1816" t="s">
        <v>21</v>
      </c>
      <c r="D1816" t="s">
        <v>183</v>
      </c>
      <c r="E1816">
        <v>3</v>
      </c>
      <c r="F1816">
        <v>16.989999999999998</v>
      </c>
      <c r="G1816">
        <f>Table1[[#This Row],[Unit Price]]*Table1[[#This Row],[Units Sold]]</f>
        <v>50.97</v>
      </c>
      <c r="H1816" t="s">
        <v>294</v>
      </c>
      <c r="I1816" t="s">
        <v>15</v>
      </c>
      <c r="J1816">
        <f>_xlfn.XLOOKUP(Table1[[#This Row],[Product Name]],O:O,P:P)</f>
        <v>7.82</v>
      </c>
      <c r="K1816">
        <f>Table1[[#This Row],[Unit Profit]]*Table1[[#This Row],[Units Sold]]</f>
        <v>23.46</v>
      </c>
      <c r="L1816">
        <f>MONTH(Table1[[#This Row],[Date]])</f>
        <v>7</v>
      </c>
    </row>
    <row r="1817" spans="1:12" hidden="1">
      <c r="A1817">
        <v>11848</v>
      </c>
      <c r="B1817" s="1">
        <v>45464</v>
      </c>
      <c r="C1817" t="s">
        <v>23</v>
      </c>
      <c r="D1817" t="s">
        <v>184</v>
      </c>
      <c r="E1817">
        <v>5</v>
      </c>
      <c r="F1817">
        <v>49.99</v>
      </c>
      <c r="G1817">
        <f>Table1[[#This Row],[Unit Price]]*Table1[[#This Row],[Units Sold]]</f>
        <v>249.95000000000002</v>
      </c>
      <c r="H1817" t="s">
        <v>14</v>
      </c>
      <c r="I1817" t="s">
        <v>11</v>
      </c>
      <c r="J1817">
        <f>_xlfn.XLOOKUP(Table1[[#This Row],[Product Name]],O:O,P:P)</f>
        <v>12</v>
      </c>
      <c r="K1817">
        <f>Table1[[#This Row],[Unit Profit]]*Table1[[#This Row],[Units Sold]]</f>
        <v>60</v>
      </c>
      <c r="L1817">
        <f>MONTH(Table1[[#This Row],[Date]])</f>
        <v>6</v>
      </c>
    </row>
    <row r="1818" spans="1:12" hidden="1">
      <c r="A1818">
        <v>11849</v>
      </c>
      <c r="B1818" s="1">
        <v>45141</v>
      </c>
      <c r="C1818" t="s">
        <v>9</v>
      </c>
      <c r="D1818" t="s">
        <v>185</v>
      </c>
      <c r="E1818">
        <v>2</v>
      </c>
      <c r="F1818">
        <v>699.99</v>
      </c>
      <c r="G1818">
        <f>Table1[[#This Row],[Unit Price]]*Table1[[#This Row],[Units Sold]]</f>
        <v>1399.98</v>
      </c>
      <c r="H1818" t="s">
        <v>18</v>
      </c>
      <c r="I1818" t="s">
        <v>15</v>
      </c>
      <c r="J1818">
        <f>_xlfn.XLOOKUP(Table1[[#This Row],[Product Name]],O:O,P:P)</f>
        <v>273</v>
      </c>
      <c r="K1818">
        <f>Table1[[#This Row],[Unit Profit]]*Table1[[#This Row],[Units Sold]]</f>
        <v>546</v>
      </c>
      <c r="L1818">
        <f>MONTH(Table1[[#This Row],[Date]])</f>
        <v>8</v>
      </c>
    </row>
    <row r="1819" spans="1:12" hidden="1">
      <c r="A1819">
        <v>11851</v>
      </c>
      <c r="B1819" s="1">
        <v>45644</v>
      </c>
      <c r="C1819" t="s">
        <v>16</v>
      </c>
      <c r="D1819" t="s">
        <v>187</v>
      </c>
      <c r="E1819">
        <v>2</v>
      </c>
      <c r="F1819">
        <v>34.99</v>
      </c>
      <c r="G1819">
        <f>Table1[[#This Row],[Unit Price]]*Table1[[#This Row],[Units Sold]]</f>
        <v>69.98</v>
      </c>
      <c r="H1819" t="s">
        <v>18</v>
      </c>
      <c r="I1819" t="s">
        <v>11</v>
      </c>
      <c r="J1819">
        <f>_xlfn.XLOOKUP(Table1[[#This Row],[Product Name]],O:O,P:P)</f>
        <v>12.6</v>
      </c>
      <c r="K1819">
        <f>Table1[[#This Row],[Unit Profit]]*Table1[[#This Row],[Units Sold]]</f>
        <v>25.2</v>
      </c>
      <c r="L1819">
        <f>MONTH(Table1[[#This Row],[Date]])</f>
        <v>12</v>
      </c>
    </row>
    <row r="1820" spans="1:12" hidden="1">
      <c r="A1820">
        <v>11852</v>
      </c>
      <c r="B1820" s="1">
        <v>45286</v>
      </c>
      <c r="C1820" t="s">
        <v>19</v>
      </c>
      <c r="D1820" t="s">
        <v>188</v>
      </c>
      <c r="E1820">
        <v>3</v>
      </c>
      <c r="F1820">
        <v>9.99</v>
      </c>
      <c r="G1820">
        <f>Table1[[#This Row],[Unit Price]]*Table1[[#This Row],[Units Sold]]</f>
        <v>29.97</v>
      </c>
      <c r="H1820" t="s">
        <v>18</v>
      </c>
      <c r="I1820" t="s">
        <v>15</v>
      </c>
      <c r="J1820">
        <f>_xlfn.XLOOKUP(Table1[[#This Row],[Product Name]],O:O,P:P)</f>
        <v>1.5</v>
      </c>
      <c r="K1820">
        <f>Table1[[#This Row],[Unit Profit]]*Table1[[#This Row],[Units Sold]]</f>
        <v>4.5</v>
      </c>
      <c r="L1820">
        <f>MONTH(Table1[[#This Row],[Date]])</f>
        <v>12</v>
      </c>
    </row>
    <row r="1821" spans="1:12" hidden="1">
      <c r="A1821">
        <v>11853</v>
      </c>
      <c r="B1821" s="1">
        <v>45213</v>
      </c>
      <c r="C1821" t="s">
        <v>21</v>
      </c>
      <c r="D1821" t="s">
        <v>189</v>
      </c>
      <c r="E1821">
        <v>2</v>
      </c>
      <c r="F1821">
        <v>29.5</v>
      </c>
      <c r="G1821">
        <f>Table1[[#This Row],[Unit Price]]*Table1[[#This Row],[Units Sold]]</f>
        <v>59</v>
      </c>
      <c r="H1821" t="s">
        <v>14</v>
      </c>
      <c r="I1821" t="s">
        <v>15</v>
      </c>
      <c r="J1821">
        <f>_xlfn.XLOOKUP(Table1[[#This Row],[Product Name]],O:O,P:P)</f>
        <v>7.38</v>
      </c>
      <c r="K1821">
        <f>Table1[[#This Row],[Unit Profit]]*Table1[[#This Row],[Units Sold]]</f>
        <v>14.76</v>
      </c>
      <c r="L1821">
        <f>MONTH(Table1[[#This Row],[Date]])</f>
        <v>10</v>
      </c>
    </row>
    <row r="1822" spans="1:12" hidden="1">
      <c r="A1822">
        <v>11854</v>
      </c>
      <c r="B1822" s="1">
        <v>45487</v>
      </c>
      <c r="C1822" t="s">
        <v>23</v>
      </c>
      <c r="D1822" t="s">
        <v>190</v>
      </c>
      <c r="E1822">
        <v>1</v>
      </c>
      <c r="F1822">
        <v>699.99</v>
      </c>
      <c r="G1822">
        <f>Table1[[#This Row],[Unit Price]]*Table1[[#This Row],[Units Sold]]</f>
        <v>699.99</v>
      </c>
      <c r="H1822" t="s">
        <v>14</v>
      </c>
      <c r="I1822" t="s">
        <v>11</v>
      </c>
      <c r="J1822">
        <f>_xlfn.XLOOKUP(Table1[[#This Row],[Product Name]],O:O,P:P)</f>
        <v>252</v>
      </c>
      <c r="K1822">
        <f>Table1[[#This Row],[Unit Profit]]*Table1[[#This Row],[Units Sold]]</f>
        <v>252</v>
      </c>
      <c r="L1822">
        <f>MONTH(Table1[[#This Row],[Date]])</f>
        <v>7</v>
      </c>
    </row>
    <row r="1823" spans="1:12" hidden="1">
      <c r="A1823">
        <v>11855</v>
      </c>
      <c r="B1823" s="1">
        <v>45441</v>
      </c>
      <c r="C1823" t="s">
        <v>9</v>
      </c>
      <c r="D1823" t="s">
        <v>191</v>
      </c>
      <c r="E1823">
        <v>3</v>
      </c>
      <c r="F1823">
        <v>49.99</v>
      </c>
      <c r="G1823">
        <f>Table1[[#This Row],[Unit Price]]*Table1[[#This Row],[Units Sold]]</f>
        <v>149.97</v>
      </c>
      <c r="H1823" t="s">
        <v>14</v>
      </c>
      <c r="I1823" t="s">
        <v>11</v>
      </c>
      <c r="J1823">
        <f>_xlfn.XLOOKUP(Table1[[#This Row],[Product Name]],O:O,P:P)</f>
        <v>19.5</v>
      </c>
      <c r="K1823">
        <f>Table1[[#This Row],[Unit Profit]]*Table1[[#This Row],[Units Sold]]</f>
        <v>58.5</v>
      </c>
      <c r="L1823">
        <f>MONTH(Table1[[#This Row],[Date]])</f>
        <v>5</v>
      </c>
    </row>
    <row r="1824" spans="1:12" hidden="1">
      <c r="A1824">
        <v>11856</v>
      </c>
      <c r="B1824" s="1">
        <v>45349</v>
      </c>
      <c r="C1824" t="s">
        <v>12</v>
      </c>
      <c r="D1824" t="s">
        <v>192</v>
      </c>
      <c r="E1824">
        <v>3</v>
      </c>
      <c r="F1824">
        <v>49.99</v>
      </c>
      <c r="G1824">
        <f>Table1[[#This Row],[Unit Price]]*Table1[[#This Row],[Units Sold]]</f>
        <v>149.97</v>
      </c>
      <c r="H1824" t="s">
        <v>14</v>
      </c>
      <c r="I1824" t="s">
        <v>15</v>
      </c>
      <c r="J1824">
        <f>_xlfn.XLOOKUP(Table1[[#This Row],[Product Name]],O:O,P:P)</f>
        <v>15</v>
      </c>
      <c r="K1824">
        <f>Table1[[#This Row],[Unit Profit]]*Table1[[#This Row],[Units Sold]]</f>
        <v>45</v>
      </c>
      <c r="L1824">
        <f>MONTH(Table1[[#This Row],[Date]])</f>
        <v>2</v>
      </c>
    </row>
    <row r="1825" spans="1:12">
      <c r="A1825">
        <v>11857</v>
      </c>
      <c r="B1825" s="1">
        <v>45329</v>
      </c>
      <c r="C1825" t="s">
        <v>16</v>
      </c>
      <c r="D1825" t="s">
        <v>193</v>
      </c>
      <c r="E1825">
        <v>3</v>
      </c>
      <c r="F1825">
        <v>14.9</v>
      </c>
      <c r="G1825">
        <f>Table1[[#This Row],[Unit Price]]*Table1[[#This Row],[Units Sold]]</f>
        <v>44.7</v>
      </c>
      <c r="H1825" t="s">
        <v>294</v>
      </c>
      <c r="I1825" t="s">
        <v>15</v>
      </c>
      <c r="J1825">
        <f>_xlfn.XLOOKUP(Table1[[#This Row],[Product Name]],O:O,P:P)</f>
        <v>6.41</v>
      </c>
      <c r="K1825">
        <f>Table1[[#This Row],[Unit Profit]]*Table1[[#This Row],[Units Sold]]</f>
        <v>19.23</v>
      </c>
      <c r="L1825">
        <f>MONTH(Table1[[#This Row],[Date]])</f>
        <v>2</v>
      </c>
    </row>
    <row r="1826" spans="1:12" hidden="1">
      <c r="A1826">
        <v>11858</v>
      </c>
      <c r="B1826" s="1">
        <v>45266</v>
      </c>
      <c r="C1826" t="s">
        <v>19</v>
      </c>
      <c r="D1826" t="s">
        <v>194</v>
      </c>
      <c r="E1826">
        <v>2</v>
      </c>
      <c r="F1826">
        <v>11.99</v>
      </c>
      <c r="G1826">
        <f>Table1[[#This Row],[Unit Price]]*Table1[[#This Row],[Units Sold]]</f>
        <v>23.98</v>
      </c>
      <c r="H1826" t="s">
        <v>14</v>
      </c>
      <c r="I1826" t="s">
        <v>11</v>
      </c>
      <c r="J1826">
        <f>_xlfn.XLOOKUP(Table1[[#This Row],[Product Name]],O:O,P:P)</f>
        <v>3.72</v>
      </c>
      <c r="K1826">
        <f>Table1[[#This Row],[Unit Profit]]*Table1[[#This Row],[Units Sold]]</f>
        <v>7.44</v>
      </c>
      <c r="L1826">
        <f>MONTH(Table1[[#This Row],[Date]])</f>
        <v>12</v>
      </c>
    </row>
    <row r="1827" spans="1:12" hidden="1">
      <c r="A1827">
        <v>11859</v>
      </c>
      <c r="B1827" s="1">
        <v>45058</v>
      </c>
      <c r="C1827" t="s">
        <v>21</v>
      </c>
      <c r="D1827" t="s">
        <v>195</v>
      </c>
      <c r="E1827">
        <v>5</v>
      </c>
      <c r="F1827">
        <v>34</v>
      </c>
      <c r="G1827">
        <f>Table1[[#This Row],[Unit Price]]*Table1[[#This Row],[Units Sold]]</f>
        <v>170</v>
      </c>
      <c r="H1827" t="s">
        <v>14</v>
      </c>
      <c r="I1827" t="s">
        <v>11</v>
      </c>
      <c r="J1827">
        <f>_xlfn.XLOOKUP(Table1[[#This Row],[Product Name]],O:O,P:P)</f>
        <v>9.52</v>
      </c>
      <c r="K1827">
        <f>Table1[[#This Row],[Unit Profit]]*Table1[[#This Row],[Units Sold]]</f>
        <v>47.599999999999994</v>
      </c>
      <c r="L1827">
        <f>MONTH(Table1[[#This Row],[Date]])</f>
        <v>5</v>
      </c>
    </row>
    <row r="1828" spans="1:12" hidden="1">
      <c r="A1828">
        <v>11860</v>
      </c>
      <c r="B1828" s="1">
        <v>45418</v>
      </c>
      <c r="C1828" t="s">
        <v>23</v>
      </c>
      <c r="D1828" t="s">
        <v>196</v>
      </c>
      <c r="E1828">
        <v>4</v>
      </c>
      <c r="F1828">
        <v>146</v>
      </c>
      <c r="G1828">
        <f>Table1[[#This Row],[Unit Price]]*Table1[[#This Row],[Units Sold]]</f>
        <v>584</v>
      </c>
      <c r="H1828" t="s">
        <v>14</v>
      </c>
      <c r="I1828" t="s">
        <v>287</v>
      </c>
      <c r="J1828">
        <f>_xlfn.XLOOKUP(Table1[[#This Row],[Product Name]],O:O,P:P)</f>
        <v>71.540000000000006</v>
      </c>
      <c r="K1828">
        <f>Table1[[#This Row],[Unit Profit]]*Table1[[#This Row],[Units Sold]]</f>
        <v>286.16000000000003</v>
      </c>
      <c r="L1828">
        <f>MONTH(Table1[[#This Row],[Date]])</f>
        <v>5</v>
      </c>
    </row>
    <row r="1829" spans="1:12">
      <c r="A1829">
        <v>11861</v>
      </c>
      <c r="B1829" s="1">
        <v>45575</v>
      </c>
      <c r="C1829" t="s">
        <v>9</v>
      </c>
      <c r="D1829" t="s">
        <v>197</v>
      </c>
      <c r="E1829">
        <v>3</v>
      </c>
      <c r="F1829">
        <v>649.99</v>
      </c>
      <c r="G1829">
        <f>Table1[[#This Row],[Unit Price]]*Table1[[#This Row],[Units Sold]]</f>
        <v>1949.97</v>
      </c>
      <c r="H1829" t="s">
        <v>294</v>
      </c>
      <c r="I1829" t="s">
        <v>15</v>
      </c>
      <c r="J1829">
        <f>_xlfn.XLOOKUP(Table1[[#This Row],[Product Name]],O:O,P:P)</f>
        <v>65</v>
      </c>
      <c r="K1829">
        <f>Table1[[#This Row],[Unit Profit]]*Table1[[#This Row],[Units Sold]]</f>
        <v>195</v>
      </c>
      <c r="L1829">
        <f>MONTH(Table1[[#This Row],[Date]])</f>
        <v>10</v>
      </c>
    </row>
    <row r="1830" spans="1:12">
      <c r="A1830">
        <v>11862</v>
      </c>
      <c r="B1830" s="1">
        <v>45433</v>
      </c>
      <c r="C1830" t="s">
        <v>12</v>
      </c>
      <c r="D1830" t="s">
        <v>198</v>
      </c>
      <c r="E1830">
        <v>1</v>
      </c>
      <c r="F1830">
        <v>399.99</v>
      </c>
      <c r="G1830">
        <f>Table1[[#This Row],[Unit Price]]*Table1[[#This Row],[Units Sold]]</f>
        <v>399.99</v>
      </c>
      <c r="H1830" t="s">
        <v>294</v>
      </c>
      <c r="I1830" t="s">
        <v>287</v>
      </c>
      <c r="J1830">
        <f>_xlfn.XLOOKUP(Table1[[#This Row],[Product Name]],O:O,P:P)</f>
        <v>160</v>
      </c>
      <c r="K1830">
        <f>Table1[[#This Row],[Unit Profit]]*Table1[[#This Row],[Units Sold]]</f>
        <v>160</v>
      </c>
      <c r="L1830">
        <f>MONTH(Table1[[#This Row],[Date]])</f>
        <v>5</v>
      </c>
    </row>
    <row r="1831" spans="1:12" hidden="1">
      <c r="A1831">
        <v>11863</v>
      </c>
      <c r="B1831" s="1">
        <v>45613</v>
      </c>
      <c r="C1831" t="s">
        <v>16</v>
      </c>
      <c r="D1831" t="s">
        <v>199</v>
      </c>
      <c r="E1831">
        <v>4</v>
      </c>
      <c r="F1831">
        <v>59.99</v>
      </c>
      <c r="G1831">
        <f>Table1[[#This Row],[Unit Price]]*Table1[[#This Row],[Units Sold]]</f>
        <v>239.96</v>
      </c>
      <c r="H1831" t="s">
        <v>18</v>
      </c>
      <c r="I1831" t="s">
        <v>287</v>
      </c>
      <c r="J1831">
        <f>_xlfn.XLOOKUP(Table1[[#This Row],[Product Name]],O:O,P:P)</f>
        <v>28.8</v>
      </c>
      <c r="K1831">
        <f>Table1[[#This Row],[Unit Profit]]*Table1[[#This Row],[Units Sold]]</f>
        <v>115.2</v>
      </c>
      <c r="L1831">
        <f>MONTH(Table1[[#This Row],[Date]])</f>
        <v>11</v>
      </c>
    </row>
    <row r="1832" spans="1:12" hidden="1">
      <c r="A1832">
        <v>11864</v>
      </c>
      <c r="B1832" s="1">
        <v>44936</v>
      </c>
      <c r="C1832" t="s">
        <v>19</v>
      </c>
      <c r="D1832" t="s">
        <v>200</v>
      </c>
      <c r="E1832">
        <v>4</v>
      </c>
      <c r="F1832">
        <v>12.99</v>
      </c>
      <c r="G1832">
        <f>Table1[[#This Row],[Unit Price]]*Table1[[#This Row],[Units Sold]]</f>
        <v>51.96</v>
      </c>
      <c r="H1832" t="s">
        <v>14</v>
      </c>
      <c r="I1832" t="s">
        <v>15</v>
      </c>
      <c r="J1832">
        <f>_xlfn.XLOOKUP(Table1[[#This Row],[Product Name]],O:O,P:P)</f>
        <v>2.99</v>
      </c>
      <c r="K1832">
        <f>Table1[[#This Row],[Unit Profit]]*Table1[[#This Row],[Units Sold]]</f>
        <v>11.96</v>
      </c>
      <c r="L1832">
        <f>MONTH(Table1[[#This Row],[Date]])</f>
        <v>1</v>
      </c>
    </row>
    <row r="1833" spans="1:12" hidden="1">
      <c r="A1833">
        <v>11865</v>
      </c>
      <c r="B1833" s="1">
        <v>44996</v>
      </c>
      <c r="C1833" t="s">
        <v>21</v>
      </c>
      <c r="D1833" t="s">
        <v>201</v>
      </c>
      <c r="E1833">
        <v>4</v>
      </c>
      <c r="F1833">
        <v>190</v>
      </c>
      <c r="G1833">
        <f>Table1[[#This Row],[Unit Price]]*Table1[[#This Row],[Units Sold]]</f>
        <v>760</v>
      </c>
      <c r="H1833" t="s">
        <v>14</v>
      </c>
      <c r="I1833" t="s">
        <v>15</v>
      </c>
      <c r="J1833">
        <f>_xlfn.XLOOKUP(Table1[[#This Row],[Product Name]],O:O,P:P)</f>
        <v>55.1</v>
      </c>
      <c r="K1833">
        <f>Table1[[#This Row],[Unit Profit]]*Table1[[#This Row],[Units Sold]]</f>
        <v>220.4</v>
      </c>
      <c r="L1833">
        <f>MONTH(Table1[[#This Row],[Date]])</f>
        <v>3</v>
      </c>
    </row>
    <row r="1834" spans="1:12">
      <c r="A1834">
        <v>11866</v>
      </c>
      <c r="B1834" s="1">
        <v>45094</v>
      </c>
      <c r="C1834" t="s">
        <v>23</v>
      </c>
      <c r="D1834" t="s">
        <v>202</v>
      </c>
      <c r="E1834">
        <v>4</v>
      </c>
      <c r="F1834">
        <v>499.95</v>
      </c>
      <c r="G1834">
        <f>Table1[[#This Row],[Unit Price]]*Table1[[#This Row],[Units Sold]]</f>
        <v>1999.8</v>
      </c>
      <c r="H1834" t="s">
        <v>294</v>
      </c>
      <c r="I1834" t="s">
        <v>11</v>
      </c>
      <c r="J1834">
        <f>_xlfn.XLOOKUP(Table1[[#This Row],[Product Name]],O:O,P:P)</f>
        <v>129.99</v>
      </c>
      <c r="K1834">
        <f>Table1[[#This Row],[Unit Profit]]*Table1[[#This Row],[Units Sold]]</f>
        <v>519.96</v>
      </c>
      <c r="L1834">
        <f>MONTH(Table1[[#This Row],[Date]])</f>
        <v>6</v>
      </c>
    </row>
    <row r="1835" spans="1:12">
      <c r="A1835">
        <v>11867</v>
      </c>
      <c r="B1835" s="1">
        <v>45299</v>
      </c>
      <c r="C1835" t="s">
        <v>9</v>
      </c>
      <c r="D1835" t="s">
        <v>203</v>
      </c>
      <c r="E1835">
        <v>3</v>
      </c>
      <c r="F1835">
        <v>399</v>
      </c>
      <c r="G1835">
        <f>Table1[[#This Row],[Unit Price]]*Table1[[#This Row],[Units Sold]]</f>
        <v>1197</v>
      </c>
      <c r="H1835" t="s">
        <v>294</v>
      </c>
      <c r="I1835" t="s">
        <v>287</v>
      </c>
      <c r="J1835">
        <f>_xlfn.XLOOKUP(Table1[[#This Row],[Product Name]],O:O,P:P)</f>
        <v>131.66999999999999</v>
      </c>
      <c r="K1835">
        <f>Table1[[#This Row],[Unit Profit]]*Table1[[#This Row],[Units Sold]]</f>
        <v>395.01</v>
      </c>
      <c r="L1835">
        <f>MONTH(Table1[[#This Row],[Date]])</f>
        <v>1</v>
      </c>
    </row>
    <row r="1836" spans="1:12" hidden="1">
      <c r="A1836">
        <v>11868</v>
      </c>
      <c r="B1836" s="1">
        <v>45404</v>
      </c>
      <c r="C1836" t="s">
        <v>12</v>
      </c>
      <c r="D1836" t="s">
        <v>204</v>
      </c>
      <c r="E1836">
        <v>3</v>
      </c>
      <c r="F1836">
        <v>199</v>
      </c>
      <c r="G1836">
        <f>Table1[[#This Row],[Unit Price]]*Table1[[#This Row],[Units Sold]]</f>
        <v>597</v>
      </c>
      <c r="H1836" t="s">
        <v>14</v>
      </c>
      <c r="I1836" t="s">
        <v>11</v>
      </c>
      <c r="J1836">
        <f>_xlfn.XLOOKUP(Table1[[#This Row],[Product Name]],O:O,P:P)</f>
        <v>27.86</v>
      </c>
      <c r="K1836">
        <f>Table1[[#This Row],[Unit Profit]]*Table1[[#This Row],[Units Sold]]</f>
        <v>83.58</v>
      </c>
      <c r="L1836">
        <f>MONTH(Table1[[#This Row],[Date]])</f>
        <v>4</v>
      </c>
    </row>
    <row r="1837" spans="1:12" hidden="1">
      <c r="A1837">
        <v>11869</v>
      </c>
      <c r="B1837" s="1">
        <v>45306</v>
      </c>
      <c r="C1837" t="s">
        <v>16</v>
      </c>
      <c r="D1837" t="s">
        <v>205</v>
      </c>
      <c r="E1837">
        <v>2</v>
      </c>
      <c r="F1837">
        <v>34.99</v>
      </c>
      <c r="G1837">
        <f>Table1[[#This Row],[Unit Price]]*Table1[[#This Row],[Units Sold]]</f>
        <v>69.98</v>
      </c>
      <c r="H1837" t="s">
        <v>18</v>
      </c>
      <c r="I1837" t="s">
        <v>287</v>
      </c>
      <c r="J1837">
        <f>_xlfn.XLOOKUP(Table1[[#This Row],[Product Name]],O:O,P:P)</f>
        <v>10.15</v>
      </c>
      <c r="K1837">
        <f>Table1[[#This Row],[Unit Profit]]*Table1[[#This Row],[Units Sold]]</f>
        <v>20.3</v>
      </c>
      <c r="L1837">
        <f>MONTH(Table1[[#This Row],[Date]])</f>
        <v>1</v>
      </c>
    </row>
    <row r="1838" spans="1:12" hidden="1">
      <c r="A1838">
        <v>11870</v>
      </c>
      <c r="B1838" s="1">
        <v>45313</v>
      </c>
      <c r="C1838" t="s">
        <v>19</v>
      </c>
      <c r="D1838" t="s">
        <v>106</v>
      </c>
      <c r="E1838">
        <v>4</v>
      </c>
      <c r="F1838">
        <v>10.99</v>
      </c>
      <c r="G1838">
        <f>Table1[[#This Row],[Unit Price]]*Table1[[#This Row],[Units Sold]]</f>
        <v>43.96</v>
      </c>
      <c r="H1838" t="s">
        <v>18</v>
      </c>
      <c r="I1838" t="s">
        <v>15</v>
      </c>
      <c r="J1838">
        <f>_xlfn.XLOOKUP(Table1[[#This Row],[Product Name]],O:O,P:P)</f>
        <v>4.34</v>
      </c>
      <c r="K1838">
        <f>Table1[[#This Row],[Unit Profit]]*Table1[[#This Row],[Units Sold]]</f>
        <v>17.36</v>
      </c>
      <c r="L1838">
        <f>MONTH(Table1[[#This Row],[Date]])</f>
        <v>1</v>
      </c>
    </row>
    <row r="1839" spans="1:12">
      <c r="A1839">
        <v>11871</v>
      </c>
      <c r="B1839" s="1">
        <v>45218</v>
      </c>
      <c r="C1839" t="s">
        <v>21</v>
      </c>
      <c r="D1839" t="s">
        <v>206</v>
      </c>
      <c r="E1839">
        <v>4</v>
      </c>
      <c r="F1839">
        <v>18</v>
      </c>
      <c r="G1839">
        <f>Table1[[#This Row],[Unit Price]]*Table1[[#This Row],[Units Sold]]</f>
        <v>72</v>
      </c>
      <c r="H1839" t="s">
        <v>294</v>
      </c>
      <c r="I1839" t="s">
        <v>11</v>
      </c>
      <c r="J1839">
        <f>_xlfn.XLOOKUP(Table1[[#This Row],[Product Name]],O:O,P:P)</f>
        <v>7.56</v>
      </c>
      <c r="K1839">
        <f>Table1[[#This Row],[Unit Profit]]*Table1[[#This Row],[Units Sold]]</f>
        <v>30.24</v>
      </c>
      <c r="L1839">
        <f>MONTH(Table1[[#This Row],[Date]])</f>
        <v>10</v>
      </c>
    </row>
    <row r="1840" spans="1:12" hidden="1">
      <c r="A1840">
        <v>11872</v>
      </c>
      <c r="B1840" s="1">
        <v>44996</v>
      </c>
      <c r="C1840" t="s">
        <v>23</v>
      </c>
      <c r="D1840" t="s">
        <v>207</v>
      </c>
      <c r="E1840">
        <v>2</v>
      </c>
      <c r="F1840">
        <v>169.95</v>
      </c>
      <c r="G1840">
        <f>Table1[[#This Row],[Unit Price]]*Table1[[#This Row],[Units Sold]]</f>
        <v>339.9</v>
      </c>
      <c r="H1840" t="s">
        <v>14</v>
      </c>
      <c r="I1840" t="s">
        <v>11</v>
      </c>
      <c r="J1840">
        <f>_xlfn.XLOOKUP(Table1[[#This Row],[Product Name]],O:O,P:P)</f>
        <v>59.48</v>
      </c>
      <c r="K1840">
        <f>Table1[[#This Row],[Unit Profit]]*Table1[[#This Row],[Units Sold]]</f>
        <v>118.96</v>
      </c>
      <c r="L1840">
        <f>MONTH(Table1[[#This Row],[Date]])</f>
        <v>3</v>
      </c>
    </row>
    <row r="1841" spans="1:12" hidden="1">
      <c r="A1841">
        <v>11873</v>
      </c>
      <c r="B1841" s="1">
        <v>45618</v>
      </c>
      <c r="C1841" t="s">
        <v>9</v>
      </c>
      <c r="D1841" t="s">
        <v>208</v>
      </c>
      <c r="E1841">
        <v>3</v>
      </c>
      <c r="F1841">
        <v>199.99</v>
      </c>
      <c r="G1841">
        <f>Table1[[#This Row],[Unit Price]]*Table1[[#This Row],[Units Sold]]</f>
        <v>599.97</v>
      </c>
      <c r="H1841" t="s">
        <v>14</v>
      </c>
      <c r="I1841" t="s">
        <v>287</v>
      </c>
      <c r="J1841">
        <f>_xlfn.XLOOKUP(Table1[[#This Row],[Product Name]],O:O,P:P)</f>
        <v>50</v>
      </c>
      <c r="K1841">
        <f>Table1[[#This Row],[Unit Profit]]*Table1[[#This Row],[Units Sold]]</f>
        <v>150</v>
      </c>
      <c r="L1841">
        <f>MONTH(Table1[[#This Row],[Date]])</f>
        <v>11</v>
      </c>
    </row>
    <row r="1842" spans="1:12" hidden="1">
      <c r="A1842">
        <v>11874</v>
      </c>
      <c r="B1842" s="1">
        <v>45058</v>
      </c>
      <c r="C1842" t="s">
        <v>12</v>
      </c>
      <c r="D1842" t="s">
        <v>209</v>
      </c>
      <c r="E1842">
        <v>1</v>
      </c>
      <c r="F1842">
        <v>199.95</v>
      </c>
      <c r="G1842">
        <f>Table1[[#This Row],[Unit Price]]*Table1[[#This Row],[Units Sold]]</f>
        <v>199.95</v>
      </c>
      <c r="H1842" t="s">
        <v>18</v>
      </c>
      <c r="I1842" t="s">
        <v>15</v>
      </c>
      <c r="J1842">
        <f>_xlfn.XLOOKUP(Table1[[#This Row],[Product Name]],O:O,P:P)</f>
        <v>35.99</v>
      </c>
      <c r="K1842">
        <f>Table1[[#This Row],[Unit Profit]]*Table1[[#This Row],[Units Sold]]</f>
        <v>35.99</v>
      </c>
      <c r="L1842">
        <f>MONTH(Table1[[#This Row],[Date]])</f>
        <v>5</v>
      </c>
    </row>
    <row r="1843" spans="1:12">
      <c r="A1843">
        <v>11875</v>
      </c>
      <c r="B1843" s="1">
        <v>45444</v>
      </c>
      <c r="C1843" t="s">
        <v>16</v>
      </c>
      <c r="D1843" t="s">
        <v>210</v>
      </c>
      <c r="E1843">
        <v>5</v>
      </c>
      <c r="F1843">
        <v>179.99</v>
      </c>
      <c r="G1843">
        <f>Table1[[#This Row],[Unit Price]]*Table1[[#This Row],[Units Sold]]</f>
        <v>899.95</v>
      </c>
      <c r="H1843" t="s">
        <v>294</v>
      </c>
      <c r="I1843" t="s">
        <v>15</v>
      </c>
      <c r="J1843">
        <f>_xlfn.XLOOKUP(Table1[[#This Row],[Product Name]],O:O,P:P)</f>
        <v>66.599999999999994</v>
      </c>
      <c r="K1843">
        <f>Table1[[#This Row],[Unit Profit]]*Table1[[#This Row],[Units Sold]]</f>
        <v>333</v>
      </c>
      <c r="L1843">
        <f>MONTH(Table1[[#This Row],[Date]])</f>
        <v>6</v>
      </c>
    </row>
    <row r="1844" spans="1:12" hidden="1">
      <c r="A1844">
        <v>11876</v>
      </c>
      <c r="B1844" s="1">
        <v>45317</v>
      </c>
      <c r="C1844" t="s">
        <v>19</v>
      </c>
      <c r="D1844" t="s">
        <v>211</v>
      </c>
      <c r="E1844">
        <v>1</v>
      </c>
      <c r="F1844">
        <v>11.99</v>
      </c>
      <c r="G1844">
        <f>Table1[[#This Row],[Unit Price]]*Table1[[#This Row],[Units Sold]]</f>
        <v>11.99</v>
      </c>
      <c r="H1844" t="s">
        <v>14</v>
      </c>
      <c r="I1844" t="s">
        <v>11</v>
      </c>
      <c r="J1844">
        <f>_xlfn.XLOOKUP(Table1[[#This Row],[Product Name]],O:O,P:P)</f>
        <v>3.96</v>
      </c>
      <c r="K1844">
        <f>Table1[[#This Row],[Unit Profit]]*Table1[[#This Row],[Units Sold]]</f>
        <v>3.96</v>
      </c>
      <c r="L1844">
        <f>MONTH(Table1[[#This Row],[Date]])</f>
        <v>1</v>
      </c>
    </row>
    <row r="1845" spans="1:12" hidden="1">
      <c r="A1845">
        <v>11877</v>
      </c>
      <c r="B1845" s="1">
        <v>44948</v>
      </c>
      <c r="C1845" t="s">
        <v>21</v>
      </c>
      <c r="D1845" t="s">
        <v>212</v>
      </c>
      <c r="E1845">
        <v>3</v>
      </c>
      <c r="F1845">
        <v>125</v>
      </c>
      <c r="G1845">
        <f>Table1[[#This Row],[Unit Price]]*Table1[[#This Row],[Units Sold]]</f>
        <v>375</v>
      </c>
      <c r="H1845" t="s">
        <v>18</v>
      </c>
      <c r="I1845" t="s">
        <v>287</v>
      </c>
      <c r="J1845">
        <f>_xlfn.XLOOKUP(Table1[[#This Row],[Product Name]],O:O,P:P)</f>
        <v>61.25</v>
      </c>
      <c r="K1845">
        <f>Table1[[#This Row],[Unit Profit]]*Table1[[#This Row],[Units Sold]]</f>
        <v>183.75</v>
      </c>
      <c r="L1845">
        <f>MONTH(Table1[[#This Row],[Date]])</f>
        <v>1</v>
      </c>
    </row>
    <row r="1846" spans="1:12">
      <c r="A1846">
        <v>11878</v>
      </c>
      <c r="B1846" s="1">
        <v>45114</v>
      </c>
      <c r="C1846" t="s">
        <v>23</v>
      </c>
      <c r="D1846" t="s">
        <v>213</v>
      </c>
      <c r="E1846">
        <v>2</v>
      </c>
      <c r="F1846">
        <v>449.99</v>
      </c>
      <c r="G1846">
        <f>Table1[[#This Row],[Unit Price]]*Table1[[#This Row],[Units Sold]]</f>
        <v>899.98</v>
      </c>
      <c r="H1846" t="s">
        <v>294</v>
      </c>
      <c r="I1846" t="s">
        <v>287</v>
      </c>
      <c r="J1846">
        <f>_xlfn.XLOOKUP(Table1[[#This Row],[Product Name]],O:O,P:P)</f>
        <v>180</v>
      </c>
      <c r="K1846">
        <f>Table1[[#This Row],[Unit Profit]]*Table1[[#This Row],[Units Sold]]</f>
        <v>360</v>
      </c>
      <c r="L1846">
        <f>MONTH(Table1[[#This Row],[Date]])</f>
        <v>7</v>
      </c>
    </row>
    <row r="1847" spans="1:12">
      <c r="A1847">
        <v>11879</v>
      </c>
      <c r="B1847" s="1">
        <v>45073</v>
      </c>
      <c r="C1847" t="s">
        <v>9</v>
      </c>
      <c r="D1847" t="s">
        <v>214</v>
      </c>
      <c r="E1847">
        <v>1</v>
      </c>
      <c r="F1847">
        <v>179</v>
      </c>
      <c r="G1847">
        <f>Table1[[#This Row],[Unit Price]]*Table1[[#This Row],[Units Sold]]</f>
        <v>179</v>
      </c>
      <c r="H1847" t="s">
        <v>294</v>
      </c>
      <c r="I1847" t="s">
        <v>287</v>
      </c>
      <c r="J1847">
        <f>_xlfn.XLOOKUP(Table1[[#This Row],[Product Name]],O:O,P:P)</f>
        <v>71.599999999999994</v>
      </c>
      <c r="K1847">
        <f>Table1[[#This Row],[Unit Profit]]*Table1[[#This Row],[Units Sold]]</f>
        <v>71.599999999999994</v>
      </c>
      <c r="L1847">
        <f>MONTH(Table1[[#This Row],[Date]])</f>
        <v>5</v>
      </c>
    </row>
    <row r="1848" spans="1:12">
      <c r="A1848">
        <v>11880</v>
      </c>
      <c r="B1848" s="1">
        <v>45080</v>
      </c>
      <c r="C1848" t="s">
        <v>12</v>
      </c>
      <c r="D1848" t="s">
        <v>215</v>
      </c>
      <c r="E1848">
        <v>3</v>
      </c>
      <c r="F1848">
        <v>99.95</v>
      </c>
      <c r="G1848">
        <f>Table1[[#This Row],[Unit Price]]*Table1[[#This Row],[Units Sold]]</f>
        <v>299.85000000000002</v>
      </c>
      <c r="H1848" t="s">
        <v>294</v>
      </c>
      <c r="I1848" t="s">
        <v>287</v>
      </c>
      <c r="J1848">
        <f>_xlfn.XLOOKUP(Table1[[#This Row],[Product Name]],O:O,P:P)</f>
        <v>38.979999999999997</v>
      </c>
      <c r="K1848">
        <f>Table1[[#This Row],[Unit Profit]]*Table1[[#This Row],[Units Sold]]</f>
        <v>116.94</v>
      </c>
      <c r="L1848">
        <f>MONTH(Table1[[#This Row],[Date]])</f>
        <v>6</v>
      </c>
    </row>
    <row r="1849" spans="1:12" hidden="1">
      <c r="A1849">
        <v>11881</v>
      </c>
      <c r="B1849" s="1">
        <v>45450</v>
      </c>
      <c r="C1849" t="s">
        <v>16</v>
      </c>
      <c r="D1849" t="s">
        <v>216</v>
      </c>
      <c r="E1849">
        <v>1</v>
      </c>
      <c r="F1849">
        <v>59.99</v>
      </c>
      <c r="G1849">
        <f>Table1[[#This Row],[Unit Price]]*Table1[[#This Row],[Units Sold]]</f>
        <v>59.99</v>
      </c>
      <c r="H1849" t="s">
        <v>18</v>
      </c>
      <c r="I1849" t="s">
        <v>11</v>
      </c>
      <c r="J1849">
        <f>_xlfn.XLOOKUP(Table1[[#This Row],[Product Name]],O:O,P:P)</f>
        <v>21.6</v>
      </c>
      <c r="K1849">
        <f>Table1[[#This Row],[Unit Profit]]*Table1[[#This Row],[Units Sold]]</f>
        <v>21.6</v>
      </c>
      <c r="L1849">
        <f>MONTH(Table1[[#This Row],[Date]])</f>
        <v>6</v>
      </c>
    </row>
    <row r="1850" spans="1:12">
      <c r="A1850">
        <v>11882</v>
      </c>
      <c r="B1850" s="1">
        <v>45445</v>
      </c>
      <c r="C1850" t="s">
        <v>19</v>
      </c>
      <c r="D1850" t="s">
        <v>217</v>
      </c>
      <c r="E1850">
        <v>5</v>
      </c>
      <c r="F1850">
        <v>14.99</v>
      </c>
      <c r="G1850">
        <f>Table1[[#This Row],[Unit Price]]*Table1[[#This Row],[Units Sold]]</f>
        <v>74.95</v>
      </c>
      <c r="H1850" t="s">
        <v>294</v>
      </c>
      <c r="I1850" t="s">
        <v>11</v>
      </c>
      <c r="J1850">
        <f>_xlfn.XLOOKUP(Table1[[#This Row],[Product Name]],O:O,P:P)</f>
        <v>4.6500000000000004</v>
      </c>
      <c r="K1850">
        <f>Table1[[#This Row],[Unit Profit]]*Table1[[#This Row],[Units Sold]]</f>
        <v>23.25</v>
      </c>
      <c r="L1850">
        <f>MONTH(Table1[[#This Row],[Date]])</f>
        <v>6</v>
      </c>
    </row>
    <row r="1851" spans="1:12" hidden="1">
      <c r="A1851">
        <v>11883</v>
      </c>
      <c r="B1851" s="1">
        <v>45160</v>
      </c>
      <c r="C1851" t="s">
        <v>21</v>
      </c>
      <c r="D1851" t="s">
        <v>218</v>
      </c>
      <c r="E1851">
        <v>1</v>
      </c>
      <c r="F1851">
        <v>52</v>
      </c>
      <c r="G1851">
        <f>Table1[[#This Row],[Unit Price]]*Table1[[#This Row],[Units Sold]]</f>
        <v>52</v>
      </c>
      <c r="H1851" t="s">
        <v>18</v>
      </c>
      <c r="I1851" t="s">
        <v>287</v>
      </c>
      <c r="J1851">
        <f>_xlfn.XLOOKUP(Table1[[#This Row],[Product Name]],O:O,P:P)</f>
        <v>20.28</v>
      </c>
      <c r="K1851">
        <f>Table1[[#This Row],[Unit Profit]]*Table1[[#This Row],[Units Sold]]</f>
        <v>20.28</v>
      </c>
      <c r="L1851">
        <f>MONTH(Table1[[#This Row],[Date]])</f>
        <v>8</v>
      </c>
    </row>
    <row r="1852" spans="1:12">
      <c r="A1852">
        <v>11884</v>
      </c>
      <c r="B1852" s="1">
        <v>45584</v>
      </c>
      <c r="C1852" t="s">
        <v>23</v>
      </c>
      <c r="D1852" t="s">
        <v>219</v>
      </c>
      <c r="E1852">
        <v>2</v>
      </c>
      <c r="F1852">
        <v>399.99</v>
      </c>
      <c r="G1852">
        <f>Table1[[#This Row],[Unit Price]]*Table1[[#This Row],[Units Sold]]</f>
        <v>799.98</v>
      </c>
      <c r="H1852" t="s">
        <v>294</v>
      </c>
      <c r="I1852" t="s">
        <v>287</v>
      </c>
      <c r="J1852">
        <f>_xlfn.XLOOKUP(Table1[[#This Row],[Product Name]],O:O,P:P)</f>
        <v>180</v>
      </c>
      <c r="K1852">
        <f>Table1[[#This Row],[Unit Profit]]*Table1[[#This Row],[Units Sold]]</f>
        <v>360</v>
      </c>
      <c r="L1852">
        <f>MONTH(Table1[[#This Row],[Date]])</f>
        <v>10</v>
      </c>
    </row>
    <row r="1853" spans="1:12" hidden="1">
      <c r="A1853">
        <v>11885</v>
      </c>
      <c r="B1853" s="1">
        <v>45137</v>
      </c>
      <c r="C1853" t="s">
        <v>9</v>
      </c>
      <c r="D1853" t="s">
        <v>220</v>
      </c>
      <c r="E1853">
        <v>2</v>
      </c>
      <c r="F1853">
        <v>299.99</v>
      </c>
      <c r="G1853">
        <f>Table1[[#This Row],[Unit Price]]*Table1[[#This Row],[Units Sold]]</f>
        <v>599.98</v>
      </c>
      <c r="H1853" t="s">
        <v>18</v>
      </c>
      <c r="I1853" t="s">
        <v>11</v>
      </c>
      <c r="J1853">
        <f>_xlfn.XLOOKUP(Table1[[#This Row],[Product Name]],O:O,P:P)</f>
        <v>117</v>
      </c>
      <c r="K1853">
        <f>Table1[[#This Row],[Unit Profit]]*Table1[[#This Row],[Units Sold]]</f>
        <v>234</v>
      </c>
      <c r="L1853">
        <f>MONTH(Table1[[#This Row],[Date]])</f>
        <v>7</v>
      </c>
    </row>
    <row r="1854" spans="1:12">
      <c r="A1854">
        <v>11886</v>
      </c>
      <c r="B1854" s="1">
        <v>45240</v>
      </c>
      <c r="C1854" t="s">
        <v>12</v>
      </c>
      <c r="D1854" t="s">
        <v>221</v>
      </c>
      <c r="E1854">
        <v>5</v>
      </c>
      <c r="F1854">
        <v>379.99</v>
      </c>
      <c r="G1854">
        <f>Table1[[#This Row],[Unit Price]]*Table1[[#This Row],[Units Sold]]</f>
        <v>1899.95</v>
      </c>
      <c r="H1854" t="s">
        <v>294</v>
      </c>
      <c r="I1854" t="s">
        <v>287</v>
      </c>
      <c r="J1854">
        <f>_xlfn.XLOOKUP(Table1[[#This Row],[Product Name]],O:O,P:P)</f>
        <v>171</v>
      </c>
      <c r="K1854">
        <f>Table1[[#This Row],[Unit Profit]]*Table1[[#This Row],[Units Sold]]</f>
        <v>855</v>
      </c>
      <c r="L1854">
        <f>MONTH(Table1[[#This Row],[Date]])</f>
        <v>11</v>
      </c>
    </row>
    <row r="1855" spans="1:12">
      <c r="A1855">
        <v>11887</v>
      </c>
      <c r="B1855" s="1">
        <v>45133</v>
      </c>
      <c r="C1855" t="s">
        <v>16</v>
      </c>
      <c r="D1855" t="s">
        <v>222</v>
      </c>
      <c r="E1855">
        <v>2</v>
      </c>
      <c r="F1855">
        <v>98</v>
      </c>
      <c r="G1855">
        <f>Table1[[#This Row],[Unit Price]]*Table1[[#This Row],[Units Sold]]</f>
        <v>196</v>
      </c>
      <c r="H1855" t="s">
        <v>294</v>
      </c>
      <c r="I1855" t="s">
        <v>11</v>
      </c>
      <c r="J1855">
        <f>_xlfn.XLOOKUP(Table1[[#This Row],[Product Name]],O:O,P:P)</f>
        <v>35.28</v>
      </c>
      <c r="K1855">
        <f>Table1[[#This Row],[Unit Profit]]*Table1[[#This Row],[Units Sold]]</f>
        <v>70.56</v>
      </c>
      <c r="L1855">
        <f>MONTH(Table1[[#This Row],[Date]])</f>
        <v>7</v>
      </c>
    </row>
    <row r="1856" spans="1:12">
      <c r="A1856">
        <v>11888</v>
      </c>
      <c r="B1856" s="1">
        <v>45571</v>
      </c>
      <c r="C1856" t="s">
        <v>19</v>
      </c>
      <c r="D1856" t="s">
        <v>223</v>
      </c>
      <c r="E1856">
        <v>2</v>
      </c>
      <c r="F1856">
        <v>16.989999999999998</v>
      </c>
      <c r="G1856">
        <f>Table1[[#This Row],[Unit Price]]*Table1[[#This Row],[Units Sold]]</f>
        <v>33.979999999999997</v>
      </c>
      <c r="H1856" t="s">
        <v>294</v>
      </c>
      <c r="I1856" t="s">
        <v>15</v>
      </c>
      <c r="J1856">
        <f>_xlfn.XLOOKUP(Table1[[#This Row],[Product Name]],O:O,P:P)</f>
        <v>2.04</v>
      </c>
      <c r="K1856">
        <f>Table1[[#This Row],[Unit Profit]]*Table1[[#This Row],[Units Sold]]</f>
        <v>4.08</v>
      </c>
      <c r="L1856">
        <f>MONTH(Table1[[#This Row],[Date]])</f>
        <v>10</v>
      </c>
    </row>
    <row r="1857" spans="1:12" hidden="1">
      <c r="A1857">
        <v>11889</v>
      </c>
      <c r="B1857" s="1">
        <v>45463</v>
      </c>
      <c r="C1857" t="s">
        <v>21</v>
      </c>
      <c r="D1857" t="s">
        <v>224</v>
      </c>
      <c r="E1857">
        <v>5</v>
      </c>
      <c r="F1857">
        <v>79</v>
      </c>
      <c r="G1857">
        <f>Table1[[#This Row],[Unit Price]]*Table1[[#This Row],[Units Sold]]</f>
        <v>395</v>
      </c>
      <c r="H1857" t="s">
        <v>14</v>
      </c>
      <c r="I1857" t="s">
        <v>15</v>
      </c>
      <c r="J1857">
        <f>_xlfn.XLOOKUP(Table1[[#This Row],[Product Name]],O:O,P:P)</f>
        <v>22.12</v>
      </c>
      <c r="K1857">
        <f>Table1[[#This Row],[Unit Profit]]*Table1[[#This Row],[Units Sold]]</f>
        <v>110.60000000000001</v>
      </c>
      <c r="L1857">
        <f>MONTH(Table1[[#This Row],[Date]])</f>
        <v>6</v>
      </c>
    </row>
    <row r="1858" spans="1:12" hidden="1">
      <c r="A1858">
        <v>11890</v>
      </c>
      <c r="B1858" s="1">
        <v>45281</v>
      </c>
      <c r="C1858" t="s">
        <v>23</v>
      </c>
      <c r="D1858" t="s">
        <v>225</v>
      </c>
      <c r="E1858">
        <v>3</v>
      </c>
      <c r="F1858">
        <v>129</v>
      </c>
      <c r="G1858">
        <f>Table1[[#This Row],[Unit Price]]*Table1[[#This Row],[Units Sold]]</f>
        <v>387</v>
      </c>
      <c r="H1858" t="s">
        <v>18</v>
      </c>
      <c r="I1858" t="s">
        <v>11</v>
      </c>
      <c r="J1858">
        <f>_xlfn.XLOOKUP(Table1[[#This Row],[Product Name]],O:O,P:P)</f>
        <v>37.409999999999997</v>
      </c>
      <c r="K1858">
        <f>Table1[[#This Row],[Unit Profit]]*Table1[[#This Row],[Units Sold]]</f>
        <v>112.22999999999999</v>
      </c>
      <c r="L1858">
        <f>MONTH(Table1[[#This Row],[Date]])</f>
        <v>12</v>
      </c>
    </row>
    <row r="1859" spans="1:12">
      <c r="A1859">
        <v>11892</v>
      </c>
      <c r="B1859" s="1">
        <v>44944</v>
      </c>
      <c r="C1859" t="s">
        <v>12</v>
      </c>
      <c r="D1859" t="s">
        <v>32</v>
      </c>
      <c r="E1859">
        <v>3</v>
      </c>
      <c r="F1859">
        <v>169.99</v>
      </c>
      <c r="G1859">
        <f>Table1[[#This Row],[Unit Price]]*Table1[[#This Row],[Units Sold]]</f>
        <v>509.97</v>
      </c>
      <c r="H1859" t="s">
        <v>294</v>
      </c>
      <c r="I1859" t="s">
        <v>15</v>
      </c>
      <c r="J1859">
        <f>_xlfn.XLOOKUP(Table1[[#This Row],[Product Name]],O:O,P:P)</f>
        <v>19</v>
      </c>
      <c r="K1859">
        <f>Table1[[#This Row],[Unit Profit]]*Table1[[#This Row],[Units Sold]]</f>
        <v>57</v>
      </c>
      <c r="L1859">
        <f>MONTH(Table1[[#This Row],[Date]])</f>
        <v>1</v>
      </c>
    </row>
    <row r="1860" spans="1:12" hidden="1">
      <c r="A1860">
        <v>11893</v>
      </c>
      <c r="B1860" s="1">
        <v>45311</v>
      </c>
      <c r="C1860" t="s">
        <v>16</v>
      </c>
      <c r="D1860" t="s">
        <v>227</v>
      </c>
      <c r="E1860">
        <v>4</v>
      </c>
      <c r="F1860">
        <v>9.9</v>
      </c>
      <c r="G1860">
        <f>Table1[[#This Row],[Unit Price]]*Table1[[#This Row],[Units Sold]]</f>
        <v>39.6</v>
      </c>
      <c r="H1860" t="s">
        <v>14</v>
      </c>
      <c r="I1860" t="s">
        <v>11</v>
      </c>
      <c r="J1860">
        <f>_xlfn.XLOOKUP(Table1[[#This Row],[Product Name]],O:O,P:P)</f>
        <v>2.2799999999999998</v>
      </c>
      <c r="K1860">
        <f>Table1[[#This Row],[Unit Profit]]*Table1[[#This Row],[Units Sold]]</f>
        <v>9.1199999999999992</v>
      </c>
      <c r="L1860">
        <f>MONTH(Table1[[#This Row],[Date]])</f>
        <v>1</v>
      </c>
    </row>
    <row r="1861" spans="1:12">
      <c r="A1861">
        <v>11894</v>
      </c>
      <c r="B1861" s="1">
        <v>45062</v>
      </c>
      <c r="C1861" t="s">
        <v>19</v>
      </c>
      <c r="D1861" t="s">
        <v>188</v>
      </c>
      <c r="E1861">
        <v>1</v>
      </c>
      <c r="F1861">
        <v>10.99</v>
      </c>
      <c r="G1861">
        <f>Table1[[#This Row],[Unit Price]]*Table1[[#This Row],[Units Sold]]</f>
        <v>10.99</v>
      </c>
      <c r="H1861" t="s">
        <v>294</v>
      </c>
      <c r="I1861" t="s">
        <v>11</v>
      </c>
      <c r="J1861">
        <f>_xlfn.XLOOKUP(Table1[[#This Row],[Product Name]],O:O,P:P)</f>
        <v>1.5</v>
      </c>
      <c r="K1861">
        <f>Table1[[#This Row],[Unit Profit]]*Table1[[#This Row],[Units Sold]]</f>
        <v>1.5</v>
      </c>
      <c r="L1861">
        <f>MONTH(Table1[[#This Row],[Date]])</f>
        <v>5</v>
      </c>
    </row>
    <row r="1862" spans="1:12" hidden="1">
      <c r="A1862">
        <v>11895</v>
      </c>
      <c r="B1862" s="1">
        <v>45612</v>
      </c>
      <c r="C1862" t="s">
        <v>21</v>
      </c>
      <c r="D1862" t="s">
        <v>228</v>
      </c>
      <c r="E1862">
        <v>4</v>
      </c>
      <c r="F1862">
        <v>29</v>
      </c>
      <c r="G1862">
        <f>Table1[[#This Row],[Unit Price]]*Table1[[#This Row],[Units Sold]]</f>
        <v>116</v>
      </c>
      <c r="H1862" t="s">
        <v>18</v>
      </c>
      <c r="I1862" t="s">
        <v>287</v>
      </c>
      <c r="J1862">
        <f>_xlfn.XLOOKUP(Table1[[#This Row],[Product Name]],O:O,P:P)</f>
        <v>3.48</v>
      </c>
      <c r="K1862">
        <f>Table1[[#This Row],[Unit Profit]]*Table1[[#This Row],[Units Sold]]</f>
        <v>13.92</v>
      </c>
      <c r="L1862">
        <f>MONTH(Table1[[#This Row],[Date]])</f>
        <v>11</v>
      </c>
    </row>
    <row r="1863" spans="1:12" hidden="1">
      <c r="A1863">
        <v>11896</v>
      </c>
      <c r="B1863" s="1">
        <v>45475</v>
      </c>
      <c r="C1863" t="s">
        <v>23</v>
      </c>
      <c r="D1863" t="s">
        <v>229</v>
      </c>
      <c r="E1863">
        <v>3</v>
      </c>
      <c r="F1863">
        <v>349.99</v>
      </c>
      <c r="G1863">
        <f>Table1[[#This Row],[Unit Price]]*Table1[[#This Row],[Units Sold]]</f>
        <v>1049.97</v>
      </c>
      <c r="H1863" t="s">
        <v>14</v>
      </c>
      <c r="I1863" t="s">
        <v>11</v>
      </c>
      <c r="J1863">
        <f>_xlfn.XLOOKUP(Table1[[#This Row],[Product Name]],O:O,P:P)</f>
        <v>136.5</v>
      </c>
      <c r="K1863">
        <f>Table1[[#This Row],[Unit Profit]]*Table1[[#This Row],[Units Sold]]</f>
        <v>409.5</v>
      </c>
      <c r="L1863">
        <f>MONTH(Table1[[#This Row],[Date]])</f>
        <v>7</v>
      </c>
    </row>
    <row r="1864" spans="1:12" hidden="1">
      <c r="A1864">
        <v>11897</v>
      </c>
      <c r="B1864" s="1">
        <v>44943</v>
      </c>
      <c r="C1864" t="s">
        <v>9</v>
      </c>
      <c r="D1864" t="s">
        <v>230</v>
      </c>
      <c r="E1864">
        <v>3</v>
      </c>
      <c r="F1864">
        <v>2399</v>
      </c>
      <c r="G1864">
        <f>Table1[[#This Row],[Unit Price]]*Table1[[#This Row],[Units Sold]]</f>
        <v>7197</v>
      </c>
      <c r="H1864" t="s">
        <v>18</v>
      </c>
      <c r="I1864" t="s">
        <v>15</v>
      </c>
      <c r="J1864">
        <f>_xlfn.XLOOKUP(Table1[[#This Row],[Product Name]],O:O,P:P)</f>
        <v>1127.53</v>
      </c>
      <c r="K1864">
        <f>Table1[[#This Row],[Unit Profit]]*Table1[[#This Row],[Units Sold]]</f>
        <v>3382.59</v>
      </c>
      <c r="L1864">
        <f>MONTH(Table1[[#This Row],[Date]])</f>
        <v>1</v>
      </c>
    </row>
    <row r="1865" spans="1:12">
      <c r="A1865">
        <v>11898</v>
      </c>
      <c r="B1865" s="1">
        <v>45384</v>
      </c>
      <c r="C1865" t="s">
        <v>12</v>
      </c>
      <c r="D1865" t="s">
        <v>231</v>
      </c>
      <c r="E1865">
        <v>5</v>
      </c>
      <c r="F1865">
        <v>449.99</v>
      </c>
      <c r="G1865">
        <f>Table1[[#This Row],[Unit Price]]*Table1[[#This Row],[Units Sold]]</f>
        <v>2249.9499999999998</v>
      </c>
      <c r="H1865" t="s">
        <v>294</v>
      </c>
      <c r="I1865" t="s">
        <v>287</v>
      </c>
      <c r="J1865">
        <f>_xlfn.XLOOKUP(Table1[[#This Row],[Product Name]],O:O,P:P)</f>
        <v>135</v>
      </c>
      <c r="K1865">
        <f>Table1[[#This Row],[Unit Profit]]*Table1[[#This Row],[Units Sold]]</f>
        <v>675</v>
      </c>
      <c r="L1865">
        <f>MONTH(Table1[[#This Row],[Date]])</f>
        <v>4</v>
      </c>
    </row>
    <row r="1866" spans="1:12" hidden="1">
      <c r="A1866">
        <v>11899</v>
      </c>
      <c r="B1866" s="1">
        <v>45535</v>
      </c>
      <c r="C1866" t="s">
        <v>16</v>
      </c>
      <c r="D1866" t="s">
        <v>232</v>
      </c>
      <c r="E1866">
        <v>3</v>
      </c>
      <c r="F1866">
        <v>49.99</v>
      </c>
      <c r="G1866">
        <f>Table1[[#This Row],[Unit Price]]*Table1[[#This Row],[Units Sold]]</f>
        <v>149.97</v>
      </c>
      <c r="H1866" t="s">
        <v>18</v>
      </c>
      <c r="I1866" t="s">
        <v>287</v>
      </c>
      <c r="J1866">
        <f>_xlfn.XLOOKUP(Table1[[#This Row],[Product Name]],O:O,P:P)</f>
        <v>16</v>
      </c>
      <c r="K1866">
        <f>Table1[[#This Row],[Unit Profit]]*Table1[[#This Row],[Units Sold]]</f>
        <v>48</v>
      </c>
      <c r="L1866">
        <f>MONTH(Table1[[#This Row],[Date]])</f>
        <v>8</v>
      </c>
    </row>
    <row r="1867" spans="1:12" hidden="1">
      <c r="A1867">
        <v>11900</v>
      </c>
      <c r="B1867" s="1">
        <v>45378</v>
      </c>
      <c r="C1867" t="s">
        <v>19</v>
      </c>
      <c r="D1867" t="s">
        <v>233</v>
      </c>
      <c r="E1867">
        <v>4</v>
      </c>
      <c r="F1867">
        <v>12.99</v>
      </c>
      <c r="G1867">
        <f>Table1[[#This Row],[Unit Price]]*Table1[[#This Row],[Units Sold]]</f>
        <v>51.96</v>
      </c>
      <c r="H1867" t="s">
        <v>14</v>
      </c>
      <c r="I1867" t="s">
        <v>287</v>
      </c>
      <c r="J1867">
        <f>_xlfn.XLOOKUP(Table1[[#This Row],[Product Name]],O:O,P:P)</f>
        <v>5.46</v>
      </c>
      <c r="K1867">
        <f>Table1[[#This Row],[Unit Profit]]*Table1[[#This Row],[Units Sold]]</f>
        <v>21.84</v>
      </c>
      <c r="L1867">
        <f>MONTH(Table1[[#This Row],[Date]])</f>
        <v>3</v>
      </c>
    </row>
    <row r="1868" spans="1:12" hidden="1">
      <c r="A1868">
        <v>11901</v>
      </c>
      <c r="B1868" s="1">
        <v>45327</v>
      </c>
      <c r="C1868" t="s">
        <v>21</v>
      </c>
      <c r="D1868" t="s">
        <v>234</v>
      </c>
      <c r="E1868">
        <v>1</v>
      </c>
      <c r="F1868">
        <v>27</v>
      </c>
      <c r="G1868">
        <f>Table1[[#This Row],[Unit Price]]*Table1[[#This Row],[Units Sold]]</f>
        <v>27</v>
      </c>
      <c r="H1868" t="s">
        <v>14</v>
      </c>
      <c r="I1868" t="s">
        <v>11</v>
      </c>
      <c r="J1868">
        <f>_xlfn.XLOOKUP(Table1[[#This Row],[Product Name]],O:O,P:P)</f>
        <v>5.67</v>
      </c>
      <c r="K1868">
        <f>Table1[[#This Row],[Unit Profit]]*Table1[[#This Row],[Units Sold]]</f>
        <v>5.67</v>
      </c>
      <c r="L1868">
        <f>MONTH(Table1[[#This Row],[Date]])</f>
        <v>2</v>
      </c>
    </row>
    <row r="1869" spans="1:12" hidden="1">
      <c r="A1869">
        <v>11902</v>
      </c>
      <c r="B1869" s="1">
        <v>45105</v>
      </c>
      <c r="C1869" t="s">
        <v>23</v>
      </c>
      <c r="D1869" t="s">
        <v>37</v>
      </c>
      <c r="E1869">
        <v>2</v>
      </c>
      <c r="F1869">
        <v>599.99</v>
      </c>
      <c r="G1869">
        <f>Table1[[#This Row],[Unit Price]]*Table1[[#This Row],[Units Sold]]</f>
        <v>1199.98</v>
      </c>
      <c r="H1869" t="s">
        <v>14</v>
      </c>
      <c r="I1869" t="s">
        <v>11</v>
      </c>
      <c r="J1869">
        <f>_xlfn.XLOOKUP(Table1[[#This Row],[Product Name]],O:O,P:P)</f>
        <v>210</v>
      </c>
      <c r="K1869">
        <f>Table1[[#This Row],[Unit Profit]]*Table1[[#This Row],[Units Sold]]</f>
        <v>420</v>
      </c>
      <c r="L1869">
        <f>MONTH(Table1[[#This Row],[Date]])</f>
        <v>6</v>
      </c>
    </row>
    <row r="1870" spans="1:12" hidden="1">
      <c r="A1870">
        <v>11903</v>
      </c>
      <c r="B1870" s="1">
        <v>45420</v>
      </c>
      <c r="C1870" t="s">
        <v>9</v>
      </c>
      <c r="D1870" t="s">
        <v>235</v>
      </c>
      <c r="E1870">
        <v>4</v>
      </c>
      <c r="F1870">
        <v>49.99</v>
      </c>
      <c r="G1870">
        <f>Table1[[#This Row],[Unit Price]]*Table1[[#This Row],[Units Sold]]</f>
        <v>199.96</v>
      </c>
      <c r="H1870" t="s">
        <v>18</v>
      </c>
      <c r="I1870" t="s">
        <v>287</v>
      </c>
      <c r="J1870">
        <f>_xlfn.XLOOKUP(Table1[[#This Row],[Product Name]],O:O,P:P)</f>
        <v>6</v>
      </c>
      <c r="K1870">
        <f>Table1[[#This Row],[Unit Profit]]*Table1[[#This Row],[Units Sold]]</f>
        <v>24</v>
      </c>
      <c r="L1870">
        <f>MONTH(Table1[[#This Row],[Date]])</f>
        <v>5</v>
      </c>
    </row>
    <row r="1871" spans="1:12" hidden="1">
      <c r="A1871">
        <v>11904</v>
      </c>
      <c r="B1871" s="1">
        <v>45599</v>
      </c>
      <c r="C1871" t="s">
        <v>12</v>
      </c>
      <c r="D1871" t="s">
        <v>236</v>
      </c>
      <c r="E1871">
        <v>2</v>
      </c>
      <c r="F1871">
        <v>229.99</v>
      </c>
      <c r="G1871">
        <f>Table1[[#This Row],[Unit Price]]*Table1[[#This Row],[Units Sold]]</f>
        <v>459.98</v>
      </c>
      <c r="H1871" t="s">
        <v>14</v>
      </c>
      <c r="I1871" t="s">
        <v>15</v>
      </c>
      <c r="J1871">
        <f>_xlfn.XLOOKUP(Table1[[#This Row],[Product Name]],O:O,P:P)</f>
        <v>112.7</v>
      </c>
      <c r="K1871">
        <f>Table1[[#This Row],[Unit Profit]]*Table1[[#This Row],[Units Sold]]</f>
        <v>225.4</v>
      </c>
      <c r="L1871">
        <f>MONTH(Table1[[#This Row],[Date]])</f>
        <v>11</v>
      </c>
    </row>
    <row r="1872" spans="1:12">
      <c r="A1872">
        <v>11905</v>
      </c>
      <c r="B1872" s="1">
        <v>45571</v>
      </c>
      <c r="C1872" t="s">
        <v>16</v>
      </c>
      <c r="D1872" t="s">
        <v>237</v>
      </c>
      <c r="E1872">
        <v>1</v>
      </c>
      <c r="F1872">
        <v>44.99</v>
      </c>
      <c r="G1872">
        <f>Table1[[#This Row],[Unit Price]]*Table1[[#This Row],[Units Sold]]</f>
        <v>44.99</v>
      </c>
      <c r="H1872" t="s">
        <v>294</v>
      </c>
      <c r="I1872" t="s">
        <v>11</v>
      </c>
      <c r="J1872">
        <f>_xlfn.XLOOKUP(Table1[[#This Row],[Product Name]],O:O,P:P)</f>
        <v>15.3</v>
      </c>
      <c r="K1872">
        <f>Table1[[#This Row],[Unit Profit]]*Table1[[#This Row],[Units Sold]]</f>
        <v>15.3</v>
      </c>
      <c r="L1872">
        <f>MONTH(Table1[[#This Row],[Date]])</f>
        <v>10</v>
      </c>
    </row>
    <row r="1873" spans="1:12" hidden="1">
      <c r="A1873">
        <v>11906</v>
      </c>
      <c r="B1873" s="1">
        <v>45279</v>
      </c>
      <c r="C1873" t="s">
        <v>19</v>
      </c>
      <c r="D1873" t="s">
        <v>70</v>
      </c>
      <c r="E1873">
        <v>4</v>
      </c>
      <c r="F1873">
        <v>26.99</v>
      </c>
      <c r="G1873">
        <f>Table1[[#This Row],[Unit Price]]*Table1[[#This Row],[Units Sold]]</f>
        <v>107.96</v>
      </c>
      <c r="H1873" t="s">
        <v>18</v>
      </c>
      <c r="I1873" t="s">
        <v>287</v>
      </c>
      <c r="J1873">
        <f>_xlfn.XLOOKUP(Table1[[#This Row],[Product Name]],O:O,P:P)</f>
        <v>8.3699999999999992</v>
      </c>
      <c r="K1873">
        <f>Table1[[#This Row],[Unit Profit]]*Table1[[#This Row],[Units Sold]]</f>
        <v>33.479999999999997</v>
      </c>
      <c r="L1873">
        <f>MONTH(Table1[[#This Row],[Date]])</f>
        <v>12</v>
      </c>
    </row>
    <row r="1874" spans="1:12" hidden="1">
      <c r="A1874">
        <v>11907</v>
      </c>
      <c r="B1874" s="1">
        <v>45287</v>
      </c>
      <c r="C1874" t="s">
        <v>21</v>
      </c>
      <c r="D1874" t="s">
        <v>238</v>
      </c>
      <c r="E1874">
        <v>1</v>
      </c>
      <c r="F1874">
        <v>6.7</v>
      </c>
      <c r="G1874">
        <f>Table1[[#This Row],[Unit Price]]*Table1[[#This Row],[Units Sold]]</f>
        <v>6.7</v>
      </c>
      <c r="H1874" t="s">
        <v>14</v>
      </c>
      <c r="I1874" t="s">
        <v>15</v>
      </c>
      <c r="J1874">
        <f>_xlfn.XLOOKUP(Table1[[#This Row],[Product Name]],O:O,P:P)</f>
        <v>0.87</v>
      </c>
      <c r="K1874">
        <f>Table1[[#This Row],[Unit Profit]]*Table1[[#This Row],[Units Sold]]</f>
        <v>0.87</v>
      </c>
      <c r="L1874">
        <f>MONTH(Table1[[#This Row],[Date]])</f>
        <v>12</v>
      </c>
    </row>
    <row r="1875" spans="1:12" hidden="1">
      <c r="A1875">
        <v>11908</v>
      </c>
      <c r="B1875" s="1">
        <v>45354</v>
      </c>
      <c r="C1875" t="s">
        <v>23</v>
      </c>
      <c r="D1875" t="s">
        <v>239</v>
      </c>
      <c r="E1875">
        <v>1</v>
      </c>
      <c r="F1875">
        <v>149.94999999999999</v>
      </c>
      <c r="G1875">
        <f>Table1[[#This Row],[Unit Price]]*Table1[[#This Row],[Units Sold]]</f>
        <v>149.94999999999999</v>
      </c>
      <c r="H1875" t="s">
        <v>14</v>
      </c>
      <c r="I1875" t="s">
        <v>11</v>
      </c>
      <c r="J1875">
        <f>_xlfn.XLOOKUP(Table1[[#This Row],[Product Name]],O:O,P:P)</f>
        <v>73.48</v>
      </c>
      <c r="K1875">
        <f>Table1[[#This Row],[Unit Profit]]*Table1[[#This Row],[Units Sold]]</f>
        <v>73.48</v>
      </c>
      <c r="L1875">
        <f>MONTH(Table1[[#This Row],[Date]])</f>
        <v>3</v>
      </c>
    </row>
    <row r="1876" spans="1:12" hidden="1">
      <c r="A1876">
        <v>11909</v>
      </c>
      <c r="B1876" s="1">
        <v>45152</v>
      </c>
      <c r="C1876" t="s">
        <v>9</v>
      </c>
      <c r="D1876" t="s">
        <v>240</v>
      </c>
      <c r="E1876">
        <v>5</v>
      </c>
      <c r="F1876">
        <v>169</v>
      </c>
      <c r="G1876">
        <f>Table1[[#This Row],[Unit Price]]*Table1[[#This Row],[Units Sold]]</f>
        <v>845</v>
      </c>
      <c r="H1876" t="s">
        <v>18</v>
      </c>
      <c r="I1876" t="s">
        <v>287</v>
      </c>
      <c r="J1876">
        <f>_xlfn.XLOOKUP(Table1[[#This Row],[Product Name]],O:O,P:P)</f>
        <v>67.599999999999994</v>
      </c>
      <c r="K1876">
        <f>Table1[[#This Row],[Unit Profit]]*Table1[[#This Row],[Units Sold]]</f>
        <v>338</v>
      </c>
      <c r="L1876">
        <f>MONTH(Table1[[#This Row],[Date]])</f>
        <v>8</v>
      </c>
    </row>
    <row r="1877" spans="1:12" hidden="1">
      <c r="A1877">
        <v>11910</v>
      </c>
      <c r="B1877" s="1">
        <v>45099</v>
      </c>
      <c r="C1877" t="s">
        <v>12</v>
      </c>
      <c r="D1877" t="s">
        <v>241</v>
      </c>
      <c r="E1877">
        <v>1</v>
      </c>
      <c r="F1877">
        <v>599</v>
      </c>
      <c r="G1877">
        <f>Table1[[#This Row],[Unit Price]]*Table1[[#This Row],[Units Sold]]</f>
        <v>599</v>
      </c>
      <c r="H1877" t="s">
        <v>18</v>
      </c>
      <c r="I1877" t="s">
        <v>287</v>
      </c>
      <c r="J1877">
        <f>_xlfn.XLOOKUP(Table1[[#This Row],[Product Name]],O:O,P:P)</f>
        <v>203.66</v>
      </c>
      <c r="K1877">
        <f>Table1[[#This Row],[Unit Profit]]*Table1[[#This Row],[Units Sold]]</f>
        <v>203.66</v>
      </c>
      <c r="L1877">
        <f>MONTH(Table1[[#This Row],[Date]])</f>
        <v>6</v>
      </c>
    </row>
    <row r="1878" spans="1:12">
      <c r="A1878">
        <v>11911</v>
      </c>
      <c r="B1878" s="1">
        <v>45184</v>
      </c>
      <c r="C1878" t="s">
        <v>16</v>
      </c>
      <c r="D1878" t="s">
        <v>242</v>
      </c>
      <c r="E1878">
        <v>4</v>
      </c>
      <c r="F1878">
        <v>64.989999999999995</v>
      </c>
      <c r="G1878">
        <f>Table1[[#This Row],[Unit Price]]*Table1[[#This Row],[Units Sold]]</f>
        <v>259.95999999999998</v>
      </c>
      <c r="H1878" t="s">
        <v>294</v>
      </c>
      <c r="I1878" t="s">
        <v>15</v>
      </c>
      <c r="J1878">
        <f>_xlfn.XLOOKUP(Table1[[#This Row],[Product Name]],O:O,P:P)</f>
        <v>22.75</v>
      </c>
      <c r="K1878">
        <f>Table1[[#This Row],[Unit Profit]]*Table1[[#This Row],[Units Sold]]</f>
        <v>91</v>
      </c>
      <c r="L1878">
        <f>MONTH(Table1[[#This Row],[Date]])</f>
        <v>9</v>
      </c>
    </row>
    <row r="1879" spans="1:12" hidden="1">
      <c r="A1879">
        <v>11912</v>
      </c>
      <c r="B1879" s="1">
        <v>44952</v>
      </c>
      <c r="C1879" t="s">
        <v>19</v>
      </c>
      <c r="D1879" t="s">
        <v>28</v>
      </c>
      <c r="E1879">
        <v>2</v>
      </c>
      <c r="F1879">
        <v>9.99</v>
      </c>
      <c r="G1879">
        <f>Table1[[#This Row],[Unit Price]]*Table1[[#This Row],[Units Sold]]</f>
        <v>19.98</v>
      </c>
      <c r="H1879" t="s">
        <v>14</v>
      </c>
      <c r="I1879" t="s">
        <v>15</v>
      </c>
      <c r="J1879">
        <f>_xlfn.XLOOKUP(Table1[[#This Row],[Product Name]],O:O,P:P)</f>
        <v>12.74</v>
      </c>
      <c r="K1879">
        <f>Table1[[#This Row],[Unit Profit]]*Table1[[#This Row],[Units Sold]]</f>
        <v>25.48</v>
      </c>
      <c r="L1879">
        <f>MONTH(Table1[[#This Row],[Date]])</f>
        <v>1</v>
      </c>
    </row>
    <row r="1880" spans="1:12" hidden="1">
      <c r="A1880">
        <v>11913</v>
      </c>
      <c r="B1880" s="1">
        <v>45335</v>
      </c>
      <c r="C1880" t="s">
        <v>21</v>
      </c>
      <c r="D1880" t="s">
        <v>243</v>
      </c>
      <c r="E1880">
        <v>3</v>
      </c>
      <c r="F1880">
        <v>24</v>
      </c>
      <c r="G1880">
        <f>Table1[[#This Row],[Unit Price]]*Table1[[#This Row],[Units Sold]]</f>
        <v>72</v>
      </c>
      <c r="H1880" t="s">
        <v>14</v>
      </c>
      <c r="I1880" t="s">
        <v>15</v>
      </c>
      <c r="J1880">
        <f>_xlfn.XLOOKUP(Table1[[#This Row],[Product Name]],O:O,P:P)</f>
        <v>11.04</v>
      </c>
      <c r="K1880">
        <f>Table1[[#This Row],[Unit Profit]]*Table1[[#This Row],[Units Sold]]</f>
        <v>33.119999999999997</v>
      </c>
      <c r="L1880">
        <f>MONTH(Table1[[#This Row],[Date]])</f>
        <v>2</v>
      </c>
    </row>
    <row r="1881" spans="1:12" hidden="1">
      <c r="A1881">
        <v>11914</v>
      </c>
      <c r="B1881" s="1">
        <v>45474</v>
      </c>
      <c r="C1881" t="s">
        <v>23</v>
      </c>
      <c r="D1881" t="s">
        <v>244</v>
      </c>
      <c r="E1881">
        <v>2</v>
      </c>
      <c r="F1881">
        <v>32.950000000000003</v>
      </c>
      <c r="G1881">
        <f>Table1[[#This Row],[Unit Price]]*Table1[[#This Row],[Units Sold]]</f>
        <v>65.900000000000006</v>
      </c>
      <c r="H1881" t="s">
        <v>14</v>
      </c>
      <c r="I1881" t="s">
        <v>11</v>
      </c>
      <c r="J1881">
        <f>_xlfn.XLOOKUP(Table1[[#This Row],[Product Name]],O:O,P:P)</f>
        <v>7.25</v>
      </c>
      <c r="K1881">
        <f>Table1[[#This Row],[Unit Profit]]*Table1[[#This Row],[Units Sold]]</f>
        <v>14.5</v>
      </c>
      <c r="L1881">
        <f>MONTH(Table1[[#This Row],[Date]])</f>
        <v>7</v>
      </c>
    </row>
    <row r="1882" spans="1:12" hidden="1">
      <c r="A1882">
        <v>11915</v>
      </c>
      <c r="B1882" s="1">
        <v>45637</v>
      </c>
      <c r="C1882" t="s">
        <v>9</v>
      </c>
      <c r="D1882" t="s">
        <v>245</v>
      </c>
      <c r="E1882">
        <v>4</v>
      </c>
      <c r="F1882">
        <v>299</v>
      </c>
      <c r="G1882">
        <f>Table1[[#This Row],[Unit Price]]*Table1[[#This Row],[Units Sold]]</f>
        <v>1196</v>
      </c>
      <c r="H1882" t="s">
        <v>14</v>
      </c>
      <c r="I1882" t="s">
        <v>287</v>
      </c>
      <c r="J1882">
        <f>_xlfn.XLOOKUP(Table1[[#This Row],[Product Name]],O:O,P:P)</f>
        <v>98.67</v>
      </c>
      <c r="K1882">
        <f>Table1[[#This Row],[Unit Profit]]*Table1[[#This Row],[Units Sold]]</f>
        <v>394.68</v>
      </c>
      <c r="L1882">
        <f>MONTH(Table1[[#This Row],[Date]])</f>
        <v>12</v>
      </c>
    </row>
    <row r="1883" spans="1:12" hidden="1">
      <c r="A1883">
        <v>11916</v>
      </c>
      <c r="B1883" s="1">
        <v>45084</v>
      </c>
      <c r="C1883" t="s">
        <v>12</v>
      </c>
      <c r="D1883" t="s">
        <v>246</v>
      </c>
      <c r="E1883">
        <v>4</v>
      </c>
      <c r="F1883">
        <v>159.99</v>
      </c>
      <c r="G1883">
        <f>Table1[[#This Row],[Unit Price]]*Table1[[#This Row],[Units Sold]]</f>
        <v>639.96</v>
      </c>
      <c r="H1883" t="s">
        <v>18</v>
      </c>
      <c r="I1883" t="s">
        <v>11</v>
      </c>
      <c r="J1883">
        <f>_xlfn.XLOOKUP(Table1[[#This Row],[Product Name]],O:O,P:P)</f>
        <v>35.200000000000003</v>
      </c>
      <c r="K1883">
        <f>Table1[[#This Row],[Unit Profit]]*Table1[[#This Row],[Units Sold]]</f>
        <v>140.80000000000001</v>
      </c>
      <c r="L1883">
        <f>MONTH(Table1[[#This Row],[Date]])</f>
        <v>6</v>
      </c>
    </row>
    <row r="1884" spans="1:12" hidden="1">
      <c r="A1884">
        <v>11917</v>
      </c>
      <c r="B1884" s="1">
        <v>45514</v>
      </c>
      <c r="C1884" t="s">
        <v>16</v>
      </c>
      <c r="D1884" t="s">
        <v>247</v>
      </c>
      <c r="E1884">
        <v>2</v>
      </c>
      <c r="F1884">
        <v>90</v>
      </c>
      <c r="G1884">
        <f>Table1[[#This Row],[Unit Price]]*Table1[[#This Row],[Units Sold]]</f>
        <v>180</v>
      </c>
      <c r="H1884" t="s">
        <v>18</v>
      </c>
      <c r="I1884" t="s">
        <v>11</v>
      </c>
      <c r="J1884">
        <f>_xlfn.XLOOKUP(Table1[[#This Row],[Product Name]],O:O,P:P)</f>
        <v>31.5</v>
      </c>
      <c r="K1884">
        <f>Table1[[#This Row],[Unit Profit]]*Table1[[#This Row],[Units Sold]]</f>
        <v>63</v>
      </c>
      <c r="L1884">
        <f>MONTH(Table1[[#This Row],[Date]])</f>
        <v>8</v>
      </c>
    </row>
    <row r="1885" spans="1:12">
      <c r="A1885">
        <v>11918</v>
      </c>
      <c r="B1885" s="1">
        <v>45366</v>
      </c>
      <c r="C1885" t="s">
        <v>19</v>
      </c>
      <c r="D1885" t="s">
        <v>248</v>
      </c>
      <c r="E1885">
        <v>2</v>
      </c>
      <c r="F1885">
        <v>10.99</v>
      </c>
      <c r="G1885">
        <f>Table1[[#This Row],[Unit Price]]*Table1[[#This Row],[Units Sold]]</f>
        <v>21.98</v>
      </c>
      <c r="H1885" t="s">
        <v>294</v>
      </c>
      <c r="I1885" t="s">
        <v>287</v>
      </c>
      <c r="J1885">
        <f>_xlfn.XLOOKUP(Table1[[#This Row],[Product Name]],O:O,P:P)</f>
        <v>3.41</v>
      </c>
      <c r="K1885">
        <f>Table1[[#This Row],[Unit Profit]]*Table1[[#This Row],[Units Sold]]</f>
        <v>6.82</v>
      </c>
      <c r="L1885">
        <f>MONTH(Table1[[#This Row],[Date]])</f>
        <v>3</v>
      </c>
    </row>
    <row r="1886" spans="1:12" hidden="1">
      <c r="A1886">
        <v>11919</v>
      </c>
      <c r="B1886" s="1">
        <v>45507</v>
      </c>
      <c r="C1886" t="s">
        <v>21</v>
      </c>
      <c r="D1886" t="s">
        <v>249</v>
      </c>
      <c r="E1886">
        <v>2</v>
      </c>
      <c r="F1886">
        <v>55</v>
      </c>
      <c r="G1886">
        <f>Table1[[#This Row],[Unit Price]]*Table1[[#This Row],[Units Sold]]</f>
        <v>110</v>
      </c>
      <c r="H1886" t="s">
        <v>18</v>
      </c>
      <c r="I1886" t="s">
        <v>11</v>
      </c>
      <c r="J1886">
        <f>_xlfn.XLOOKUP(Table1[[#This Row],[Product Name]],O:O,P:P)</f>
        <v>12.1</v>
      </c>
      <c r="K1886">
        <f>Table1[[#This Row],[Unit Profit]]*Table1[[#This Row],[Units Sold]]</f>
        <v>24.2</v>
      </c>
      <c r="L1886">
        <f>MONTH(Table1[[#This Row],[Date]])</f>
        <v>8</v>
      </c>
    </row>
    <row r="1887" spans="1:12" hidden="1">
      <c r="A1887">
        <v>11920</v>
      </c>
      <c r="B1887" s="1">
        <v>45283</v>
      </c>
      <c r="C1887" t="s">
        <v>23</v>
      </c>
      <c r="D1887" t="s">
        <v>250</v>
      </c>
      <c r="E1887">
        <v>2</v>
      </c>
      <c r="F1887">
        <v>29.99</v>
      </c>
      <c r="G1887">
        <f>Table1[[#This Row],[Unit Price]]*Table1[[#This Row],[Units Sold]]</f>
        <v>59.98</v>
      </c>
      <c r="H1887" t="s">
        <v>14</v>
      </c>
      <c r="I1887" t="s">
        <v>287</v>
      </c>
      <c r="J1887">
        <f>_xlfn.XLOOKUP(Table1[[#This Row],[Product Name]],O:O,P:P)</f>
        <v>13.2</v>
      </c>
      <c r="K1887">
        <f>Table1[[#This Row],[Unit Profit]]*Table1[[#This Row],[Units Sold]]</f>
        <v>26.4</v>
      </c>
      <c r="L1887">
        <f>MONTH(Table1[[#This Row],[Date]])</f>
        <v>12</v>
      </c>
    </row>
    <row r="1888" spans="1:12" hidden="1">
      <c r="A1888">
        <v>11921</v>
      </c>
      <c r="B1888" s="1">
        <v>44961</v>
      </c>
      <c r="C1888" t="s">
        <v>9</v>
      </c>
      <c r="D1888" t="s">
        <v>10</v>
      </c>
      <c r="E1888">
        <v>5</v>
      </c>
      <c r="F1888">
        <v>999.99</v>
      </c>
      <c r="G1888">
        <f>Table1[[#This Row],[Unit Price]]*Table1[[#This Row],[Units Sold]]</f>
        <v>4999.95</v>
      </c>
      <c r="H1888" t="s">
        <v>14</v>
      </c>
      <c r="I1888" t="s">
        <v>11</v>
      </c>
      <c r="J1888">
        <f>_xlfn.XLOOKUP(Table1[[#This Row],[Product Name]],O:O,P:P)</f>
        <v>280</v>
      </c>
      <c r="K1888">
        <f>Table1[[#This Row],[Unit Profit]]*Table1[[#This Row],[Units Sold]]</f>
        <v>1400</v>
      </c>
      <c r="L1888">
        <f>MONTH(Table1[[#This Row],[Date]])</f>
        <v>2</v>
      </c>
    </row>
    <row r="1889" spans="1:12" hidden="1">
      <c r="A1889">
        <v>11922</v>
      </c>
      <c r="B1889" s="1">
        <v>45000</v>
      </c>
      <c r="C1889" t="s">
        <v>12</v>
      </c>
      <c r="D1889" t="s">
        <v>13</v>
      </c>
      <c r="E1889">
        <v>3</v>
      </c>
      <c r="F1889">
        <v>499.99</v>
      </c>
      <c r="G1889">
        <f>Table1[[#This Row],[Unit Price]]*Table1[[#This Row],[Units Sold]]</f>
        <v>1499.97</v>
      </c>
      <c r="H1889" t="s">
        <v>14</v>
      </c>
      <c r="I1889" t="s">
        <v>11</v>
      </c>
      <c r="J1889">
        <f>_xlfn.XLOOKUP(Table1[[#This Row],[Product Name]],O:O,P:P)</f>
        <v>160</v>
      </c>
      <c r="K1889">
        <f>Table1[[#This Row],[Unit Profit]]*Table1[[#This Row],[Units Sold]]</f>
        <v>480</v>
      </c>
      <c r="L1889">
        <f>MONTH(Table1[[#This Row],[Date]])</f>
        <v>3</v>
      </c>
    </row>
    <row r="1890" spans="1:12">
      <c r="A1890">
        <v>11923</v>
      </c>
      <c r="B1890" s="1">
        <v>45348</v>
      </c>
      <c r="C1890" t="s">
        <v>16</v>
      </c>
      <c r="D1890" t="s">
        <v>17</v>
      </c>
      <c r="E1890">
        <v>3</v>
      </c>
      <c r="F1890">
        <v>69.989999999999995</v>
      </c>
      <c r="G1890">
        <f>Table1[[#This Row],[Unit Price]]*Table1[[#This Row],[Units Sold]]</f>
        <v>209.96999999999997</v>
      </c>
      <c r="H1890" t="s">
        <v>294</v>
      </c>
      <c r="I1890" t="s">
        <v>287</v>
      </c>
      <c r="J1890">
        <f>_xlfn.XLOOKUP(Table1[[#This Row],[Product Name]],O:O,P:P)</f>
        <v>18.899999999999999</v>
      </c>
      <c r="K1890">
        <f>Table1[[#This Row],[Unit Profit]]*Table1[[#This Row],[Units Sold]]</f>
        <v>56.699999999999996</v>
      </c>
      <c r="L1890">
        <f>MONTH(Table1[[#This Row],[Date]])</f>
        <v>2</v>
      </c>
    </row>
    <row r="1891" spans="1:12">
      <c r="A1891">
        <v>11924</v>
      </c>
      <c r="B1891" s="1">
        <v>45231</v>
      </c>
      <c r="C1891" t="s">
        <v>19</v>
      </c>
      <c r="D1891" t="s">
        <v>20</v>
      </c>
      <c r="E1891">
        <v>2</v>
      </c>
      <c r="F1891">
        <v>15.99</v>
      </c>
      <c r="G1891">
        <f>Table1[[#This Row],[Unit Price]]*Table1[[#This Row],[Units Sold]]</f>
        <v>31.98</v>
      </c>
      <c r="H1891" t="s">
        <v>294</v>
      </c>
      <c r="I1891" t="s">
        <v>11</v>
      </c>
      <c r="J1891">
        <f>_xlfn.XLOOKUP(Table1[[#This Row],[Product Name]],O:O,P:P)</f>
        <v>8</v>
      </c>
      <c r="K1891">
        <f>Table1[[#This Row],[Unit Profit]]*Table1[[#This Row],[Units Sold]]</f>
        <v>16</v>
      </c>
      <c r="L1891">
        <f>MONTH(Table1[[#This Row],[Date]])</f>
        <v>11</v>
      </c>
    </row>
    <row r="1892" spans="1:12" hidden="1">
      <c r="A1892">
        <v>11925</v>
      </c>
      <c r="B1892" s="1">
        <v>45074</v>
      </c>
      <c r="C1892" t="s">
        <v>21</v>
      </c>
      <c r="D1892" t="s">
        <v>22</v>
      </c>
      <c r="E1892">
        <v>5</v>
      </c>
      <c r="F1892">
        <v>89.99</v>
      </c>
      <c r="G1892">
        <f>Table1[[#This Row],[Unit Price]]*Table1[[#This Row],[Units Sold]]</f>
        <v>449.95</v>
      </c>
      <c r="H1892" t="s">
        <v>18</v>
      </c>
      <c r="I1892" t="s">
        <v>287</v>
      </c>
      <c r="J1892">
        <f>_xlfn.XLOOKUP(Table1[[#This Row],[Product Name]],O:O,P:P)</f>
        <v>38.700000000000003</v>
      </c>
      <c r="K1892">
        <f>Table1[[#This Row],[Unit Profit]]*Table1[[#This Row],[Units Sold]]</f>
        <v>193.5</v>
      </c>
      <c r="L1892">
        <f>MONTH(Table1[[#This Row],[Date]])</f>
        <v>5</v>
      </c>
    </row>
    <row r="1893" spans="1:12">
      <c r="A1893">
        <v>11926</v>
      </c>
      <c r="B1893" s="1">
        <v>45433</v>
      </c>
      <c r="C1893" t="s">
        <v>23</v>
      </c>
      <c r="D1893" t="s">
        <v>24</v>
      </c>
      <c r="E1893">
        <v>1</v>
      </c>
      <c r="F1893">
        <v>29.99</v>
      </c>
      <c r="G1893">
        <f>Table1[[#This Row],[Unit Price]]*Table1[[#This Row],[Units Sold]]</f>
        <v>29.99</v>
      </c>
      <c r="H1893" t="s">
        <v>294</v>
      </c>
      <c r="I1893" t="s">
        <v>15</v>
      </c>
      <c r="J1893">
        <f>_xlfn.XLOOKUP(Table1[[#This Row],[Product Name]],O:O,P:P)</f>
        <v>7.8</v>
      </c>
      <c r="K1893">
        <f>Table1[[#This Row],[Unit Profit]]*Table1[[#This Row],[Units Sold]]</f>
        <v>7.8</v>
      </c>
      <c r="L1893">
        <f>MONTH(Table1[[#This Row],[Date]])</f>
        <v>5</v>
      </c>
    </row>
    <row r="1894" spans="1:12" hidden="1">
      <c r="A1894">
        <v>11927</v>
      </c>
      <c r="B1894" s="1">
        <v>45598</v>
      </c>
      <c r="C1894" t="s">
        <v>9</v>
      </c>
      <c r="D1894" t="s">
        <v>25</v>
      </c>
      <c r="E1894">
        <v>3</v>
      </c>
      <c r="F1894">
        <v>2499.9899999999998</v>
      </c>
      <c r="G1894">
        <f>Table1[[#This Row],[Unit Price]]*Table1[[#This Row],[Units Sold]]</f>
        <v>7499.9699999999993</v>
      </c>
      <c r="H1894" t="s">
        <v>14</v>
      </c>
      <c r="I1894" t="s">
        <v>15</v>
      </c>
      <c r="J1894">
        <f>_xlfn.XLOOKUP(Table1[[#This Row],[Product Name]],O:O,P:P)</f>
        <v>1225</v>
      </c>
      <c r="K1894">
        <f>Table1[[#This Row],[Unit Profit]]*Table1[[#This Row],[Units Sold]]</f>
        <v>3675</v>
      </c>
      <c r="L1894">
        <f>MONTH(Table1[[#This Row],[Date]])</f>
        <v>11</v>
      </c>
    </row>
    <row r="1895" spans="1:12" hidden="1">
      <c r="A1895">
        <v>11928</v>
      </c>
      <c r="B1895" s="1">
        <v>45293</v>
      </c>
      <c r="C1895" t="s">
        <v>12</v>
      </c>
      <c r="D1895" t="s">
        <v>26</v>
      </c>
      <c r="E1895">
        <v>4</v>
      </c>
      <c r="F1895">
        <v>599.99</v>
      </c>
      <c r="G1895">
        <f>Table1[[#This Row],[Unit Price]]*Table1[[#This Row],[Units Sold]]</f>
        <v>2399.96</v>
      </c>
      <c r="H1895" t="s">
        <v>14</v>
      </c>
      <c r="I1895" t="s">
        <v>15</v>
      </c>
      <c r="J1895">
        <f>_xlfn.XLOOKUP(Table1[[#This Row],[Product Name]],O:O,P:P)</f>
        <v>180</v>
      </c>
      <c r="K1895">
        <f>Table1[[#This Row],[Unit Profit]]*Table1[[#This Row],[Units Sold]]</f>
        <v>720</v>
      </c>
      <c r="L1895">
        <f>MONTH(Table1[[#This Row],[Date]])</f>
        <v>1</v>
      </c>
    </row>
    <row r="1896" spans="1:12" hidden="1">
      <c r="A1896">
        <v>11929</v>
      </c>
      <c r="B1896" s="1">
        <v>45425</v>
      </c>
      <c r="C1896" t="s">
        <v>16</v>
      </c>
      <c r="D1896" t="s">
        <v>27</v>
      </c>
      <c r="E1896">
        <v>1</v>
      </c>
      <c r="F1896">
        <v>89.99</v>
      </c>
      <c r="G1896">
        <f>Table1[[#This Row],[Unit Price]]*Table1[[#This Row],[Units Sold]]</f>
        <v>89.99</v>
      </c>
      <c r="H1896" t="s">
        <v>18</v>
      </c>
      <c r="I1896" t="s">
        <v>15</v>
      </c>
      <c r="J1896">
        <f>_xlfn.XLOOKUP(Table1[[#This Row],[Product Name]],O:O,P:P)</f>
        <v>45</v>
      </c>
      <c r="K1896">
        <f>Table1[[#This Row],[Unit Profit]]*Table1[[#This Row],[Units Sold]]</f>
        <v>45</v>
      </c>
      <c r="L1896">
        <f>MONTH(Table1[[#This Row],[Date]])</f>
        <v>5</v>
      </c>
    </row>
    <row r="1897" spans="1:12" hidden="1">
      <c r="A1897">
        <v>11930</v>
      </c>
      <c r="B1897" s="1">
        <v>45271</v>
      </c>
      <c r="C1897" t="s">
        <v>19</v>
      </c>
      <c r="D1897" t="s">
        <v>28</v>
      </c>
      <c r="E1897">
        <v>5</v>
      </c>
      <c r="F1897">
        <v>25.99</v>
      </c>
      <c r="G1897">
        <f>Table1[[#This Row],[Unit Price]]*Table1[[#This Row],[Units Sold]]</f>
        <v>129.94999999999999</v>
      </c>
      <c r="H1897" t="s">
        <v>14</v>
      </c>
      <c r="I1897" t="s">
        <v>11</v>
      </c>
      <c r="J1897">
        <f>_xlfn.XLOOKUP(Table1[[#This Row],[Product Name]],O:O,P:P)</f>
        <v>12.74</v>
      </c>
      <c r="K1897">
        <f>Table1[[#This Row],[Unit Profit]]*Table1[[#This Row],[Units Sold]]</f>
        <v>63.7</v>
      </c>
      <c r="L1897">
        <f>MONTH(Table1[[#This Row],[Date]])</f>
        <v>12</v>
      </c>
    </row>
    <row r="1898" spans="1:12">
      <c r="A1898">
        <v>11931</v>
      </c>
      <c r="B1898" s="1">
        <v>45630</v>
      </c>
      <c r="C1898" t="s">
        <v>21</v>
      </c>
      <c r="D1898" t="s">
        <v>29</v>
      </c>
      <c r="E1898">
        <v>2</v>
      </c>
      <c r="F1898">
        <v>129.99</v>
      </c>
      <c r="G1898">
        <f>Table1[[#This Row],[Unit Price]]*Table1[[#This Row],[Units Sold]]</f>
        <v>259.98</v>
      </c>
      <c r="H1898" t="s">
        <v>294</v>
      </c>
      <c r="I1898" t="s">
        <v>11</v>
      </c>
      <c r="J1898">
        <f>_xlfn.XLOOKUP(Table1[[#This Row],[Product Name]],O:O,P:P)</f>
        <v>26</v>
      </c>
      <c r="K1898">
        <f>Table1[[#This Row],[Unit Profit]]*Table1[[#This Row],[Units Sold]]</f>
        <v>52</v>
      </c>
      <c r="L1898">
        <f>MONTH(Table1[[#This Row],[Date]])</f>
        <v>12</v>
      </c>
    </row>
    <row r="1899" spans="1:12" hidden="1">
      <c r="A1899">
        <v>11932</v>
      </c>
      <c r="B1899" s="1">
        <v>45582</v>
      </c>
      <c r="C1899" t="s">
        <v>23</v>
      </c>
      <c r="D1899" t="s">
        <v>30</v>
      </c>
      <c r="E1899">
        <v>3</v>
      </c>
      <c r="F1899">
        <v>199.99</v>
      </c>
      <c r="G1899">
        <f>Table1[[#This Row],[Unit Price]]*Table1[[#This Row],[Units Sold]]</f>
        <v>599.97</v>
      </c>
      <c r="H1899" t="s">
        <v>14</v>
      </c>
      <c r="I1899" t="s">
        <v>287</v>
      </c>
      <c r="J1899">
        <f>_xlfn.XLOOKUP(Table1[[#This Row],[Product Name]],O:O,P:P)</f>
        <v>66</v>
      </c>
      <c r="K1899">
        <f>Table1[[#This Row],[Unit Profit]]*Table1[[#This Row],[Units Sold]]</f>
        <v>198</v>
      </c>
      <c r="L1899">
        <f>MONTH(Table1[[#This Row],[Date]])</f>
        <v>10</v>
      </c>
    </row>
    <row r="1900" spans="1:12" hidden="1">
      <c r="A1900">
        <v>11933</v>
      </c>
      <c r="B1900" s="1">
        <v>44937</v>
      </c>
      <c r="C1900" t="s">
        <v>9</v>
      </c>
      <c r="D1900" t="s">
        <v>31</v>
      </c>
      <c r="E1900">
        <v>1</v>
      </c>
      <c r="F1900">
        <v>749.99</v>
      </c>
      <c r="G1900">
        <f>Table1[[#This Row],[Unit Price]]*Table1[[#This Row],[Units Sold]]</f>
        <v>749.99</v>
      </c>
      <c r="H1900" t="s">
        <v>14</v>
      </c>
      <c r="I1900" t="s">
        <v>15</v>
      </c>
      <c r="J1900">
        <f>_xlfn.XLOOKUP(Table1[[#This Row],[Product Name]],O:O,P:P)</f>
        <v>240</v>
      </c>
      <c r="K1900">
        <f>Table1[[#This Row],[Unit Profit]]*Table1[[#This Row],[Units Sold]]</f>
        <v>240</v>
      </c>
      <c r="L1900">
        <f>MONTH(Table1[[#This Row],[Date]])</f>
        <v>1</v>
      </c>
    </row>
    <row r="1901" spans="1:12">
      <c r="A1901">
        <v>11934</v>
      </c>
      <c r="B1901" s="1">
        <v>45403</v>
      </c>
      <c r="C1901" t="s">
        <v>12</v>
      </c>
      <c r="D1901" t="s">
        <v>32</v>
      </c>
      <c r="E1901">
        <v>2</v>
      </c>
      <c r="F1901">
        <v>189.99</v>
      </c>
      <c r="G1901">
        <f>Table1[[#This Row],[Unit Price]]*Table1[[#This Row],[Units Sold]]</f>
        <v>379.98</v>
      </c>
      <c r="H1901" t="s">
        <v>294</v>
      </c>
      <c r="I1901" t="s">
        <v>15</v>
      </c>
      <c r="J1901">
        <f>_xlfn.XLOOKUP(Table1[[#This Row],[Product Name]],O:O,P:P)</f>
        <v>19</v>
      </c>
      <c r="K1901">
        <f>Table1[[#This Row],[Unit Profit]]*Table1[[#This Row],[Units Sold]]</f>
        <v>38</v>
      </c>
      <c r="L1901">
        <f>MONTH(Table1[[#This Row],[Date]])</f>
        <v>4</v>
      </c>
    </row>
    <row r="1902" spans="1:12" hidden="1">
      <c r="A1902">
        <v>11935</v>
      </c>
      <c r="B1902" s="1">
        <v>45048</v>
      </c>
      <c r="C1902" t="s">
        <v>16</v>
      </c>
      <c r="D1902" t="s">
        <v>33</v>
      </c>
      <c r="E1902">
        <v>2</v>
      </c>
      <c r="F1902">
        <v>249.99</v>
      </c>
      <c r="G1902">
        <f>Table1[[#This Row],[Unit Price]]*Table1[[#This Row],[Units Sold]]</f>
        <v>499.98</v>
      </c>
      <c r="H1902" t="s">
        <v>14</v>
      </c>
      <c r="I1902" t="s">
        <v>11</v>
      </c>
      <c r="J1902">
        <f>_xlfn.XLOOKUP(Table1[[#This Row],[Product Name]],O:O,P:P)</f>
        <v>47.5</v>
      </c>
      <c r="K1902">
        <f>Table1[[#This Row],[Unit Profit]]*Table1[[#This Row],[Units Sold]]</f>
        <v>95</v>
      </c>
      <c r="L1902">
        <f>MONTH(Table1[[#This Row],[Date]])</f>
        <v>5</v>
      </c>
    </row>
    <row r="1903" spans="1:12" hidden="1">
      <c r="A1903">
        <v>11936</v>
      </c>
      <c r="B1903" s="1">
        <v>45460</v>
      </c>
      <c r="C1903" t="s">
        <v>19</v>
      </c>
      <c r="D1903" t="s">
        <v>34</v>
      </c>
      <c r="E1903">
        <v>1</v>
      </c>
      <c r="F1903">
        <v>35.99</v>
      </c>
      <c r="G1903">
        <f>Table1[[#This Row],[Unit Price]]*Table1[[#This Row],[Units Sold]]</f>
        <v>35.99</v>
      </c>
      <c r="H1903" t="s">
        <v>14</v>
      </c>
      <c r="I1903" t="s">
        <v>11</v>
      </c>
      <c r="J1903">
        <f>_xlfn.XLOOKUP(Table1[[#This Row],[Product Name]],O:O,P:P)</f>
        <v>14.4</v>
      </c>
      <c r="K1903">
        <f>Table1[[#This Row],[Unit Profit]]*Table1[[#This Row],[Units Sold]]</f>
        <v>14.4</v>
      </c>
      <c r="L1903">
        <f>MONTH(Table1[[#This Row],[Date]])</f>
        <v>6</v>
      </c>
    </row>
    <row r="1904" spans="1:12" hidden="1">
      <c r="A1904">
        <v>11937</v>
      </c>
      <c r="B1904" s="1">
        <v>45267</v>
      </c>
      <c r="C1904" t="s">
        <v>21</v>
      </c>
      <c r="D1904" t="s">
        <v>35</v>
      </c>
      <c r="E1904">
        <v>4</v>
      </c>
      <c r="F1904">
        <v>399.99</v>
      </c>
      <c r="G1904">
        <f>Table1[[#This Row],[Unit Price]]*Table1[[#This Row],[Units Sold]]</f>
        <v>1599.96</v>
      </c>
      <c r="H1904" t="s">
        <v>14</v>
      </c>
      <c r="I1904" t="s">
        <v>287</v>
      </c>
      <c r="J1904">
        <f>_xlfn.XLOOKUP(Table1[[#This Row],[Product Name]],O:O,P:P)</f>
        <v>52</v>
      </c>
      <c r="K1904">
        <f>Table1[[#This Row],[Unit Profit]]*Table1[[#This Row],[Units Sold]]</f>
        <v>208</v>
      </c>
      <c r="L1904">
        <f>MONTH(Table1[[#This Row],[Date]])</f>
        <v>12</v>
      </c>
    </row>
    <row r="1905" spans="1:12" hidden="1">
      <c r="A1905">
        <v>11938</v>
      </c>
      <c r="B1905" s="1">
        <v>45298</v>
      </c>
      <c r="C1905" t="s">
        <v>23</v>
      </c>
      <c r="D1905" t="s">
        <v>36</v>
      </c>
      <c r="E1905">
        <v>2</v>
      </c>
      <c r="F1905">
        <v>119.99</v>
      </c>
      <c r="G1905">
        <f>Table1[[#This Row],[Unit Price]]*Table1[[#This Row],[Units Sold]]</f>
        <v>239.98</v>
      </c>
      <c r="H1905" t="s">
        <v>18</v>
      </c>
      <c r="I1905" t="s">
        <v>11</v>
      </c>
      <c r="J1905">
        <f>_xlfn.XLOOKUP(Table1[[#This Row],[Product Name]],O:O,P:P)</f>
        <v>40.799999999999997</v>
      </c>
      <c r="K1905">
        <f>Table1[[#This Row],[Unit Profit]]*Table1[[#This Row],[Units Sold]]</f>
        <v>81.599999999999994</v>
      </c>
      <c r="L1905">
        <f>MONTH(Table1[[#This Row],[Date]])</f>
        <v>1</v>
      </c>
    </row>
    <row r="1906" spans="1:12" hidden="1">
      <c r="A1906">
        <v>11939</v>
      </c>
      <c r="B1906" s="1">
        <v>45072</v>
      </c>
      <c r="C1906" t="s">
        <v>9</v>
      </c>
      <c r="D1906" t="s">
        <v>37</v>
      </c>
      <c r="E1906">
        <v>3</v>
      </c>
      <c r="F1906">
        <v>499.99</v>
      </c>
      <c r="G1906">
        <f>Table1[[#This Row],[Unit Price]]*Table1[[#This Row],[Units Sold]]</f>
        <v>1499.97</v>
      </c>
      <c r="H1906" t="s">
        <v>14</v>
      </c>
      <c r="I1906" t="s">
        <v>15</v>
      </c>
      <c r="J1906">
        <f>_xlfn.XLOOKUP(Table1[[#This Row],[Product Name]],O:O,P:P)</f>
        <v>210</v>
      </c>
      <c r="K1906">
        <f>Table1[[#This Row],[Unit Profit]]*Table1[[#This Row],[Units Sold]]</f>
        <v>630</v>
      </c>
      <c r="L1906">
        <f>MONTH(Table1[[#This Row],[Date]])</f>
        <v>5</v>
      </c>
    </row>
    <row r="1907" spans="1:12" hidden="1">
      <c r="A1907">
        <v>11940</v>
      </c>
      <c r="B1907" s="1">
        <v>44976</v>
      </c>
      <c r="C1907" t="s">
        <v>12</v>
      </c>
      <c r="D1907" t="s">
        <v>38</v>
      </c>
      <c r="E1907">
        <v>3</v>
      </c>
      <c r="F1907">
        <v>99.99</v>
      </c>
      <c r="G1907">
        <f>Table1[[#This Row],[Unit Price]]*Table1[[#This Row],[Units Sold]]</f>
        <v>299.96999999999997</v>
      </c>
      <c r="H1907" t="s">
        <v>18</v>
      </c>
      <c r="I1907" t="s">
        <v>287</v>
      </c>
      <c r="J1907">
        <f>_xlfn.XLOOKUP(Table1[[#This Row],[Product Name]],O:O,P:P)</f>
        <v>24</v>
      </c>
      <c r="K1907">
        <f>Table1[[#This Row],[Unit Profit]]*Table1[[#This Row],[Units Sold]]</f>
        <v>72</v>
      </c>
      <c r="L1907">
        <f>MONTH(Table1[[#This Row],[Date]])</f>
        <v>2</v>
      </c>
    </row>
    <row r="1908" spans="1:12" hidden="1">
      <c r="A1908">
        <v>11941</v>
      </c>
      <c r="B1908" s="1">
        <v>45337</v>
      </c>
      <c r="C1908" t="s">
        <v>16</v>
      </c>
      <c r="D1908" t="s">
        <v>39</v>
      </c>
      <c r="E1908">
        <v>4</v>
      </c>
      <c r="F1908">
        <v>59.99</v>
      </c>
      <c r="G1908">
        <f>Table1[[#This Row],[Unit Price]]*Table1[[#This Row],[Units Sold]]</f>
        <v>239.96</v>
      </c>
      <c r="H1908" t="s">
        <v>14</v>
      </c>
      <c r="I1908" t="s">
        <v>11</v>
      </c>
      <c r="J1908">
        <f>_xlfn.XLOOKUP(Table1[[#This Row],[Product Name]],O:O,P:P)</f>
        <v>25.2</v>
      </c>
      <c r="K1908">
        <f>Table1[[#This Row],[Unit Profit]]*Table1[[#This Row],[Units Sold]]</f>
        <v>100.8</v>
      </c>
      <c r="L1908">
        <f>MONTH(Table1[[#This Row],[Date]])</f>
        <v>2</v>
      </c>
    </row>
    <row r="1909" spans="1:12" hidden="1">
      <c r="A1909">
        <v>11942</v>
      </c>
      <c r="B1909" s="1">
        <v>45064</v>
      </c>
      <c r="C1909" t="s">
        <v>19</v>
      </c>
      <c r="D1909" t="s">
        <v>40</v>
      </c>
      <c r="E1909">
        <v>4</v>
      </c>
      <c r="F1909">
        <v>22.99</v>
      </c>
      <c r="G1909">
        <f>Table1[[#This Row],[Unit Price]]*Table1[[#This Row],[Units Sold]]</f>
        <v>91.96</v>
      </c>
      <c r="H1909" t="s">
        <v>18</v>
      </c>
      <c r="I1909" t="s">
        <v>11</v>
      </c>
      <c r="J1909">
        <f>_xlfn.XLOOKUP(Table1[[#This Row],[Product Name]],O:O,P:P)</f>
        <v>10.81</v>
      </c>
      <c r="K1909">
        <f>Table1[[#This Row],[Unit Profit]]*Table1[[#This Row],[Units Sold]]</f>
        <v>43.24</v>
      </c>
      <c r="L1909">
        <f>MONTH(Table1[[#This Row],[Date]])</f>
        <v>5</v>
      </c>
    </row>
    <row r="1910" spans="1:12" hidden="1">
      <c r="A1910">
        <v>11943</v>
      </c>
      <c r="B1910" s="1">
        <v>45616</v>
      </c>
      <c r="C1910" t="s">
        <v>21</v>
      </c>
      <c r="D1910" t="s">
        <v>41</v>
      </c>
      <c r="E1910">
        <v>4</v>
      </c>
      <c r="F1910">
        <v>49.99</v>
      </c>
      <c r="G1910">
        <f>Table1[[#This Row],[Unit Price]]*Table1[[#This Row],[Units Sold]]</f>
        <v>199.96</v>
      </c>
      <c r="H1910" t="s">
        <v>14</v>
      </c>
      <c r="I1910" t="s">
        <v>11</v>
      </c>
      <c r="J1910">
        <f>_xlfn.XLOOKUP(Table1[[#This Row],[Product Name]],O:O,P:P)</f>
        <v>24</v>
      </c>
      <c r="K1910">
        <f>Table1[[#This Row],[Unit Profit]]*Table1[[#This Row],[Units Sold]]</f>
        <v>96</v>
      </c>
      <c r="L1910">
        <f>MONTH(Table1[[#This Row],[Date]])</f>
        <v>11</v>
      </c>
    </row>
    <row r="1911" spans="1:12">
      <c r="A1911">
        <v>11944</v>
      </c>
      <c r="B1911" s="1">
        <v>45091</v>
      </c>
      <c r="C1911" t="s">
        <v>23</v>
      </c>
      <c r="D1911" t="s">
        <v>42</v>
      </c>
      <c r="E1911">
        <v>2</v>
      </c>
      <c r="F1911">
        <v>29.99</v>
      </c>
      <c r="G1911">
        <f>Table1[[#This Row],[Unit Price]]*Table1[[#This Row],[Units Sold]]</f>
        <v>59.98</v>
      </c>
      <c r="H1911" t="s">
        <v>294</v>
      </c>
      <c r="I1911" t="s">
        <v>287</v>
      </c>
      <c r="J1911">
        <f>_xlfn.XLOOKUP(Table1[[#This Row],[Product Name]],O:O,P:P)</f>
        <v>14.4</v>
      </c>
      <c r="K1911">
        <f>Table1[[#This Row],[Unit Profit]]*Table1[[#This Row],[Units Sold]]</f>
        <v>28.8</v>
      </c>
      <c r="L1911">
        <f>MONTH(Table1[[#This Row],[Date]])</f>
        <v>6</v>
      </c>
    </row>
    <row r="1912" spans="1:12" hidden="1">
      <c r="A1912">
        <v>11945</v>
      </c>
      <c r="B1912" s="1">
        <v>45459</v>
      </c>
      <c r="C1912" t="s">
        <v>9</v>
      </c>
      <c r="D1912" t="s">
        <v>43</v>
      </c>
      <c r="E1912">
        <v>4</v>
      </c>
      <c r="F1912">
        <v>299.99</v>
      </c>
      <c r="G1912">
        <f>Table1[[#This Row],[Unit Price]]*Table1[[#This Row],[Units Sold]]</f>
        <v>1199.96</v>
      </c>
      <c r="H1912" t="s">
        <v>18</v>
      </c>
      <c r="I1912" t="s">
        <v>15</v>
      </c>
      <c r="J1912">
        <f>_xlfn.XLOOKUP(Table1[[#This Row],[Product Name]],O:O,P:P)</f>
        <v>150</v>
      </c>
      <c r="K1912">
        <f>Table1[[#This Row],[Unit Profit]]*Table1[[#This Row],[Units Sold]]</f>
        <v>600</v>
      </c>
      <c r="L1912">
        <f>MONTH(Table1[[#This Row],[Date]])</f>
        <v>6</v>
      </c>
    </row>
    <row r="1913" spans="1:12">
      <c r="A1913">
        <v>11946</v>
      </c>
      <c r="B1913" s="1">
        <v>45399</v>
      </c>
      <c r="C1913" t="s">
        <v>12</v>
      </c>
      <c r="D1913" t="s">
        <v>44</v>
      </c>
      <c r="E1913">
        <v>4</v>
      </c>
      <c r="F1913">
        <v>179.99</v>
      </c>
      <c r="G1913">
        <f>Table1[[#This Row],[Unit Price]]*Table1[[#This Row],[Units Sold]]</f>
        <v>719.96</v>
      </c>
      <c r="H1913" t="s">
        <v>294</v>
      </c>
      <c r="I1913" t="s">
        <v>11</v>
      </c>
      <c r="J1913">
        <f>_xlfn.XLOOKUP(Table1[[#This Row],[Product Name]],O:O,P:P)</f>
        <v>55.8</v>
      </c>
      <c r="K1913">
        <f>Table1[[#This Row],[Unit Profit]]*Table1[[#This Row],[Units Sold]]</f>
        <v>223.2</v>
      </c>
      <c r="L1913">
        <f>MONTH(Table1[[#This Row],[Date]])</f>
        <v>4</v>
      </c>
    </row>
    <row r="1914" spans="1:12" hidden="1">
      <c r="A1914">
        <v>11947</v>
      </c>
      <c r="B1914" s="1">
        <v>45063</v>
      </c>
      <c r="C1914" t="s">
        <v>16</v>
      </c>
      <c r="D1914" t="s">
        <v>45</v>
      </c>
      <c r="E1914">
        <v>1</v>
      </c>
      <c r="F1914">
        <v>179.99</v>
      </c>
      <c r="G1914">
        <f>Table1[[#This Row],[Unit Price]]*Table1[[#This Row],[Units Sold]]</f>
        <v>179.99</v>
      </c>
      <c r="H1914" t="s">
        <v>14</v>
      </c>
      <c r="I1914" t="s">
        <v>15</v>
      </c>
      <c r="J1914">
        <f>_xlfn.XLOOKUP(Table1[[#This Row],[Product Name]],O:O,P:P)</f>
        <v>37.799999999999997</v>
      </c>
      <c r="K1914">
        <f>Table1[[#This Row],[Unit Profit]]*Table1[[#This Row],[Units Sold]]</f>
        <v>37.799999999999997</v>
      </c>
      <c r="L1914">
        <f>MONTH(Table1[[#This Row],[Date]])</f>
        <v>5</v>
      </c>
    </row>
    <row r="1915" spans="1:12" hidden="1">
      <c r="A1915">
        <v>11948</v>
      </c>
      <c r="B1915" s="1">
        <v>45608</v>
      </c>
      <c r="C1915" t="s">
        <v>19</v>
      </c>
      <c r="D1915" t="s">
        <v>46</v>
      </c>
      <c r="E1915">
        <v>5</v>
      </c>
      <c r="F1915">
        <v>12.99</v>
      </c>
      <c r="G1915">
        <f>Table1[[#This Row],[Unit Price]]*Table1[[#This Row],[Units Sold]]</f>
        <v>64.95</v>
      </c>
      <c r="H1915" t="s">
        <v>14</v>
      </c>
      <c r="I1915" t="s">
        <v>15</v>
      </c>
      <c r="J1915">
        <f>_xlfn.XLOOKUP(Table1[[#This Row],[Product Name]],O:O,P:P)</f>
        <v>1.56</v>
      </c>
      <c r="K1915">
        <f>Table1[[#This Row],[Unit Profit]]*Table1[[#This Row],[Units Sold]]</f>
        <v>7.8000000000000007</v>
      </c>
      <c r="L1915">
        <f>MONTH(Table1[[#This Row],[Date]])</f>
        <v>11</v>
      </c>
    </row>
    <row r="1916" spans="1:12" hidden="1">
      <c r="A1916">
        <v>11949</v>
      </c>
      <c r="B1916" s="1">
        <v>45533</v>
      </c>
      <c r="C1916" t="s">
        <v>21</v>
      </c>
      <c r="D1916" t="s">
        <v>47</v>
      </c>
      <c r="E1916">
        <v>4</v>
      </c>
      <c r="F1916">
        <v>29.99</v>
      </c>
      <c r="G1916">
        <f>Table1[[#This Row],[Unit Price]]*Table1[[#This Row],[Units Sold]]</f>
        <v>119.96</v>
      </c>
      <c r="H1916" t="s">
        <v>18</v>
      </c>
      <c r="I1916" t="s">
        <v>11</v>
      </c>
      <c r="J1916">
        <f>_xlfn.XLOOKUP(Table1[[#This Row],[Product Name]],O:O,P:P)</f>
        <v>10.199999999999999</v>
      </c>
      <c r="K1916">
        <f>Table1[[#This Row],[Unit Profit]]*Table1[[#This Row],[Units Sold]]</f>
        <v>40.799999999999997</v>
      </c>
      <c r="L1916">
        <f>MONTH(Table1[[#This Row],[Date]])</f>
        <v>8</v>
      </c>
    </row>
    <row r="1917" spans="1:12">
      <c r="A1917">
        <v>11950</v>
      </c>
      <c r="B1917" s="1">
        <v>45306</v>
      </c>
      <c r="C1917" t="s">
        <v>23</v>
      </c>
      <c r="D1917" t="s">
        <v>48</v>
      </c>
      <c r="E1917">
        <v>2</v>
      </c>
      <c r="F1917">
        <v>129.99</v>
      </c>
      <c r="G1917">
        <f>Table1[[#This Row],[Unit Price]]*Table1[[#This Row],[Units Sold]]</f>
        <v>259.98</v>
      </c>
      <c r="H1917" t="s">
        <v>294</v>
      </c>
      <c r="I1917" t="s">
        <v>15</v>
      </c>
      <c r="J1917">
        <f>_xlfn.XLOOKUP(Table1[[#This Row],[Product Name]],O:O,P:P)</f>
        <v>20.8</v>
      </c>
      <c r="K1917">
        <f>Table1[[#This Row],[Unit Profit]]*Table1[[#This Row],[Units Sold]]</f>
        <v>41.6</v>
      </c>
      <c r="L1917">
        <f>MONTH(Table1[[#This Row],[Date]])</f>
        <v>1</v>
      </c>
    </row>
    <row r="1918" spans="1:12">
      <c r="A1918">
        <v>11951</v>
      </c>
      <c r="B1918" s="1">
        <v>45466</v>
      </c>
      <c r="C1918" t="s">
        <v>9</v>
      </c>
      <c r="D1918" t="s">
        <v>49</v>
      </c>
      <c r="E1918">
        <v>3</v>
      </c>
      <c r="F1918">
        <v>349.99</v>
      </c>
      <c r="G1918">
        <f>Table1[[#This Row],[Unit Price]]*Table1[[#This Row],[Units Sold]]</f>
        <v>1049.97</v>
      </c>
      <c r="H1918" t="s">
        <v>294</v>
      </c>
      <c r="I1918" t="s">
        <v>15</v>
      </c>
      <c r="J1918">
        <f>_xlfn.XLOOKUP(Table1[[#This Row],[Product Name]],O:O,P:P)</f>
        <v>164.5</v>
      </c>
      <c r="K1918">
        <f>Table1[[#This Row],[Unit Profit]]*Table1[[#This Row],[Units Sold]]</f>
        <v>493.5</v>
      </c>
      <c r="L1918">
        <f>MONTH(Table1[[#This Row],[Date]])</f>
        <v>6</v>
      </c>
    </row>
    <row r="1919" spans="1:12" hidden="1">
      <c r="A1919">
        <v>11952</v>
      </c>
      <c r="B1919" s="1">
        <v>45351</v>
      </c>
      <c r="C1919" t="s">
        <v>12</v>
      </c>
      <c r="D1919" t="s">
        <v>50</v>
      </c>
      <c r="E1919">
        <v>1</v>
      </c>
      <c r="F1919">
        <v>89.99</v>
      </c>
      <c r="G1919">
        <f>Table1[[#This Row],[Unit Price]]*Table1[[#This Row],[Units Sold]]</f>
        <v>89.99</v>
      </c>
      <c r="H1919" t="s">
        <v>14</v>
      </c>
      <c r="I1919" t="s">
        <v>15</v>
      </c>
      <c r="J1919">
        <f>_xlfn.XLOOKUP(Table1[[#This Row],[Product Name]],O:O,P:P)</f>
        <v>45</v>
      </c>
      <c r="K1919">
        <f>Table1[[#This Row],[Unit Profit]]*Table1[[#This Row],[Units Sold]]</f>
        <v>45</v>
      </c>
      <c r="L1919">
        <f>MONTH(Table1[[#This Row],[Date]])</f>
        <v>2</v>
      </c>
    </row>
    <row r="1920" spans="1:12" hidden="1">
      <c r="A1920">
        <v>11953</v>
      </c>
      <c r="B1920" s="1">
        <v>45444</v>
      </c>
      <c r="C1920" t="s">
        <v>16</v>
      </c>
      <c r="D1920" t="s">
        <v>51</v>
      </c>
      <c r="E1920">
        <v>5</v>
      </c>
      <c r="F1920">
        <v>29.99</v>
      </c>
      <c r="G1920">
        <f>Table1[[#This Row],[Unit Price]]*Table1[[#This Row],[Units Sold]]</f>
        <v>149.94999999999999</v>
      </c>
      <c r="H1920" t="s">
        <v>18</v>
      </c>
      <c r="I1920" t="s">
        <v>287</v>
      </c>
      <c r="J1920">
        <f>_xlfn.XLOOKUP(Table1[[#This Row],[Product Name]],O:O,P:P)</f>
        <v>7.8</v>
      </c>
      <c r="K1920">
        <f>Table1[[#This Row],[Unit Profit]]*Table1[[#This Row],[Units Sold]]</f>
        <v>39</v>
      </c>
      <c r="L1920">
        <f>MONTH(Table1[[#This Row],[Date]])</f>
        <v>6</v>
      </c>
    </row>
    <row r="1921" spans="1:12" hidden="1">
      <c r="A1921">
        <v>11954</v>
      </c>
      <c r="B1921" s="1">
        <v>45454</v>
      </c>
      <c r="C1921" t="s">
        <v>19</v>
      </c>
      <c r="D1921" t="s">
        <v>52</v>
      </c>
      <c r="E1921">
        <v>5</v>
      </c>
      <c r="F1921">
        <v>19.989999999999998</v>
      </c>
      <c r="G1921">
        <f>Table1[[#This Row],[Unit Price]]*Table1[[#This Row],[Units Sold]]</f>
        <v>99.949999999999989</v>
      </c>
      <c r="H1921" t="s">
        <v>18</v>
      </c>
      <c r="I1921" t="s">
        <v>11</v>
      </c>
      <c r="J1921">
        <f>_xlfn.XLOOKUP(Table1[[#This Row],[Product Name]],O:O,P:P)</f>
        <v>2.8</v>
      </c>
      <c r="K1921">
        <f>Table1[[#This Row],[Unit Profit]]*Table1[[#This Row],[Units Sold]]</f>
        <v>14</v>
      </c>
      <c r="L1921">
        <f>MONTH(Table1[[#This Row],[Date]])</f>
        <v>6</v>
      </c>
    </row>
    <row r="1922" spans="1:12" hidden="1">
      <c r="A1922">
        <v>11955</v>
      </c>
      <c r="B1922" s="1">
        <v>45121</v>
      </c>
      <c r="C1922" t="s">
        <v>21</v>
      </c>
      <c r="D1922" t="s">
        <v>53</v>
      </c>
      <c r="E1922">
        <v>5</v>
      </c>
      <c r="F1922">
        <v>39.99</v>
      </c>
      <c r="G1922">
        <f>Table1[[#This Row],[Unit Price]]*Table1[[#This Row],[Units Sold]]</f>
        <v>199.95000000000002</v>
      </c>
      <c r="H1922" t="s">
        <v>14</v>
      </c>
      <c r="I1922" t="s">
        <v>287</v>
      </c>
      <c r="J1922">
        <f>_xlfn.XLOOKUP(Table1[[#This Row],[Product Name]],O:O,P:P)</f>
        <v>9.1999999999999993</v>
      </c>
      <c r="K1922">
        <f>Table1[[#This Row],[Unit Profit]]*Table1[[#This Row],[Units Sold]]</f>
        <v>46</v>
      </c>
      <c r="L1922">
        <f>MONTH(Table1[[#This Row],[Date]])</f>
        <v>7</v>
      </c>
    </row>
    <row r="1923" spans="1:12" hidden="1">
      <c r="A1923">
        <v>11956</v>
      </c>
      <c r="B1923" s="1">
        <v>45216</v>
      </c>
      <c r="C1923" t="s">
        <v>23</v>
      </c>
      <c r="D1923" t="s">
        <v>54</v>
      </c>
      <c r="E1923">
        <v>3</v>
      </c>
      <c r="F1923">
        <v>1895</v>
      </c>
      <c r="G1923">
        <f>Table1[[#This Row],[Unit Price]]*Table1[[#This Row],[Units Sold]]</f>
        <v>5685</v>
      </c>
      <c r="H1923" t="s">
        <v>18</v>
      </c>
      <c r="I1923" t="s">
        <v>15</v>
      </c>
      <c r="J1923">
        <f>_xlfn.XLOOKUP(Table1[[#This Row],[Product Name]],O:O,P:P)</f>
        <v>227.4</v>
      </c>
      <c r="K1923">
        <f>Table1[[#This Row],[Unit Profit]]*Table1[[#This Row],[Units Sold]]</f>
        <v>682.2</v>
      </c>
      <c r="L1923">
        <f>MONTH(Table1[[#This Row],[Date]])</f>
        <v>10</v>
      </c>
    </row>
    <row r="1924" spans="1:12" hidden="1">
      <c r="A1924">
        <v>11957</v>
      </c>
      <c r="B1924" s="1">
        <v>45101</v>
      </c>
      <c r="C1924" t="s">
        <v>9</v>
      </c>
      <c r="D1924" t="s">
        <v>55</v>
      </c>
      <c r="E1924">
        <v>2</v>
      </c>
      <c r="F1924">
        <v>399.99</v>
      </c>
      <c r="G1924">
        <f>Table1[[#This Row],[Unit Price]]*Table1[[#This Row],[Units Sold]]</f>
        <v>799.98</v>
      </c>
      <c r="H1924" t="s">
        <v>18</v>
      </c>
      <c r="I1924" t="s">
        <v>11</v>
      </c>
      <c r="J1924">
        <f>_xlfn.XLOOKUP(Table1[[#This Row],[Product Name]],O:O,P:P)</f>
        <v>96</v>
      </c>
      <c r="K1924">
        <f>Table1[[#This Row],[Unit Profit]]*Table1[[#This Row],[Units Sold]]</f>
        <v>192</v>
      </c>
      <c r="L1924">
        <f>MONTH(Table1[[#This Row],[Date]])</f>
        <v>6</v>
      </c>
    </row>
    <row r="1925" spans="1:12" hidden="1">
      <c r="A1925">
        <v>11958</v>
      </c>
      <c r="B1925" s="1">
        <v>45059</v>
      </c>
      <c r="C1925" t="s">
        <v>12</v>
      </c>
      <c r="D1925" t="s">
        <v>56</v>
      </c>
      <c r="E1925">
        <v>2</v>
      </c>
      <c r="F1925">
        <v>799.99</v>
      </c>
      <c r="G1925">
        <f>Table1[[#This Row],[Unit Price]]*Table1[[#This Row],[Units Sold]]</f>
        <v>1599.98</v>
      </c>
      <c r="H1925" t="s">
        <v>14</v>
      </c>
      <c r="I1925" t="s">
        <v>11</v>
      </c>
      <c r="J1925">
        <f>_xlfn.XLOOKUP(Table1[[#This Row],[Product Name]],O:O,P:P)</f>
        <v>208</v>
      </c>
      <c r="K1925">
        <f>Table1[[#This Row],[Unit Profit]]*Table1[[#This Row],[Units Sold]]</f>
        <v>416</v>
      </c>
      <c r="L1925">
        <f>MONTH(Table1[[#This Row],[Date]])</f>
        <v>5</v>
      </c>
    </row>
    <row r="1926" spans="1:12" hidden="1">
      <c r="A1926">
        <v>11959</v>
      </c>
      <c r="B1926" s="1">
        <v>45486</v>
      </c>
      <c r="C1926" t="s">
        <v>16</v>
      </c>
      <c r="D1926" t="s">
        <v>57</v>
      </c>
      <c r="E1926">
        <v>1</v>
      </c>
      <c r="F1926">
        <v>59.99</v>
      </c>
      <c r="G1926">
        <f>Table1[[#This Row],[Unit Price]]*Table1[[#This Row],[Units Sold]]</f>
        <v>59.99</v>
      </c>
      <c r="H1926" t="s">
        <v>18</v>
      </c>
      <c r="I1926" t="s">
        <v>11</v>
      </c>
      <c r="J1926">
        <f>_xlfn.XLOOKUP(Table1[[#This Row],[Product Name]],O:O,P:P)</f>
        <v>21</v>
      </c>
      <c r="K1926">
        <f>Table1[[#This Row],[Unit Profit]]*Table1[[#This Row],[Units Sold]]</f>
        <v>21</v>
      </c>
      <c r="L1926">
        <f>MONTH(Table1[[#This Row],[Date]])</f>
        <v>7</v>
      </c>
    </row>
    <row r="1927" spans="1:12" hidden="1">
      <c r="A1927">
        <v>11960</v>
      </c>
      <c r="B1927" s="1">
        <v>45645</v>
      </c>
      <c r="C1927" t="s">
        <v>19</v>
      </c>
      <c r="D1927" t="s">
        <v>58</v>
      </c>
      <c r="E1927">
        <v>4</v>
      </c>
      <c r="F1927">
        <v>24.99</v>
      </c>
      <c r="G1927">
        <f>Table1[[#This Row],[Unit Price]]*Table1[[#This Row],[Units Sold]]</f>
        <v>99.96</v>
      </c>
      <c r="H1927" t="s">
        <v>14</v>
      </c>
      <c r="I1927" t="s">
        <v>15</v>
      </c>
      <c r="J1927">
        <f>_xlfn.XLOOKUP(Table1[[#This Row],[Product Name]],O:O,P:P)</f>
        <v>2.5</v>
      </c>
      <c r="K1927">
        <f>Table1[[#This Row],[Unit Profit]]*Table1[[#This Row],[Units Sold]]</f>
        <v>10</v>
      </c>
      <c r="L1927">
        <f>MONTH(Table1[[#This Row],[Date]])</f>
        <v>12</v>
      </c>
    </row>
    <row r="1928" spans="1:12">
      <c r="A1928">
        <v>11961</v>
      </c>
      <c r="B1928" s="1">
        <v>45405</v>
      </c>
      <c r="C1928" t="s">
        <v>21</v>
      </c>
      <c r="D1928" t="s">
        <v>59</v>
      </c>
      <c r="E1928">
        <v>3</v>
      </c>
      <c r="F1928">
        <v>105</v>
      </c>
      <c r="G1928">
        <f>Table1[[#This Row],[Unit Price]]*Table1[[#This Row],[Units Sold]]</f>
        <v>315</v>
      </c>
      <c r="H1928" t="s">
        <v>294</v>
      </c>
      <c r="I1928" t="s">
        <v>11</v>
      </c>
      <c r="J1928">
        <f>_xlfn.XLOOKUP(Table1[[#This Row],[Product Name]],O:O,P:P)</f>
        <v>21</v>
      </c>
      <c r="K1928">
        <f>Table1[[#This Row],[Unit Profit]]*Table1[[#This Row],[Units Sold]]</f>
        <v>63</v>
      </c>
      <c r="L1928">
        <f>MONTH(Table1[[#This Row],[Date]])</f>
        <v>4</v>
      </c>
    </row>
    <row r="1929" spans="1:12" hidden="1">
      <c r="A1929">
        <v>11962</v>
      </c>
      <c r="B1929" s="1">
        <v>45134</v>
      </c>
      <c r="C1929" t="s">
        <v>23</v>
      </c>
      <c r="D1929" t="s">
        <v>60</v>
      </c>
      <c r="E1929">
        <v>1</v>
      </c>
      <c r="F1929">
        <v>129.99</v>
      </c>
      <c r="G1929">
        <f>Table1[[#This Row],[Unit Price]]*Table1[[#This Row],[Units Sold]]</f>
        <v>129.99</v>
      </c>
      <c r="H1929" t="s">
        <v>14</v>
      </c>
      <c r="I1929" t="s">
        <v>11</v>
      </c>
      <c r="J1929">
        <f>_xlfn.XLOOKUP(Table1[[#This Row],[Product Name]],O:O,P:P)</f>
        <v>16.899999999999999</v>
      </c>
      <c r="K1929">
        <f>Table1[[#This Row],[Unit Profit]]*Table1[[#This Row],[Units Sold]]</f>
        <v>16.899999999999999</v>
      </c>
      <c r="L1929">
        <f>MONTH(Table1[[#This Row],[Date]])</f>
        <v>7</v>
      </c>
    </row>
    <row r="1930" spans="1:12" hidden="1">
      <c r="A1930">
        <v>11963</v>
      </c>
      <c r="B1930" s="1">
        <v>45046</v>
      </c>
      <c r="C1930" t="s">
        <v>9</v>
      </c>
      <c r="D1930" t="s">
        <v>61</v>
      </c>
      <c r="E1930">
        <v>5</v>
      </c>
      <c r="F1930">
        <v>399.99</v>
      </c>
      <c r="G1930">
        <f>Table1[[#This Row],[Unit Price]]*Table1[[#This Row],[Units Sold]]</f>
        <v>1999.95</v>
      </c>
      <c r="H1930" t="s">
        <v>14</v>
      </c>
      <c r="I1930" t="s">
        <v>15</v>
      </c>
      <c r="J1930">
        <f>_xlfn.XLOOKUP(Table1[[#This Row],[Product Name]],O:O,P:P)</f>
        <v>176</v>
      </c>
      <c r="K1930">
        <f>Table1[[#This Row],[Unit Profit]]*Table1[[#This Row],[Units Sold]]</f>
        <v>880</v>
      </c>
      <c r="L1930">
        <f>MONTH(Table1[[#This Row],[Date]])</f>
        <v>4</v>
      </c>
    </row>
    <row r="1931" spans="1:12" hidden="1">
      <c r="A1931">
        <v>11964</v>
      </c>
      <c r="B1931" s="1">
        <v>45233</v>
      </c>
      <c r="C1931" t="s">
        <v>12</v>
      </c>
      <c r="D1931" t="s">
        <v>62</v>
      </c>
      <c r="E1931">
        <v>4</v>
      </c>
      <c r="F1931">
        <v>199.99</v>
      </c>
      <c r="G1931">
        <f>Table1[[#This Row],[Unit Price]]*Table1[[#This Row],[Units Sold]]</f>
        <v>799.96</v>
      </c>
      <c r="H1931" t="s">
        <v>14</v>
      </c>
      <c r="I1931" t="s">
        <v>287</v>
      </c>
      <c r="J1931">
        <f>_xlfn.XLOOKUP(Table1[[#This Row],[Product Name]],O:O,P:P)</f>
        <v>46</v>
      </c>
      <c r="K1931">
        <f>Table1[[#This Row],[Unit Profit]]*Table1[[#This Row],[Units Sold]]</f>
        <v>184</v>
      </c>
      <c r="L1931">
        <f>MONTH(Table1[[#This Row],[Date]])</f>
        <v>11</v>
      </c>
    </row>
    <row r="1932" spans="1:12">
      <c r="A1932">
        <v>11965</v>
      </c>
      <c r="B1932" s="1">
        <v>45408</v>
      </c>
      <c r="C1932" t="s">
        <v>16</v>
      </c>
      <c r="D1932" t="s">
        <v>63</v>
      </c>
      <c r="E1932">
        <v>3</v>
      </c>
      <c r="F1932">
        <v>139.99</v>
      </c>
      <c r="G1932">
        <f>Table1[[#This Row],[Unit Price]]*Table1[[#This Row],[Units Sold]]</f>
        <v>419.97</v>
      </c>
      <c r="H1932" t="s">
        <v>294</v>
      </c>
      <c r="I1932" t="s">
        <v>287</v>
      </c>
      <c r="J1932">
        <f>_xlfn.XLOOKUP(Table1[[#This Row],[Product Name]],O:O,P:P)</f>
        <v>56</v>
      </c>
      <c r="K1932">
        <f>Table1[[#This Row],[Unit Profit]]*Table1[[#This Row],[Units Sold]]</f>
        <v>168</v>
      </c>
      <c r="L1932">
        <f>MONTH(Table1[[#This Row],[Date]])</f>
        <v>4</v>
      </c>
    </row>
    <row r="1933" spans="1:12" hidden="1">
      <c r="A1933">
        <v>11966</v>
      </c>
      <c r="B1933" s="1">
        <v>45227</v>
      </c>
      <c r="C1933" t="s">
        <v>19</v>
      </c>
      <c r="D1933" t="s">
        <v>64</v>
      </c>
      <c r="E1933">
        <v>5</v>
      </c>
      <c r="F1933">
        <v>32.5</v>
      </c>
      <c r="G1933">
        <f>Table1[[#This Row],[Unit Price]]*Table1[[#This Row],[Units Sold]]</f>
        <v>162.5</v>
      </c>
      <c r="H1933" t="s">
        <v>18</v>
      </c>
      <c r="I1933" t="s">
        <v>15</v>
      </c>
      <c r="J1933">
        <f>_xlfn.XLOOKUP(Table1[[#This Row],[Product Name]],O:O,P:P)</f>
        <v>15.28</v>
      </c>
      <c r="K1933">
        <f>Table1[[#This Row],[Unit Profit]]*Table1[[#This Row],[Units Sold]]</f>
        <v>76.399999999999991</v>
      </c>
      <c r="L1933">
        <f>MONTH(Table1[[#This Row],[Date]])</f>
        <v>10</v>
      </c>
    </row>
    <row r="1934" spans="1:12" hidden="1">
      <c r="A1934">
        <v>11967</v>
      </c>
      <c r="B1934" s="1">
        <v>44930</v>
      </c>
      <c r="C1934" t="s">
        <v>21</v>
      </c>
      <c r="D1934" t="s">
        <v>65</v>
      </c>
      <c r="E1934">
        <v>2</v>
      </c>
      <c r="F1934">
        <v>52</v>
      </c>
      <c r="G1934">
        <f>Table1[[#This Row],[Unit Price]]*Table1[[#This Row],[Units Sold]]</f>
        <v>104</v>
      </c>
      <c r="H1934" t="s">
        <v>14</v>
      </c>
      <c r="I1934" t="s">
        <v>11</v>
      </c>
      <c r="J1934">
        <f>_xlfn.XLOOKUP(Table1[[#This Row],[Product Name]],O:O,P:P)</f>
        <v>5.72</v>
      </c>
      <c r="K1934">
        <f>Table1[[#This Row],[Unit Profit]]*Table1[[#This Row],[Units Sold]]</f>
        <v>11.44</v>
      </c>
      <c r="L1934">
        <f>MONTH(Table1[[#This Row],[Date]])</f>
        <v>1</v>
      </c>
    </row>
    <row r="1935" spans="1:12">
      <c r="A1935">
        <v>11968</v>
      </c>
      <c r="B1935" s="1">
        <v>45111</v>
      </c>
      <c r="C1935" t="s">
        <v>23</v>
      </c>
      <c r="D1935" t="s">
        <v>66</v>
      </c>
      <c r="E1935">
        <v>5</v>
      </c>
      <c r="F1935">
        <v>39.99</v>
      </c>
      <c r="G1935">
        <f>Table1[[#This Row],[Unit Price]]*Table1[[#This Row],[Units Sold]]</f>
        <v>199.95000000000002</v>
      </c>
      <c r="H1935" t="s">
        <v>294</v>
      </c>
      <c r="I1935" t="s">
        <v>15</v>
      </c>
      <c r="J1935">
        <f>_xlfn.XLOOKUP(Table1[[#This Row],[Product Name]],O:O,P:P)</f>
        <v>12</v>
      </c>
      <c r="K1935">
        <f>Table1[[#This Row],[Unit Profit]]*Table1[[#This Row],[Units Sold]]</f>
        <v>60</v>
      </c>
      <c r="L1935">
        <f>MONTH(Table1[[#This Row],[Date]])</f>
        <v>7</v>
      </c>
    </row>
    <row r="1936" spans="1:12" hidden="1">
      <c r="A1936">
        <v>11969</v>
      </c>
      <c r="B1936" s="1">
        <v>45419</v>
      </c>
      <c r="C1936" t="s">
        <v>9</v>
      </c>
      <c r="D1936" t="s">
        <v>67</v>
      </c>
      <c r="E1936">
        <v>5</v>
      </c>
      <c r="F1936">
        <v>129.99</v>
      </c>
      <c r="G1936">
        <f>Table1[[#This Row],[Unit Price]]*Table1[[#This Row],[Units Sold]]</f>
        <v>649.95000000000005</v>
      </c>
      <c r="H1936" t="s">
        <v>14</v>
      </c>
      <c r="I1936" t="s">
        <v>15</v>
      </c>
      <c r="J1936">
        <f>_xlfn.XLOOKUP(Table1[[#This Row],[Product Name]],O:O,P:P)</f>
        <v>52</v>
      </c>
      <c r="K1936">
        <f>Table1[[#This Row],[Unit Profit]]*Table1[[#This Row],[Units Sold]]</f>
        <v>260</v>
      </c>
      <c r="L1936">
        <f>MONTH(Table1[[#This Row],[Date]])</f>
        <v>5</v>
      </c>
    </row>
    <row r="1937" spans="1:12" hidden="1">
      <c r="A1937">
        <v>11970</v>
      </c>
      <c r="B1937" s="1">
        <v>45373</v>
      </c>
      <c r="C1937" t="s">
        <v>12</v>
      </c>
      <c r="D1937" t="s">
        <v>68</v>
      </c>
      <c r="E1937">
        <v>1</v>
      </c>
      <c r="F1937">
        <v>299.99</v>
      </c>
      <c r="G1937">
        <f>Table1[[#This Row],[Unit Price]]*Table1[[#This Row],[Units Sold]]</f>
        <v>299.99</v>
      </c>
      <c r="H1937" t="s">
        <v>18</v>
      </c>
      <c r="I1937" t="s">
        <v>287</v>
      </c>
      <c r="J1937">
        <f>_xlfn.XLOOKUP(Table1[[#This Row],[Product Name]],O:O,P:P)</f>
        <v>81</v>
      </c>
      <c r="K1937">
        <f>Table1[[#This Row],[Unit Profit]]*Table1[[#This Row],[Units Sold]]</f>
        <v>81</v>
      </c>
      <c r="L1937">
        <f>MONTH(Table1[[#This Row],[Date]])</f>
        <v>3</v>
      </c>
    </row>
    <row r="1938" spans="1:12" hidden="1">
      <c r="A1938">
        <v>11971</v>
      </c>
      <c r="B1938" s="1">
        <v>45073</v>
      </c>
      <c r="C1938" t="s">
        <v>16</v>
      </c>
      <c r="D1938" t="s">
        <v>69</v>
      </c>
      <c r="E1938">
        <v>2</v>
      </c>
      <c r="F1938">
        <v>154.99</v>
      </c>
      <c r="G1938">
        <f>Table1[[#This Row],[Unit Price]]*Table1[[#This Row],[Units Sold]]</f>
        <v>309.98</v>
      </c>
      <c r="H1938" t="s">
        <v>14</v>
      </c>
      <c r="I1938" t="s">
        <v>11</v>
      </c>
      <c r="J1938">
        <f>_xlfn.XLOOKUP(Table1[[#This Row],[Product Name]],O:O,P:P)</f>
        <v>44.95</v>
      </c>
      <c r="K1938">
        <f>Table1[[#This Row],[Unit Profit]]*Table1[[#This Row],[Units Sold]]</f>
        <v>89.9</v>
      </c>
      <c r="L1938">
        <f>MONTH(Table1[[#This Row],[Date]])</f>
        <v>5</v>
      </c>
    </row>
    <row r="1939" spans="1:12" hidden="1">
      <c r="A1939">
        <v>11972</v>
      </c>
      <c r="B1939" s="1">
        <v>45384</v>
      </c>
      <c r="C1939" t="s">
        <v>19</v>
      </c>
      <c r="D1939" t="s">
        <v>70</v>
      </c>
      <c r="E1939">
        <v>3</v>
      </c>
      <c r="F1939">
        <v>26.99</v>
      </c>
      <c r="G1939">
        <f>Table1[[#This Row],[Unit Price]]*Table1[[#This Row],[Units Sold]]</f>
        <v>80.97</v>
      </c>
      <c r="H1939" t="s">
        <v>18</v>
      </c>
      <c r="I1939" t="s">
        <v>11</v>
      </c>
      <c r="J1939">
        <f>_xlfn.XLOOKUP(Table1[[#This Row],[Product Name]],O:O,P:P)</f>
        <v>8.3699999999999992</v>
      </c>
      <c r="K1939">
        <f>Table1[[#This Row],[Unit Profit]]*Table1[[#This Row],[Units Sold]]</f>
        <v>25.11</v>
      </c>
      <c r="L1939">
        <f>MONTH(Table1[[#This Row],[Date]])</f>
        <v>4</v>
      </c>
    </row>
    <row r="1940" spans="1:12" hidden="1">
      <c r="A1940">
        <v>11973</v>
      </c>
      <c r="B1940" s="1">
        <v>45034</v>
      </c>
      <c r="C1940" t="s">
        <v>21</v>
      </c>
      <c r="D1940" t="s">
        <v>71</v>
      </c>
      <c r="E1940">
        <v>4</v>
      </c>
      <c r="F1940">
        <v>49</v>
      </c>
      <c r="G1940">
        <f>Table1[[#This Row],[Unit Price]]*Table1[[#This Row],[Units Sold]]</f>
        <v>196</v>
      </c>
      <c r="H1940" t="s">
        <v>14</v>
      </c>
      <c r="I1940" t="s">
        <v>287</v>
      </c>
      <c r="J1940">
        <f>_xlfn.XLOOKUP(Table1[[#This Row],[Product Name]],O:O,P:P)</f>
        <v>8.33</v>
      </c>
      <c r="K1940">
        <f>Table1[[#This Row],[Unit Profit]]*Table1[[#This Row],[Units Sold]]</f>
        <v>33.32</v>
      </c>
      <c r="L1940">
        <f>MONTH(Table1[[#This Row],[Date]])</f>
        <v>4</v>
      </c>
    </row>
    <row r="1941" spans="1:12" hidden="1">
      <c r="A1941">
        <v>11974</v>
      </c>
      <c r="B1941" s="1">
        <v>45456</v>
      </c>
      <c r="C1941" t="s">
        <v>23</v>
      </c>
      <c r="D1941" t="s">
        <v>72</v>
      </c>
      <c r="E1941">
        <v>5</v>
      </c>
      <c r="F1941">
        <v>49.99</v>
      </c>
      <c r="G1941">
        <f>Table1[[#This Row],[Unit Price]]*Table1[[#This Row],[Units Sold]]</f>
        <v>249.95000000000002</v>
      </c>
      <c r="H1941" t="s">
        <v>18</v>
      </c>
      <c r="I1941" t="s">
        <v>287</v>
      </c>
      <c r="J1941">
        <f>_xlfn.XLOOKUP(Table1[[#This Row],[Product Name]],O:O,P:P)</f>
        <v>19.5</v>
      </c>
      <c r="K1941">
        <f>Table1[[#This Row],[Unit Profit]]*Table1[[#This Row],[Units Sold]]</f>
        <v>97.5</v>
      </c>
      <c r="L1941">
        <f>MONTH(Table1[[#This Row],[Date]])</f>
        <v>6</v>
      </c>
    </row>
    <row r="1942" spans="1:12">
      <c r="A1942">
        <v>11975</v>
      </c>
      <c r="B1942" s="1">
        <v>44994</v>
      </c>
      <c r="C1942" t="s">
        <v>9</v>
      </c>
      <c r="D1942" t="s">
        <v>73</v>
      </c>
      <c r="E1942">
        <v>4</v>
      </c>
      <c r="F1942">
        <v>59.99</v>
      </c>
      <c r="G1942">
        <f>Table1[[#This Row],[Unit Price]]*Table1[[#This Row],[Units Sold]]</f>
        <v>239.96</v>
      </c>
      <c r="H1942" t="s">
        <v>294</v>
      </c>
      <c r="I1942" t="s">
        <v>287</v>
      </c>
      <c r="J1942">
        <f>_xlfn.XLOOKUP(Table1[[#This Row],[Product Name]],O:O,P:P)</f>
        <v>13.8</v>
      </c>
      <c r="K1942">
        <f>Table1[[#This Row],[Unit Profit]]*Table1[[#This Row],[Units Sold]]</f>
        <v>55.2</v>
      </c>
      <c r="L1942">
        <f>MONTH(Table1[[#This Row],[Date]])</f>
        <v>3</v>
      </c>
    </row>
    <row r="1943" spans="1:12">
      <c r="A1943">
        <v>11976</v>
      </c>
      <c r="B1943" s="1">
        <v>45066</v>
      </c>
      <c r="C1943" t="s">
        <v>12</v>
      </c>
      <c r="D1943" t="s">
        <v>74</v>
      </c>
      <c r="E1943">
        <v>2</v>
      </c>
      <c r="F1943">
        <v>499.99</v>
      </c>
      <c r="G1943">
        <f>Table1[[#This Row],[Unit Price]]*Table1[[#This Row],[Units Sold]]</f>
        <v>999.98</v>
      </c>
      <c r="H1943" t="s">
        <v>294</v>
      </c>
      <c r="I1943" t="s">
        <v>287</v>
      </c>
      <c r="J1943">
        <f>_xlfn.XLOOKUP(Table1[[#This Row],[Product Name]],O:O,P:P)</f>
        <v>100</v>
      </c>
      <c r="K1943">
        <f>Table1[[#This Row],[Unit Profit]]*Table1[[#This Row],[Units Sold]]</f>
        <v>200</v>
      </c>
      <c r="L1943">
        <f>MONTH(Table1[[#This Row],[Date]])</f>
        <v>5</v>
      </c>
    </row>
    <row r="1944" spans="1:12" hidden="1">
      <c r="A1944">
        <v>11977</v>
      </c>
      <c r="B1944" s="1">
        <v>45144</v>
      </c>
      <c r="C1944" t="s">
        <v>16</v>
      </c>
      <c r="D1944" t="s">
        <v>75</v>
      </c>
      <c r="E1944">
        <v>1</v>
      </c>
      <c r="F1944">
        <v>29.99</v>
      </c>
      <c r="G1944">
        <f>Table1[[#This Row],[Unit Price]]*Table1[[#This Row],[Units Sold]]</f>
        <v>29.99</v>
      </c>
      <c r="H1944" t="s">
        <v>14</v>
      </c>
      <c r="I1944" t="s">
        <v>11</v>
      </c>
      <c r="J1944">
        <f>_xlfn.XLOOKUP(Table1[[#This Row],[Product Name]],O:O,P:P)</f>
        <v>8.4</v>
      </c>
      <c r="K1944">
        <f>Table1[[#This Row],[Unit Profit]]*Table1[[#This Row],[Units Sold]]</f>
        <v>8.4</v>
      </c>
      <c r="L1944">
        <f>MONTH(Table1[[#This Row],[Date]])</f>
        <v>8</v>
      </c>
    </row>
    <row r="1945" spans="1:12" hidden="1">
      <c r="A1945">
        <v>11978</v>
      </c>
      <c r="B1945" s="1">
        <v>45597</v>
      </c>
      <c r="C1945" t="s">
        <v>19</v>
      </c>
      <c r="D1945" t="s">
        <v>76</v>
      </c>
      <c r="E1945">
        <v>2</v>
      </c>
      <c r="F1945">
        <v>28</v>
      </c>
      <c r="G1945">
        <f>Table1[[#This Row],[Unit Price]]*Table1[[#This Row],[Units Sold]]</f>
        <v>56</v>
      </c>
      <c r="H1945" t="s">
        <v>14</v>
      </c>
      <c r="I1945" t="s">
        <v>287</v>
      </c>
      <c r="J1945">
        <f>_xlfn.XLOOKUP(Table1[[#This Row],[Product Name]],O:O,P:P)</f>
        <v>8.1199999999999992</v>
      </c>
      <c r="K1945">
        <f>Table1[[#This Row],[Unit Profit]]*Table1[[#This Row],[Units Sold]]</f>
        <v>16.239999999999998</v>
      </c>
      <c r="L1945">
        <f>MONTH(Table1[[#This Row],[Date]])</f>
        <v>11</v>
      </c>
    </row>
    <row r="1946" spans="1:12" hidden="1">
      <c r="A1946">
        <v>11979</v>
      </c>
      <c r="B1946" s="1">
        <v>45208</v>
      </c>
      <c r="C1946" t="s">
        <v>21</v>
      </c>
      <c r="D1946" t="s">
        <v>77</v>
      </c>
      <c r="E1946">
        <v>2</v>
      </c>
      <c r="F1946">
        <v>23</v>
      </c>
      <c r="G1946">
        <f>Table1[[#This Row],[Unit Price]]*Table1[[#This Row],[Units Sold]]</f>
        <v>46</v>
      </c>
      <c r="H1946" t="s">
        <v>14</v>
      </c>
      <c r="I1946" t="s">
        <v>11</v>
      </c>
      <c r="J1946">
        <f>_xlfn.XLOOKUP(Table1[[#This Row],[Product Name]],O:O,P:P)</f>
        <v>3.68</v>
      </c>
      <c r="K1946">
        <f>Table1[[#This Row],[Unit Profit]]*Table1[[#This Row],[Units Sold]]</f>
        <v>7.36</v>
      </c>
      <c r="L1946">
        <f>MONTH(Table1[[#This Row],[Date]])</f>
        <v>10</v>
      </c>
    </row>
    <row r="1947" spans="1:12" hidden="1">
      <c r="A1947">
        <v>11980</v>
      </c>
      <c r="B1947" s="1">
        <v>45414</v>
      </c>
      <c r="C1947" t="s">
        <v>23</v>
      </c>
      <c r="D1947" t="s">
        <v>78</v>
      </c>
      <c r="E1947">
        <v>4</v>
      </c>
      <c r="F1947">
        <v>349</v>
      </c>
      <c r="G1947">
        <f>Table1[[#This Row],[Unit Price]]*Table1[[#This Row],[Units Sold]]</f>
        <v>1396</v>
      </c>
      <c r="H1947" t="s">
        <v>14</v>
      </c>
      <c r="I1947" t="s">
        <v>11</v>
      </c>
      <c r="J1947">
        <f>_xlfn.XLOOKUP(Table1[[#This Row],[Product Name]],O:O,P:P)</f>
        <v>87.25</v>
      </c>
      <c r="K1947">
        <f>Table1[[#This Row],[Unit Profit]]*Table1[[#This Row],[Units Sold]]</f>
        <v>349</v>
      </c>
      <c r="L1947">
        <f>MONTH(Table1[[#This Row],[Date]])</f>
        <v>5</v>
      </c>
    </row>
    <row r="1948" spans="1:12" hidden="1">
      <c r="A1948">
        <v>11981</v>
      </c>
      <c r="B1948" s="1">
        <v>45418</v>
      </c>
      <c r="C1948" t="s">
        <v>9</v>
      </c>
      <c r="D1948" t="s">
        <v>79</v>
      </c>
      <c r="E1948">
        <v>4</v>
      </c>
      <c r="F1948">
        <v>299.99</v>
      </c>
      <c r="G1948">
        <f>Table1[[#This Row],[Unit Price]]*Table1[[#This Row],[Units Sold]]</f>
        <v>1199.96</v>
      </c>
      <c r="H1948" t="s">
        <v>18</v>
      </c>
      <c r="I1948" t="s">
        <v>11</v>
      </c>
      <c r="J1948">
        <f>_xlfn.XLOOKUP(Table1[[#This Row],[Product Name]],O:O,P:P)</f>
        <v>30</v>
      </c>
      <c r="K1948">
        <f>Table1[[#This Row],[Unit Profit]]*Table1[[#This Row],[Units Sold]]</f>
        <v>120</v>
      </c>
      <c r="L1948">
        <f>MONTH(Table1[[#This Row],[Date]])</f>
        <v>5</v>
      </c>
    </row>
    <row r="1949" spans="1:12">
      <c r="A1949">
        <v>11982</v>
      </c>
      <c r="B1949" s="1">
        <v>44971</v>
      </c>
      <c r="C1949" t="s">
        <v>12</v>
      </c>
      <c r="D1949" t="s">
        <v>80</v>
      </c>
      <c r="E1949">
        <v>2</v>
      </c>
      <c r="F1949">
        <v>199.99</v>
      </c>
      <c r="G1949">
        <f>Table1[[#This Row],[Unit Price]]*Table1[[#This Row],[Units Sold]]</f>
        <v>399.98</v>
      </c>
      <c r="H1949" t="s">
        <v>294</v>
      </c>
      <c r="I1949" t="s">
        <v>287</v>
      </c>
      <c r="J1949">
        <f>_xlfn.XLOOKUP(Table1[[#This Row],[Product Name]],O:O,P:P)</f>
        <v>68</v>
      </c>
      <c r="K1949">
        <f>Table1[[#This Row],[Unit Profit]]*Table1[[#This Row],[Units Sold]]</f>
        <v>136</v>
      </c>
      <c r="L1949">
        <f>MONTH(Table1[[#This Row],[Date]])</f>
        <v>2</v>
      </c>
    </row>
    <row r="1950" spans="1:12" hidden="1">
      <c r="A1950">
        <v>11983</v>
      </c>
      <c r="B1950" s="1">
        <v>45312</v>
      </c>
      <c r="C1950" t="s">
        <v>16</v>
      </c>
      <c r="D1950" t="s">
        <v>81</v>
      </c>
      <c r="E1950">
        <v>4</v>
      </c>
      <c r="F1950">
        <v>9.99</v>
      </c>
      <c r="G1950">
        <f>Table1[[#This Row],[Unit Price]]*Table1[[#This Row],[Units Sold]]</f>
        <v>39.96</v>
      </c>
      <c r="H1950" t="s">
        <v>18</v>
      </c>
      <c r="I1950" t="s">
        <v>15</v>
      </c>
      <c r="J1950">
        <f>_xlfn.XLOOKUP(Table1[[#This Row],[Product Name]],O:O,P:P)</f>
        <v>3.6</v>
      </c>
      <c r="K1950">
        <f>Table1[[#This Row],[Unit Profit]]*Table1[[#This Row],[Units Sold]]</f>
        <v>14.4</v>
      </c>
      <c r="L1950">
        <f>MONTH(Table1[[#This Row],[Date]])</f>
        <v>1</v>
      </c>
    </row>
    <row r="1951" spans="1:12" hidden="1">
      <c r="A1951">
        <v>11984</v>
      </c>
      <c r="B1951" s="1">
        <v>45108</v>
      </c>
      <c r="C1951" t="s">
        <v>19</v>
      </c>
      <c r="D1951" t="s">
        <v>82</v>
      </c>
      <c r="E1951">
        <v>4</v>
      </c>
      <c r="F1951">
        <v>18.989999999999998</v>
      </c>
      <c r="G1951">
        <f>Table1[[#This Row],[Unit Price]]*Table1[[#This Row],[Units Sold]]</f>
        <v>75.959999999999994</v>
      </c>
      <c r="H1951" t="s">
        <v>14</v>
      </c>
      <c r="I1951" t="s">
        <v>287</v>
      </c>
      <c r="J1951">
        <f>_xlfn.XLOOKUP(Table1[[#This Row],[Product Name]],O:O,P:P)</f>
        <v>6.84</v>
      </c>
      <c r="K1951">
        <f>Table1[[#This Row],[Unit Profit]]*Table1[[#This Row],[Units Sold]]</f>
        <v>27.36</v>
      </c>
      <c r="L1951">
        <f>MONTH(Table1[[#This Row],[Date]])</f>
        <v>7</v>
      </c>
    </row>
    <row r="1952" spans="1:12" hidden="1">
      <c r="A1952">
        <v>11985</v>
      </c>
      <c r="B1952" s="1">
        <v>45031</v>
      </c>
      <c r="C1952" t="s">
        <v>21</v>
      </c>
      <c r="D1952" t="s">
        <v>83</v>
      </c>
      <c r="E1952">
        <v>2</v>
      </c>
      <c r="F1952">
        <v>102</v>
      </c>
      <c r="G1952">
        <f>Table1[[#This Row],[Unit Price]]*Table1[[#This Row],[Units Sold]]</f>
        <v>204</v>
      </c>
      <c r="H1952" t="s">
        <v>18</v>
      </c>
      <c r="I1952" t="s">
        <v>287</v>
      </c>
      <c r="J1952">
        <f>_xlfn.XLOOKUP(Table1[[#This Row],[Product Name]],O:O,P:P)</f>
        <v>51</v>
      </c>
      <c r="K1952">
        <f>Table1[[#This Row],[Unit Profit]]*Table1[[#This Row],[Units Sold]]</f>
        <v>102</v>
      </c>
      <c r="L1952">
        <f>MONTH(Table1[[#This Row],[Date]])</f>
        <v>4</v>
      </c>
    </row>
    <row r="1953" spans="1:12" hidden="1">
      <c r="A1953">
        <v>11986</v>
      </c>
      <c r="B1953" s="1">
        <v>45102</v>
      </c>
      <c r="C1953" t="s">
        <v>23</v>
      </c>
      <c r="D1953" t="s">
        <v>84</v>
      </c>
      <c r="E1953">
        <v>2</v>
      </c>
      <c r="F1953">
        <v>299.99</v>
      </c>
      <c r="G1953">
        <f>Table1[[#This Row],[Unit Price]]*Table1[[#This Row],[Units Sold]]</f>
        <v>599.98</v>
      </c>
      <c r="H1953" t="s">
        <v>18</v>
      </c>
      <c r="I1953" t="s">
        <v>15</v>
      </c>
      <c r="J1953">
        <f>_xlfn.XLOOKUP(Table1[[#This Row],[Product Name]],O:O,P:P)</f>
        <v>57</v>
      </c>
      <c r="K1953">
        <f>Table1[[#This Row],[Unit Profit]]*Table1[[#This Row],[Units Sold]]</f>
        <v>114</v>
      </c>
      <c r="L1953">
        <f>MONTH(Table1[[#This Row],[Date]])</f>
        <v>6</v>
      </c>
    </row>
    <row r="1954" spans="1:12">
      <c r="A1954">
        <v>11988</v>
      </c>
      <c r="B1954" s="1">
        <v>45597</v>
      </c>
      <c r="C1954" t="s">
        <v>12</v>
      </c>
      <c r="D1954" t="s">
        <v>86</v>
      </c>
      <c r="E1954">
        <v>1</v>
      </c>
      <c r="F1954">
        <v>219.99</v>
      </c>
      <c r="G1954">
        <f>Table1[[#This Row],[Unit Price]]*Table1[[#This Row],[Units Sold]]</f>
        <v>219.99</v>
      </c>
      <c r="H1954" t="s">
        <v>294</v>
      </c>
      <c r="I1954" t="s">
        <v>11</v>
      </c>
      <c r="J1954">
        <f>_xlfn.XLOOKUP(Table1[[#This Row],[Product Name]],O:O,P:P)</f>
        <v>39.6</v>
      </c>
      <c r="K1954">
        <f>Table1[[#This Row],[Unit Profit]]*Table1[[#This Row],[Units Sold]]</f>
        <v>39.6</v>
      </c>
      <c r="L1954">
        <f>MONTH(Table1[[#This Row],[Date]])</f>
        <v>11</v>
      </c>
    </row>
    <row r="1955" spans="1:12" hidden="1">
      <c r="A1955">
        <v>11989</v>
      </c>
      <c r="B1955" s="1">
        <v>45187</v>
      </c>
      <c r="C1955" t="s">
        <v>16</v>
      </c>
      <c r="D1955" t="s">
        <v>87</v>
      </c>
      <c r="E1955">
        <v>1</v>
      </c>
      <c r="F1955">
        <v>59.99</v>
      </c>
      <c r="G1955">
        <f>Table1[[#This Row],[Unit Price]]*Table1[[#This Row],[Units Sold]]</f>
        <v>59.99</v>
      </c>
      <c r="H1955" t="s">
        <v>18</v>
      </c>
      <c r="I1955" t="s">
        <v>287</v>
      </c>
      <c r="J1955">
        <f>_xlfn.XLOOKUP(Table1[[#This Row],[Product Name]],O:O,P:P)</f>
        <v>6</v>
      </c>
      <c r="K1955">
        <f>Table1[[#This Row],[Unit Profit]]*Table1[[#This Row],[Units Sold]]</f>
        <v>6</v>
      </c>
      <c r="L1955">
        <f>MONTH(Table1[[#This Row],[Date]])</f>
        <v>9</v>
      </c>
    </row>
    <row r="1956" spans="1:12">
      <c r="A1956">
        <v>11990</v>
      </c>
      <c r="B1956" s="1">
        <v>45555</v>
      </c>
      <c r="C1956" t="s">
        <v>19</v>
      </c>
      <c r="D1956" t="s">
        <v>88</v>
      </c>
      <c r="E1956">
        <v>5</v>
      </c>
      <c r="F1956">
        <v>10.99</v>
      </c>
      <c r="G1956">
        <f>Table1[[#This Row],[Unit Price]]*Table1[[#This Row],[Units Sold]]</f>
        <v>54.95</v>
      </c>
      <c r="H1956" t="s">
        <v>294</v>
      </c>
      <c r="I1956" t="s">
        <v>15</v>
      </c>
      <c r="J1956">
        <f>_xlfn.XLOOKUP(Table1[[#This Row],[Product Name]],O:O,P:P)</f>
        <v>1.21</v>
      </c>
      <c r="K1956">
        <f>Table1[[#This Row],[Unit Profit]]*Table1[[#This Row],[Units Sold]]</f>
        <v>6.05</v>
      </c>
      <c r="L1956">
        <f>MONTH(Table1[[#This Row],[Date]])</f>
        <v>9</v>
      </c>
    </row>
    <row r="1957" spans="1:12" hidden="1">
      <c r="A1957">
        <v>11991</v>
      </c>
      <c r="B1957" s="1">
        <v>45182</v>
      </c>
      <c r="C1957" t="s">
        <v>21</v>
      </c>
      <c r="D1957" t="s">
        <v>89</v>
      </c>
      <c r="E1957">
        <v>3</v>
      </c>
      <c r="F1957">
        <v>78</v>
      </c>
      <c r="G1957">
        <f>Table1[[#This Row],[Unit Price]]*Table1[[#This Row],[Units Sold]]</f>
        <v>234</v>
      </c>
      <c r="H1957" t="s">
        <v>18</v>
      </c>
      <c r="I1957" t="s">
        <v>287</v>
      </c>
      <c r="J1957">
        <f>_xlfn.XLOOKUP(Table1[[#This Row],[Product Name]],O:O,P:P)</f>
        <v>19.5</v>
      </c>
      <c r="K1957">
        <f>Table1[[#This Row],[Unit Profit]]*Table1[[#This Row],[Units Sold]]</f>
        <v>58.5</v>
      </c>
      <c r="L1957">
        <f>MONTH(Table1[[#This Row],[Date]])</f>
        <v>9</v>
      </c>
    </row>
    <row r="1958" spans="1:12">
      <c r="A1958">
        <v>11992</v>
      </c>
      <c r="B1958" s="1">
        <v>45429</v>
      </c>
      <c r="C1958" t="s">
        <v>23</v>
      </c>
      <c r="D1958" t="s">
        <v>90</v>
      </c>
      <c r="E1958">
        <v>3</v>
      </c>
      <c r="F1958">
        <v>129.99</v>
      </c>
      <c r="G1958">
        <f>Table1[[#This Row],[Unit Price]]*Table1[[#This Row],[Units Sold]]</f>
        <v>389.97</v>
      </c>
      <c r="H1958" t="s">
        <v>294</v>
      </c>
      <c r="I1958" t="s">
        <v>15</v>
      </c>
      <c r="J1958">
        <f>_xlfn.XLOOKUP(Table1[[#This Row],[Product Name]],O:O,P:P)</f>
        <v>20.8</v>
      </c>
      <c r="K1958">
        <f>Table1[[#This Row],[Unit Profit]]*Table1[[#This Row],[Units Sold]]</f>
        <v>62.400000000000006</v>
      </c>
      <c r="L1958">
        <f>MONTH(Table1[[#This Row],[Date]])</f>
        <v>5</v>
      </c>
    </row>
    <row r="1959" spans="1:12" hidden="1">
      <c r="A1959">
        <v>11993</v>
      </c>
      <c r="B1959" s="1">
        <v>45120</v>
      </c>
      <c r="C1959" t="s">
        <v>9</v>
      </c>
      <c r="D1959" t="s">
        <v>91</v>
      </c>
      <c r="E1959">
        <v>3</v>
      </c>
      <c r="F1959">
        <v>1599.99</v>
      </c>
      <c r="G1959">
        <f>Table1[[#This Row],[Unit Price]]*Table1[[#This Row],[Units Sold]]</f>
        <v>4799.97</v>
      </c>
      <c r="H1959" t="s">
        <v>18</v>
      </c>
      <c r="I1959" t="s">
        <v>11</v>
      </c>
      <c r="J1959">
        <f>_xlfn.XLOOKUP(Table1[[#This Row],[Product Name]],O:O,P:P)</f>
        <v>656</v>
      </c>
      <c r="K1959">
        <f>Table1[[#This Row],[Unit Profit]]*Table1[[#This Row],[Units Sold]]</f>
        <v>1968</v>
      </c>
      <c r="L1959">
        <f>MONTH(Table1[[#This Row],[Date]])</f>
        <v>7</v>
      </c>
    </row>
    <row r="1960" spans="1:12" hidden="1">
      <c r="A1960">
        <v>11994</v>
      </c>
      <c r="B1960" s="1">
        <v>45035</v>
      </c>
      <c r="C1960" t="s">
        <v>12</v>
      </c>
      <c r="D1960" t="s">
        <v>92</v>
      </c>
      <c r="E1960">
        <v>4</v>
      </c>
      <c r="F1960">
        <v>899.99</v>
      </c>
      <c r="G1960">
        <f>Table1[[#This Row],[Unit Price]]*Table1[[#This Row],[Units Sold]]</f>
        <v>3599.96</v>
      </c>
      <c r="H1960" t="s">
        <v>14</v>
      </c>
      <c r="I1960" t="s">
        <v>287</v>
      </c>
      <c r="J1960">
        <f>_xlfn.XLOOKUP(Table1[[#This Row],[Product Name]],O:O,P:P)</f>
        <v>207</v>
      </c>
      <c r="K1960">
        <f>Table1[[#This Row],[Unit Profit]]*Table1[[#This Row],[Units Sold]]</f>
        <v>828</v>
      </c>
      <c r="L1960">
        <f>MONTH(Table1[[#This Row],[Date]])</f>
        <v>4</v>
      </c>
    </row>
    <row r="1961" spans="1:12">
      <c r="A1961">
        <v>11995</v>
      </c>
      <c r="B1961" s="1">
        <v>45246</v>
      </c>
      <c r="C1961" t="s">
        <v>16</v>
      </c>
      <c r="D1961" t="s">
        <v>93</v>
      </c>
      <c r="E1961">
        <v>2</v>
      </c>
      <c r="F1961">
        <v>49.99</v>
      </c>
      <c r="G1961">
        <f>Table1[[#This Row],[Unit Price]]*Table1[[#This Row],[Units Sold]]</f>
        <v>99.98</v>
      </c>
      <c r="H1961" t="s">
        <v>294</v>
      </c>
      <c r="I1961" t="s">
        <v>15</v>
      </c>
      <c r="J1961">
        <f>_xlfn.XLOOKUP(Table1[[#This Row],[Product Name]],O:O,P:P)</f>
        <v>19.5</v>
      </c>
      <c r="K1961">
        <f>Table1[[#This Row],[Unit Profit]]*Table1[[#This Row],[Units Sold]]</f>
        <v>39</v>
      </c>
      <c r="L1961">
        <f>MONTH(Table1[[#This Row],[Date]])</f>
        <v>11</v>
      </c>
    </row>
    <row r="1962" spans="1:12">
      <c r="A1962">
        <v>11996</v>
      </c>
      <c r="B1962" s="1">
        <v>45474</v>
      </c>
      <c r="C1962" t="s">
        <v>19</v>
      </c>
      <c r="D1962" t="s">
        <v>94</v>
      </c>
      <c r="E1962">
        <v>1</v>
      </c>
      <c r="F1962">
        <v>14.99</v>
      </c>
      <c r="G1962">
        <f>Table1[[#This Row],[Unit Price]]*Table1[[#This Row],[Units Sold]]</f>
        <v>14.99</v>
      </c>
      <c r="H1962" t="s">
        <v>294</v>
      </c>
      <c r="I1962" t="s">
        <v>15</v>
      </c>
      <c r="J1962">
        <f>_xlfn.XLOOKUP(Table1[[#This Row],[Product Name]],O:O,P:P)</f>
        <v>3.6</v>
      </c>
      <c r="K1962">
        <f>Table1[[#This Row],[Unit Profit]]*Table1[[#This Row],[Units Sold]]</f>
        <v>3.6</v>
      </c>
      <c r="L1962">
        <f>MONTH(Table1[[#This Row],[Date]])</f>
        <v>7</v>
      </c>
    </row>
    <row r="1963" spans="1:12" hidden="1">
      <c r="A1963">
        <v>11997</v>
      </c>
      <c r="B1963" s="1">
        <v>45021</v>
      </c>
      <c r="C1963" t="s">
        <v>21</v>
      </c>
      <c r="D1963" t="s">
        <v>95</v>
      </c>
      <c r="E1963">
        <v>1</v>
      </c>
      <c r="F1963">
        <v>16</v>
      </c>
      <c r="G1963">
        <f>Table1[[#This Row],[Unit Price]]*Table1[[#This Row],[Units Sold]]</f>
        <v>16</v>
      </c>
      <c r="H1963" t="s">
        <v>14</v>
      </c>
      <c r="I1963" t="s">
        <v>11</v>
      </c>
      <c r="J1963">
        <f>_xlfn.XLOOKUP(Table1[[#This Row],[Product Name]],O:O,P:P)</f>
        <v>2.72</v>
      </c>
      <c r="K1963">
        <f>Table1[[#This Row],[Unit Profit]]*Table1[[#This Row],[Units Sold]]</f>
        <v>2.72</v>
      </c>
      <c r="L1963">
        <f>MONTH(Table1[[#This Row],[Date]])</f>
        <v>4</v>
      </c>
    </row>
    <row r="1964" spans="1:12" hidden="1">
      <c r="A1964">
        <v>11998</v>
      </c>
      <c r="B1964" s="1">
        <v>45119</v>
      </c>
      <c r="C1964" t="s">
        <v>23</v>
      </c>
      <c r="D1964" t="s">
        <v>96</v>
      </c>
      <c r="E1964">
        <v>2</v>
      </c>
      <c r="F1964">
        <v>69.989999999999995</v>
      </c>
      <c r="G1964">
        <f>Table1[[#This Row],[Unit Price]]*Table1[[#This Row],[Units Sold]]</f>
        <v>139.97999999999999</v>
      </c>
      <c r="H1964" t="s">
        <v>18</v>
      </c>
      <c r="I1964" t="s">
        <v>11</v>
      </c>
      <c r="J1964">
        <f>_xlfn.XLOOKUP(Table1[[#This Row],[Product Name]],O:O,P:P)</f>
        <v>34.299999999999997</v>
      </c>
      <c r="K1964">
        <f>Table1[[#This Row],[Unit Profit]]*Table1[[#This Row],[Units Sold]]</f>
        <v>68.599999999999994</v>
      </c>
      <c r="L1964">
        <f>MONTH(Table1[[#This Row],[Date]])</f>
        <v>7</v>
      </c>
    </row>
    <row r="1965" spans="1:12">
      <c r="A1965">
        <v>11999</v>
      </c>
      <c r="B1965" s="1">
        <v>45166</v>
      </c>
      <c r="C1965" t="s">
        <v>9</v>
      </c>
      <c r="D1965" t="s">
        <v>97</v>
      </c>
      <c r="E1965">
        <v>1</v>
      </c>
      <c r="F1965">
        <v>249.99</v>
      </c>
      <c r="G1965">
        <f>Table1[[#This Row],[Unit Price]]*Table1[[#This Row],[Units Sold]]</f>
        <v>249.99</v>
      </c>
      <c r="H1965" t="s">
        <v>294</v>
      </c>
      <c r="I1965" t="s">
        <v>287</v>
      </c>
      <c r="J1965">
        <f>_xlfn.XLOOKUP(Table1[[#This Row],[Product Name]],O:O,P:P)</f>
        <v>55</v>
      </c>
      <c r="K1965">
        <f>Table1[[#This Row],[Unit Profit]]*Table1[[#This Row],[Units Sold]]</f>
        <v>55</v>
      </c>
      <c r="L1965">
        <f>MONTH(Table1[[#This Row],[Date]])</f>
        <v>8</v>
      </c>
    </row>
    <row r="1966" spans="1:12" hidden="1">
      <c r="A1966">
        <v>12000</v>
      </c>
      <c r="B1966" s="1">
        <v>45454</v>
      </c>
      <c r="C1966" t="s">
        <v>12</v>
      </c>
      <c r="D1966" t="s">
        <v>98</v>
      </c>
      <c r="E1966">
        <v>3</v>
      </c>
      <c r="F1966">
        <v>499.99</v>
      </c>
      <c r="G1966">
        <f>Table1[[#This Row],[Unit Price]]*Table1[[#This Row],[Units Sold]]</f>
        <v>1499.97</v>
      </c>
      <c r="H1966" t="s">
        <v>18</v>
      </c>
      <c r="I1966" t="s">
        <v>11</v>
      </c>
      <c r="J1966">
        <f>_xlfn.XLOOKUP(Table1[[#This Row],[Product Name]],O:O,P:P)</f>
        <v>190</v>
      </c>
      <c r="K1966">
        <f>Table1[[#This Row],[Unit Profit]]*Table1[[#This Row],[Units Sold]]</f>
        <v>570</v>
      </c>
      <c r="L1966">
        <f>MONTH(Table1[[#This Row],[Date]])</f>
        <v>6</v>
      </c>
    </row>
    <row r="1967" spans="1:12" hidden="1">
      <c r="A1967">
        <v>12001</v>
      </c>
      <c r="B1967" s="1">
        <v>45558</v>
      </c>
      <c r="C1967" t="s">
        <v>16</v>
      </c>
      <c r="D1967" t="s">
        <v>99</v>
      </c>
      <c r="E1967">
        <v>1</v>
      </c>
      <c r="F1967">
        <v>89.99</v>
      </c>
      <c r="G1967">
        <f>Table1[[#This Row],[Unit Price]]*Table1[[#This Row],[Units Sold]]</f>
        <v>89.99</v>
      </c>
      <c r="H1967" t="s">
        <v>18</v>
      </c>
      <c r="I1967" t="s">
        <v>15</v>
      </c>
      <c r="J1967">
        <f>_xlfn.XLOOKUP(Table1[[#This Row],[Product Name]],O:O,P:P)</f>
        <v>11.7</v>
      </c>
      <c r="K1967">
        <f>Table1[[#This Row],[Unit Profit]]*Table1[[#This Row],[Units Sold]]</f>
        <v>11.7</v>
      </c>
      <c r="L1967">
        <f>MONTH(Table1[[#This Row],[Date]])</f>
        <v>9</v>
      </c>
    </row>
    <row r="1968" spans="1:12" hidden="1">
      <c r="A1968">
        <v>12002</v>
      </c>
      <c r="B1968" s="1">
        <v>45633</v>
      </c>
      <c r="C1968" t="s">
        <v>19</v>
      </c>
      <c r="D1968" t="s">
        <v>100</v>
      </c>
      <c r="E1968">
        <v>2</v>
      </c>
      <c r="F1968">
        <v>12.99</v>
      </c>
      <c r="G1968">
        <f>Table1[[#This Row],[Unit Price]]*Table1[[#This Row],[Units Sold]]</f>
        <v>25.98</v>
      </c>
      <c r="H1968" t="s">
        <v>14</v>
      </c>
      <c r="I1968" t="s">
        <v>287</v>
      </c>
      <c r="J1968">
        <f>_xlfn.XLOOKUP(Table1[[#This Row],[Product Name]],O:O,P:P)</f>
        <v>1.3</v>
      </c>
      <c r="K1968">
        <f>Table1[[#This Row],[Unit Profit]]*Table1[[#This Row],[Units Sold]]</f>
        <v>2.6</v>
      </c>
      <c r="L1968">
        <f>MONTH(Table1[[#This Row],[Date]])</f>
        <v>12</v>
      </c>
    </row>
    <row r="1969" spans="1:12" hidden="1">
      <c r="A1969">
        <v>12003</v>
      </c>
      <c r="B1969" s="1">
        <v>45284</v>
      </c>
      <c r="C1969" t="s">
        <v>21</v>
      </c>
      <c r="D1969" t="s">
        <v>101</v>
      </c>
      <c r="E1969">
        <v>5</v>
      </c>
      <c r="F1969">
        <v>100</v>
      </c>
      <c r="G1969">
        <f>Table1[[#This Row],[Unit Price]]*Table1[[#This Row],[Units Sold]]</f>
        <v>500</v>
      </c>
      <c r="H1969" t="s">
        <v>14</v>
      </c>
      <c r="I1969" t="s">
        <v>287</v>
      </c>
      <c r="J1969">
        <f>_xlfn.XLOOKUP(Table1[[#This Row],[Product Name]],O:O,P:P)</f>
        <v>45</v>
      </c>
      <c r="K1969">
        <f>Table1[[#This Row],[Unit Profit]]*Table1[[#This Row],[Units Sold]]</f>
        <v>225</v>
      </c>
      <c r="L1969">
        <f>MONTH(Table1[[#This Row],[Date]])</f>
        <v>12</v>
      </c>
    </row>
    <row r="1970" spans="1:12" hidden="1">
      <c r="A1970">
        <v>12004</v>
      </c>
      <c r="B1970" s="1">
        <v>45186</v>
      </c>
      <c r="C1970" t="s">
        <v>23</v>
      </c>
      <c r="D1970" t="s">
        <v>102</v>
      </c>
      <c r="E1970">
        <v>1</v>
      </c>
      <c r="F1970">
        <v>24.99</v>
      </c>
      <c r="G1970">
        <f>Table1[[#This Row],[Unit Price]]*Table1[[#This Row],[Units Sold]]</f>
        <v>24.99</v>
      </c>
      <c r="H1970" t="s">
        <v>18</v>
      </c>
      <c r="I1970" t="s">
        <v>287</v>
      </c>
      <c r="J1970">
        <f>_xlfn.XLOOKUP(Table1[[#This Row],[Product Name]],O:O,P:P)</f>
        <v>11.75</v>
      </c>
      <c r="K1970">
        <f>Table1[[#This Row],[Unit Profit]]*Table1[[#This Row],[Units Sold]]</f>
        <v>11.75</v>
      </c>
      <c r="L1970">
        <f>MONTH(Table1[[#This Row],[Date]])</f>
        <v>9</v>
      </c>
    </row>
    <row r="1971" spans="1:12" hidden="1">
      <c r="A1971">
        <v>12005</v>
      </c>
      <c r="B1971" s="1">
        <v>45397</v>
      </c>
      <c r="C1971" t="s">
        <v>9</v>
      </c>
      <c r="D1971" t="s">
        <v>103</v>
      </c>
      <c r="E1971">
        <v>3</v>
      </c>
      <c r="F1971">
        <v>99.99</v>
      </c>
      <c r="G1971">
        <f>Table1[[#This Row],[Unit Price]]*Table1[[#This Row],[Units Sold]]</f>
        <v>299.96999999999997</v>
      </c>
      <c r="H1971" t="s">
        <v>14</v>
      </c>
      <c r="I1971" t="s">
        <v>15</v>
      </c>
      <c r="J1971">
        <f>_xlfn.XLOOKUP(Table1[[#This Row],[Product Name]],O:O,P:P)</f>
        <v>30</v>
      </c>
      <c r="K1971">
        <f>Table1[[#This Row],[Unit Profit]]*Table1[[#This Row],[Units Sold]]</f>
        <v>90</v>
      </c>
      <c r="L1971">
        <f>MONTH(Table1[[#This Row],[Date]])</f>
        <v>4</v>
      </c>
    </row>
    <row r="1972" spans="1:12">
      <c r="A1972">
        <v>12006</v>
      </c>
      <c r="B1972" s="1">
        <v>45351</v>
      </c>
      <c r="C1972" t="s">
        <v>12</v>
      </c>
      <c r="D1972" t="s">
        <v>104</v>
      </c>
      <c r="E1972">
        <v>5</v>
      </c>
      <c r="F1972">
        <v>1299.99</v>
      </c>
      <c r="G1972">
        <f>Table1[[#This Row],[Unit Price]]*Table1[[#This Row],[Units Sold]]</f>
        <v>6499.95</v>
      </c>
      <c r="H1972" t="s">
        <v>294</v>
      </c>
      <c r="I1972" t="s">
        <v>287</v>
      </c>
      <c r="J1972">
        <f>_xlfn.XLOOKUP(Table1[[#This Row],[Product Name]],O:O,P:P)</f>
        <v>260</v>
      </c>
      <c r="K1972">
        <f>Table1[[#This Row],[Unit Profit]]*Table1[[#This Row],[Units Sold]]</f>
        <v>1300</v>
      </c>
      <c r="L1972">
        <f>MONTH(Table1[[#This Row],[Date]])</f>
        <v>2</v>
      </c>
    </row>
    <row r="1973" spans="1:12">
      <c r="A1973">
        <v>12007</v>
      </c>
      <c r="B1973" s="1">
        <v>45584</v>
      </c>
      <c r="C1973" t="s">
        <v>16</v>
      </c>
      <c r="D1973" t="s">
        <v>105</v>
      </c>
      <c r="E1973">
        <v>2</v>
      </c>
      <c r="F1973">
        <v>79.989999999999995</v>
      </c>
      <c r="G1973">
        <f>Table1[[#This Row],[Unit Price]]*Table1[[#This Row],[Units Sold]]</f>
        <v>159.97999999999999</v>
      </c>
      <c r="H1973" t="s">
        <v>294</v>
      </c>
      <c r="I1973" t="s">
        <v>15</v>
      </c>
      <c r="J1973">
        <f>_xlfn.XLOOKUP(Table1[[#This Row],[Product Name]],O:O,P:P)</f>
        <v>12.8</v>
      </c>
      <c r="K1973">
        <f>Table1[[#This Row],[Unit Profit]]*Table1[[#This Row],[Units Sold]]</f>
        <v>25.6</v>
      </c>
      <c r="L1973">
        <f>MONTH(Table1[[#This Row],[Date]])</f>
        <v>10</v>
      </c>
    </row>
    <row r="1974" spans="1:12" hidden="1">
      <c r="A1974">
        <v>12008</v>
      </c>
      <c r="B1974" s="1">
        <v>45061</v>
      </c>
      <c r="C1974" t="s">
        <v>19</v>
      </c>
      <c r="D1974" t="s">
        <v>106</v>
      </c>
      <c r="E1974">
        <v>2</v>
      </c>
      <c r="F1974">
        <v>13.99</v>
      </c>
      <c r="G1974">
        <f>Table1[[#This Row],[Unit Price]]*Table1[[#This Row],[Units Sold]]</f>
        <v>27.98</v>
      </c>
      <c r="H1974" t="s">
        <v>14</v>
      </c>
      <c r="I1974" t="s">
        <v>287</v>
      </c>
      <c r="J1974">
        <f>_xlfn.XLOOKUP(Table1[[#This Row],[Product Name]],O:O,P:P)</f>
        <v>4.34</v>
      </c>
      <c r="K1974">
        <f>Table1[[#This Row],[Unit Profit]]*Table1[[#This Row],[Units Sold]]</f>
        <v>8.68</v>
      </c>
      <c r="L1974">
        <f>MONTH(Table1[[#This Row],[Date]])</f>
        <v>5</v>
      </c>
    </row>
    <row r="1975" spans="1:12">
      <c r="A1975">
        <v>12009</v>
      </c>
      <c r="B1975" s="1">
        <v>45452</v>
      </c>
      <c r="C1975" t="s">
        <v>21</v>
      </c>
      <c r="D1975" t="s">
        <v>107</v>
      </c>
      <c r="E1975">
        <v>2</v>
      </c>
      <c r="F1975">
        <v>105</v>
      </c>
      <c r="G1975">
        <f>Table1[[#This Row],[Unit Price]]*Table1[[#This Row],[Units Sold]]</f>
        <v>210</v>
      </c>
      <c r="H1975" t="s">
        <v>294</v>
      </c>
      <c r="I1975" t="s">
        <v>287</v>
      </c>
      <c r="J1975">
        <f>_xlfn.XLOOKUP(Table1[[#This Row],[Product Name]],O:O,P:P)</f>
        <v>39.9</v>
      </c>
      <c r="K1975">
        <f>Table1[[#This Row],[Unit Profit]]*Table1[[#This Row],[Units Sold]]</f>
        <v>79.8</v>
      </c>
      <c r="L1975">
        <f>MONTH(Table1[[#This Row],[Date]])</f>
        <v>6</v>
      </c>
    </row>
    <row r="1976" spans="1:12">
      <c r="A1976">
        <v>12010</v>
      </c>
      <c r="B1976" s="1">
        <v>44946</v>
      </c>
      <c r="C1976" t="s">
        <v>23</v>
      </c>
      <c r="D1976" t="s">
        <v>108</v>
      </c>
      <c r="E1976">
        <v>5</v>
      </c>
      <c r="F1976">
        <v>129.99</v>
      </c>
      <c r="G1976">
        <f>Table1[[#This Row],[Unit Price]]*Table1[[#This Row],[Units Sold]]</f>
        <v>649.95000000000005</v>
      </c>
      <c r="H1976" t="s">
        <v>294</v>
      </c>
      <c r="I1976" t="s">
        <v>15</v>
      </c>
      <c r="J1976">
        <f>_xlfn.XLOOKUP(Table1[[#This Row],[Product Name]],O:O,P:P)</f>
        <v>35.1</v>
      </c>
      <c r="K1976">
        <f>Table1[[#This Row],[Unit Profit]]*Table1[[#This Row],[Units Sold]]</f>
        <v>175.5</v>
      </c>
      <c r="L1976">
        <f>MONTH(Table1[[#This Row],[Date]])</f>
        <v>1</v>
      </c>
    </row>
    <row r="1977" spans="1:12" hidden="1">
      <c r="A1977">
        <v>12011</v>
      </c>
      <c r="B1977" s="1">
        <v>45392</v>
      </c>
      <c r="C1977" t="s">
        <v>9</v>
      </c>
      <c r="D1977" t="s">
        <v>109</v>
      </c>
      <c r="E1977">
        <v>2</v>
      </c>
      <c r="F1977">
        <v>99.99</v>
      </c>
      <c r="G1977">
        <f>Table1[[#This Row],[Unit Price]]*Table1[[#This Row],[Units Sold]]</f>
        <v>199.98</v>
      </c>
      <c r="H1977" t="s">
        <v>14</v>
      </c>
      <c r="I1977" t="s">
        <v>15</v>
      </c>
      <c r="J1977">
        <f>_xlfn.XLOOKUP(Table1[[#This Row],[Product Name]],O:O,P:P)</f>
        <v>34</v>
      </c>
      <c r="K1977">
        <f>Table1[[#This Row],[Unit Profit]]*Table1[[#This Row],[Units Sold]]</f>
        <v>68</v>
      </c>
      <c r="L1977">
        <f>MONTH(Table1[[#This Row],[Date]])</f>
        <v>4</v>
      </c>
    </row>
    <row r="1978" spans="1:12" hidden="1">
      <c r="A1978">
        <v>12012</v>
      </c>
      <c r="B1978" s="1">
        <v>45524</v>
      </c>
      <c r="C1978" t="s">
        <v>12</v>
      </c>
      <c r="D1978" t="s">
        <v>110</v>
      </c>
      <c r="E1978">
        <v>3</v>
      </c>
      <c r="F1978">
        <v>179.99</v>
      </c>
      <c r="G1978">
        <f>Table1[[#This Row],[Unit Price]]*Table1[[#This Row],[Units Sold]]</f>
        <v>539.97</v>
      </c>
      <c r="H1978" t="s">
        <v>18</v>
      </c>
      <c r="I1978" t="s">
        <v>287</v>
      </c>
      <c r="J1978">
        <f>_xlfn.XLOOKUP(Table1[[#This Row],[Product Name]],O:O,P:P)</f>
        <v>72</v>
      </c>
      <c r="K1978">
        <f>Table1[[#This Row],[Unit Profit]]*Table1[[#This Row],[Units Sold]]</f>
        <v>216</v>
      </c>
      <c r="L1978">
        <f>MONTH(Table1[[#This Row],[Date]])</f>
        <v>8</v>
      </c>
    </row>
    <row r="1979" spans="1:12" hidden="1">
      <c r="A1979">
        <v>12013</v>
      </c>
      <c r="B1979" s="1">
        <v>45074</v>
      </c>
      <c r="C1979" t="s">
        <v>16</v>
      </c>
      <c r="D1979" t="s">
        <v>111</v>
      </c>
      <c r="E1979">
        <v>3</v>
      </c>
      <c r="F1979">
        <v>79.989999999999995</v>
      </c>
      <c r="G1979">
        <f>Table1[[#This Row],[Unit Price]]*Table1[[#This Row],[Units Sold]]</f>
        <v>239.96999999999997</v>
      </c>
      <c r="H1979" t="s">
        <v>14</v>
      </c>
      <c r="I1979" t="s">
        <v>11</v>
      </c>
      <c r="J1979">
        <f>_xlfn.XLOOKUP(Table1[[#This Row],[Product Name]],O:O,P:P)</f>
        <v>9.6</v>
      </c>
      <c r="K1979">
        <f>Table1[[#This Row],[Unit Profit]]*Table1[[#This Row],[Units Sold]]</f>
        <v>28.799999999999997</v>
      </c>
      <c r="L1979">
        <f>MONTH(Table1[[#This Row],[Date]])</f>
        <v>5</v>
      </c>
    </row>
    <row r="1980" spans="1:12" hidden="1">
      <c r="A1980">
        <v>12014</v>
      </c>
      <c r="B1980" s="1">
        <v>45182</v>
      </c>
      <c r="C1980" t="s">
        <v>19</v>
      </c>
      <c r="D1980" t="s">
        <v>112</v>
      </c>
      <c r="E1980">
        <v>5</v>
      </c>
      <c r="F1980">
        <v>14.99</v>
      </c>
      <c r="G1980">
        <f>Table1[[#This Row],[Unit Price]]*Table1[[#This Row],[Units Sold]]</f>
        <v>74.95</v>
      </c>
      <c r="H1980" t="s">
        <v>18</v>
      </c>
      <c r="I1980" t="s">
        <v>11</v>
      </c>
      <c r="J1980">
        <f>_xlfn.XLOOKUP(Table1[[#This Row],[Product Name]],O:O,P:P)</f>
        <v>1.8</v>
      </c>
      <c r="K1980">
        <f>Table1[[#This Row],[Unit Profit]]*Table1[[#This Row],[Units Sold]]</f>
        <v>9</v>
      </c>
      <c r="L1980">
        <f>MONTH(Table1[[#This Row],[Date]])</f>
        <v>9</v>
      </c>
    </row>
    <row r="1981" spans="1:12" hidden="1">
      <c r="A1981">
        <v>12015</v>
      </c>
      <c r="B1981" s="1">
        <v>45568</v>
      </c>
      <c r="C1981" t="s">
        <v>21</v>
      </c>
      <c r="D1981" t="s">
        <v>113</v>
      </c>
      <c r="E1981">
        <v>5</v>
      </c>
      <c r="F1981">
        <v>68</v>
      </c>
      <c r="G1981">
        <f>Table1[[#This Row],[Unit Price]]*Table1[[#This Row],[Units Sold]]</f>
        <v>340</v>
      </c>
      <c r="H1981" t="s">
        <v>14</v>
      </c>
      <c r="I1981" t="s">
        <v>11</v>
      </c>
      <c r="J1981">
        <f>_xlfn.XLOOKUP(Table1[[#This Row],[Product Name]],O:O,P:P)</f>
        <v>10.88</v>
      </c>
      <c r="K1981">
        <f>Table1[[#This Row],[Unit Profit]]*Table1[[#This Row],[Units Sold]]</f>
        <v>54.400000000000006</v>
      </c>
      <c r="L1981">
        <f>MONTH(Table1[[#This Row],[Date]])</f>
        <v>10</v>
      </c>
    </row>
    <row r="1982" spans="1:12" hidden="1">
      <c r="A1982">
        <v>12016</v>
      </c>
      <c r="B1982" s="1">
        <v>45079</v>
      </c>
      <c r="C1982" t="s">
        <v>23</v>
      </c>
      <c r="D1982" t="s">
        <v>114</v>
      </c>
      <c r="E1982">
        <v>2</v>
      </c>
      <c r="F1982">
        <v>999.99</v>
      </c>
      <c r="G1982">
        <f>Table1[[#This Row],[Unit Price]]*Table1[[#This Row],[Units Sold]]</f>
        <v>1999.98</v>
      </c>
      <c r="H1982" t="s">
        <v>14</v>
      </c>
      <c r="I1982" t="s">
        <v>11</v>
      </c>
      <c r="J1982">
        <f>_xlfn.XLOOKUP(Table1[[#This Row],[Product Name]],O:O,P:P)</f>
        <v>100</v>
      </c>
      <c r="K1982">
        <f>Table1[[#This Row],[Unit Profit]]*Table1[[#This Row],[Units Sold]]</f>
        <v>200</v>
      </c>
      <c r="L1982">
        <f>MONTH(Table1[[#This Row],[Date]])</f>
        <v>6</v>
      </c>
    </row>
    <row r="1983" spans="1:12" hidden="1">
      <c r="A1983">
        <v>12017</v>
      </c>
      <c r="B1983" s="1">
        <v>45452</v>
      </c>
      <c r="C1983" t="s">
        <v>9</v>
      </c>
      <c r="D1983" t="s">
        <v>115</v>
      </c>
      <c r="E1983">
        <v>2</v>
      </c>
      <c r="F1983">
        <v>299.99</v>
      </c>
      <c r="G1983">
        <f>Table1[[#This Row],[Unit Price]]*Table1[[#This Row],[Units Sold]]</f>
        <v>599.98</v>
      </c>
      <c r="H1983" t="s">
        <v>18</v>
      </c>
      <c r="I1983" t="s">
        <v>287</v>
      </c>
      <c r="J1983">
        <f>_xlfn.XLOOKUP(Table1[[#This Row],[Product Name]],O:O,P:P)</f>
        <v>81</v>
      </c>
      <c r="K1983">
        <f>Table1[[#This Row],[Unit Profit]]*Table1[[#This Row],[Units Sold]]</f>
        <v>162</v>
      </c>
      <c r="L1983">
        <f>MONTH(Table1[[#This Row],[Date]])</f>
        <v>6</v>
      </c>
    </row>
    <row r="1984" spans="1:12" hidden="1">
      <c r="A1984">
        <v>12018</v>
      </c>
      <c r="B1984" s="1">
        <v>45075</v>
      </c>
      <c r="C1984" t="s">
        <v>12</v>
      </c>
      <c r="D1984" t="s">
        <v>116</v>
      </c>
      <c r="E1984">
        <v>3</v>
      </c>
      <c r="F1984">
        <v>349.99</v>
      </c>
      <c r="G1984">
        <f>Table1[[#This Row],[Unit Price]]*Table1[[#This Row],[Units Sold]]</f>
        <v>1049.97</v>
      </c>
      <c r="H1984" t="s">
        <v>14</v>
      </c>
      <c r="I1984" t="s">
        <v>15</v>
      </c>
      <c r="J1984">
        <f>_xlfn.XLOOKUP(Table1[[#This Row],[Product Name]],O:O,P:P)</f>
        <v>115.5</v>
      </c>
      <c r="K1984">
        <f>Table1[[#This Row],[Unit Profit]]*Table1[[#This Row],[Units Sold]]</f>
        <v>346.5</v>
      </c>
      <c r="L1984">
        <f>MONTH(Table1[[#This Row],[Date]])</f>
        <v>5</v>
      </c>
    </row>
    <row r="1985" spans="1:12">
      <c r="A1985">
        <v>12019</v>
      </c>
      <c r="B1985" s="1">
        <v>45092</v>
      </c>
      <c r="C1985" t="s">
        <v>16</v>
      </c>
      <c r="D1985" t="s">
        <v>117</v>
      </c>
      <c r="E1985">
        <v>3</v>
      </c>
      <c r="F1985">
        <v>19.989999999999998</v>
      </c>
      <c r="G1985">
        <f>Table1[[#This Row],[Unit Price]]*Table1[[#This Row],[Units Sold]]</f>
        <v>59.97</v>
      </c>
      <c r="H1985" t="s">
        <v>294</v>
      </c>
      <c r="I1985" t="s">
        <v>11</v>
      </c>
      <c r="J1985">
        <f>_xlfn.XLOOKUP(Table1[[#This Row],[Product Name]],O:O,P:P)</f>
        <v>3.4</v>
      </c>
      <c r="K1985">
        <f>Table1[[#This Row],[Unit Profit]]*Table1[[#This Row],[Units Sold]]</f>
        <v>10.199999999999999</v>
      </c>
      <c r="L1985">
        <f>MONTH(Table1[[#This Row],[Date]])</f>
        <v>6</v>
      </c>
    </row>
    <row r="1986" spans="1:12" hidden="1">
      <c r="A1986">
        <v>12020</v>
      </c>
      <c r="B1986" s="1">
        <v>45646</v>
      </c>
      <c r="C1986" t="s">
        <v>19</v>
      </c>
      <c r="D1986" t="s">
        <v>118</v>
      </c>
      <c r="E1986">
        <v>5</v>
      </c>
      <c r="F1986">
        <v>12.99</v>
      </c>
      <c r="G1986">
        <f>Table1[[#This Row],[Unit Price]]*Table1[[#This Row],[Units Sold]]</f>
        <v>64.95</v>
      </c>
      <c r="H1986" t="s">
        <v>14</v>
      </c>
      <c r="I1986" t="s">
        <v>287</v>
      </c>
      <c r="J1986">
        <f>_xlfn.XLOOKUP(Table1[[#This Row],[Product Name]],O:O,P:P)</f>
        <v>4.68</v>
      </c>
      <c r="K1986">
        <f>Table1[[#This Row],[Unit Profit]]*Table1[[#This Row],[Units Sold]]</f>
        <v>23.4</v>
      </c>
      <c r="L1986">
        <f>MONTH(Table1[[#This Row],[Date]])</f>
        <v>12</v>
      </c>
    </row>
    <row r="1987" spans="1:12">
      <c r="A1987">
        <v>12021</v>
      </c>
      <c r="B1987" s="1">
        <v>45108</v>
      </c>
      <c r="C1987" t="s">
        <v>21</v>
      </c>
      <c r="D1987" t="s">
        <v>119</v>
      </c>
      <c r="E1987">
        <v>5</v>
      </c>
      <c r="F1987">
        <v>82</v>
      </c>
      <c r="G1987">
        <f>Table1[[#This Row],[Unit Price]]*Table1[[#This Row],[Units Sold]]</f>
        <v>410</v>
      </c>
      <c r="H1987" t="s">
        <v>294</v>
      </c>
      <c r="I1987" t="s">
        <v>15</v>
      </c>
      <c r="J1987">
        <f>_xlfn.XLOOKUP(Table1[[#This Row],[Product Name]],O:O,P:P)</f>
        <v>22.96</v>
      </c>
      <c r="K1987">
        <f>Table1[[#This Row],[Unit Profit]]*Table1[[#This Row],[Units Sold]]</f>
        <v>114.80000000000001</v>
      </c>
      <c r="L1987">
        <f>MONTH(Table1[[#This Row],[Date]])</f>
        <v>7</v>
      </c>
    </row>
    <row r="1988" spans="1:12" hidden="1">
      <c r="A1988">
        <v>12022</v>
      </c>
      <c r="B1988" s="1">
        <v>45372</v>
      </c>
      <c r="C1988" t="s">
        <v>23</v>
      </c>
      <c r="D1988" t="s">
        <v>120</v>
      </c>
      <c r="E1988">
        <v>3</v>
      </c>
      <c r="F1988">
        <v>109.99</v>
      </c>
      <c r="G1988">
        <f>Table1[[#This Row],[Unit Price]]*Table1[[#This Row],[Units Sold]]</f>
        <v>329.96999999999997</v>
      </c>
      <c r="H1988" t="s">
        <v>14</v>
      </c>
      <c r="I1988" t="s">
        <v>11</v>
      </c>
      <c r="J1988">
        <f>_xlfn.XLOOKUP(Table1[[#This Row],[Product Name]],O:O,P:P)</f>
        <v>28.6</v>
      </c>
      <c r="K1988">
        <f>Table1[[#This Row],[Unit Profit]]*Table1[[#This Row],[Units Sold]]</f>
        <v>85.800000000000011</v>
      </c>
      <c r="L1988">
        <f>MONTH(Table1[[#This Row],[Date]])</f>
        <v>3</v>
      </c>
    </row>
    <row r="1989" spans="1:12">
      <c r="A1989">
        <v>12023</v>
      </c>
      <c r="B1989" s="1">
        <v>45580</v>
      </c>
      <c r="C1989" t="s">
        <v>9</v>
      </c>
      <c r="D1989" t="s">
        <v>121</v>
      </c>
      <c r="E1989">
        <v>5</v>
      </c>
      <c r="F1989">
        <v>3899.99</v>
      </c>
      <c r="G1989">
        <f>Table1[[#This Row],[Unit Price]]*Table1[[#This Row],[Units Sold]]</f>
        <v>19499.949999999997</v>
      </c>
      <c r="H1989" t="s">
        <v>294</v>
      </c>
      <c r="I1989" t="s">
        <v>15</v>
      </c>
      <c r="J1989">
        <f>_xlfn.XLOOKUP(Table1[[#This Row],[Product Name]],O:O,P:P)</f>
        <v>400</v>
      </c>
      <c r="K1989">
        <f>Table1[[#This Row],[Unit Profit]]*Table1[[#This Row],[Units Sold]]</f>
        <v>2000</v>
      </c>
      <c r="L1989">
        <f>MONTH(Table1[[#This Row],[Date]])</f>
        <v>10</v>
      </c>
    </row>
    <row r="1990" spans="1:12" hidden="1">
      <c r="A1990">
        <v>12024</v>
      </c>
      <c r="B1990" s="1">
        <v>45047</v>
      </c>
      <c r="C1990" t="s">
        <v>12</v>
      </c>
      <c r="D1990" t="s">
        <v>122</v>
      </c>
      <c r="E1990">
        <v>3</v>
      </c>
      <c r="F1990">
        <v>349.99</v>
      </c>
      <c r="G1990">
        <f>Table1[[#This Row],[Unit Price]]*Table1[[#This Row],[Units Sold]]</f>
        <v>1049.97</v>
      </c>
      <c r="H1990" t="s">
        <v>18</v>
      </c>
      <c r="I1990" t="s">
        <v>15</v>
      </c>
      <c r="J1990">
        <f>_xlfn.XLOOKUP(Table1[[#This Row],[Product Name]],O:O,P:P)</f>
        <v>161</v>
      </c>
      <c r="K1990">
        <f>Table1[[#This Row],[Unit Profit]]*Table1[[#This Row],[Units Sold]]</f>
        <v>483</v>
      </c>
      <c r="L1990">
        <f>MONTH(Table1[[#This Row],[Date]])</f>
        <v>5</v>
      </c>
    </row>
    <row r="1991" spans="1:12">
      <c r="A1991">
        <v>12025</v>
      </c>
      <c r="B1991" s="1">
        <v>45605</v>
      </c>
      <c r="C1991" t="s">
        <v>16</v>
      </c>
      <c r="D1991" t="s">
        <v>123</v>
      </c>
      <c r="E1991">
        <v>1</v>
      </c>
      <c r="F1991">
        <v>39.99</v>
      </c>
      <c r="G1991">
        <f>Table1[[#This Row],[Unit Price]]*Table1[[#This Row],[Units Sold]]</f>
        <v>39.99</v>
      </c>
      <c r="H1991" t="s">
        <v>294</v>
      </c>
      <c r="I1991" t="s">
        <v>11</v>
      </c>
      <c r="J1991">
        <f>_xlfn.XLOOKUP(Table1[[#This Row],[Product Name]],O:O,P:P)</f>
        <v>8</v>
      </c>
      <c r="K1991">
        <f>Table1[[#This Row],[Unit Profit]]*Table1[[#This Row],[Units Sold]]</f>
        <v>8</v>
      </c>
      <c r="L1991">
        <f>MONTH(Table1[[#This Row],[Date]])</f>
        <v>11</v>
      </c>
    </row>
    <row r="1992" spans="1:12">
      <c r="A1992">
        <v>12026</v>
      </c>
      <c r="B1992" s="1">
        <v>45133</v>
      </c>
      <c r="C1992" t="s">
        <v>19</v>
      </c>
      <c r="D1992" t="s">
        <v>124</v>
      </c>
      <c r="E1992">
        <v>3</v>
      </c>
      <c r="F1992">
        <v>10.99</v>
      </c>
      <c r="G1992">
        <f>Table1[[#This Row],[Unit Price]]*Table1[[#This Row],[Units Sold]]</f>
        <v>32.97</v>
      </c>
      <c r="H1992" t="s">
        <v>294</v>
      </c>
      <c r="I1992" t="s">
        <v>287</v>
      </c>
      <c r="J1992">
        <f>_xlfn.XLOOKUP(Table1[[#This Row],[Product Name]],O:O,P:P)</f>
        <v>3.85</v>
      </c>
      <c r="K1992">
        <f>Table1[[#This Row],[Unit Profit]]*Table1[[#This Row],[Units Sold]]</f>
        <v>11.55</v>
      </c>
      <c r="L1992">
        <f>MONTH(Table1[[#This Row],[Date]])</f>
        <v>7</v>
      </c>
    </row>
    <row r="1993" spans="1:12" hidden="1">
      <c r="A1993">
        <v>12027</v>
      </c>
      <c r="B1993" s="1">
        <v>45172</v>
      </c>
      <c r="C1993" t="s">
        <v>21</v>
      </c>
      <c r="D1993" t="s">
        <v>125</v>
      </c>
      <c r="E1993">
        <v>4</v>
      </c>
      <c r="F1993">
        <v>6.5</v>
      </c>
      <c r="G1993">
        <f>Table1[[#This Row],[Unit Price]]*Table1[[#This Row],[Units Sold]]</f>
        <v>26</v>
      </c>
      <c r="H1993" t="s">
        <v>18</v>
      </c>
      <c r="I1993" t="s">
        <v>15</v>
      </c>
      <c r="J1993">
        <f>_xlfn.XLOOKUP(Table1[[#This Row],[Product Name]],O:O,P:P)</f>
        <v>2.73</v>
      </c>
      <c r="K1993">
        <f>Table1[[#This Row],[Unit Profit]]*Table1[[#This Row],[Units Sold]]</f>
        <v>10.92</v>
      </c>
      <c r="L1993">
        <f>MONTH(Table1[[#This Row],[Date]])</f>
        <v>9</v>
      </c>
    </row>
    <row r="1994" spans="1:12" hidden="1">
      <c r="A1994">
        <v>12028</v>
      </c>
      <c r="B1994" s="1">
        <v>45481</v>
      </c>
      <c r="C1994" t="s">
        <v>23</v>
      </c>
      <c r="D1994" t="s">
        <v>126</v>
      </c>
      <c r="E1994">
        <v>4</v>
      </c>
      <c r="F1994">
        <v>399.99</v>
      </c>
      <c r="G1994">
        <f>Table1[[#This Row],[Unit Price]]*Table1[[#This Row],[Units Sold]]</f>
        <v>1599.96</v>
      </c>
      <c r="H1994" t="s">
        <v>18</v>
      </c>
      <c r="I1994" t="s">
        <v>15</v>
      </c>
      <c r="J1994">
        <f>_xlfn.XLOOKUP(Table1[[#This Row],[Product Name]],O:O,P:P)</f>
        <v>80</v>
      </c>
      <c r="K1994">
        <f>Table1[[#This Row],[Unit Profit]]*Table1[[#This Row],[Units Sold]]</f>
        <v>320</v>
      </c>
      <c r="L1994">
        <f>MONTH(Table1[[#This Row],[Date]])</f>
        <v>7</v>
      </c>
    </row>
    <row r="1995" spans="1:12">
      <c r="A1995">
        <v>12029</v>
      </c>
      <c r="B1995" s="1">
        <v>45045</v>
      </c>
      <c r="C1995" t="s">
        <v>9</v>
      </c>
      <c r="D1995" t="s">
        <v>127</v>
      </c>
      <c r="E1995">
        <v>3</v>
      </c>
      <c r="F1995">
        <v>229.99</v>
      </c>
      <c r="G1995">
        <f>Table1[[#This Row],[Unit Price]]*Table1[[#This Row],[Units Sold]]</f>
        <v>689.97</v>
      </c>
      <c r="H1995" t="s">
        <v>294</v>
      </c>
      <c r="I1995" t="s">
        <v>11</v>
      </c>
      <c r="J1995">
        <f>_xlfn.XLOOKUP(Table1[[#This Row],[Product Name]],O:O,P:P)</f>
        <v>115</v>
      </c>
      <c r="K1995">
        <f>Table1[[#This Row],[Unit Profit]]*Table1[[#This Row],[Units Sold]]</f>
        <v>345</v>
      </c>
      <c r="L1995">
        <f>MONTH(Table1[[#This Row],[Date]])</f>
        <v>4</v>
      </c>
    </row>
    <row r="1996" spans="1:12" hidden="1">
      <c r="A1996">
        <v>12030</v>
      </c>
      <c r="B1996" s="1">
        <v>45123</v>
      </c>
      <c r="C1996" t="s">
        <v>12</v>
      </c>
      <c r="D1996" t="s">
        <v>128</v>
      </c>
      <c r="E1996">
        <v>5</v>
      </c>
      <c r="F1996">
        <v>159.99</v>
      </c>
      <c r="G1996">
        <f>Table1[[#This Row],[Unit Price]]*Table1[[#This Row],[Units Sold]]</f>
        <v>799.95</v>
      </c>
      <c r="H1996" t="s">
        <v>18</v>
      </c>
      <c r="I1996" t="s">
        <v>15</v>
      </c>
      <c r="J1996">
        <f>_xlfn.XLOOKUP(Table1[[#This Row],[Product Name]],O:O,P:P)</f>
        <v>46.4</v>
      </c>
      <c r="K1996">
        <f>Table1[[#This Row],[Unit Profit]]*Table1[[#This Row],[Units Sold]]</f>
        <v>232</v>
      </c>
      <c r="L1996">
        <f>MONTH(Table1[[#This Row],[Date]])</f>
        <v>7</v>
      </c>
    </row>
    <row r="1997" spans="1:12" hidden="1">
      <c r="A1997">
        <v>12031</v>
      </c>
      <c r="B1997" s="1">
        <v>44929</v>
      </c>
      <c r="C1997" t="s">
        <v>16</v>
      </c>
      <c r="D1997" t="s">
        <v>129</v>
      </c>
      <c r="E1997">
        <v>1</v>
      </c>
      <c r="F1997">
        <v>14.99</v>
      </c>
      <c r="G1997">
        <f>Table1[[#This Row],[Unit Price]]*Table1[[#This Row],[Units Sold]]</f>
        <v>14.99</v>
      </c>
      <c r="H1997" t="s">
        <v>18</v>
      </c>
      <c r="I1997" t="s">
        <v>287</v>
      </c>
      <c r="J1997">
        <f>_xlfn.XLOOKUP(Table1[[#This Row],[Product Name]],O:O,P:P)</f>
        <v>4.95</v>
      </c>
      <c r="K1997">
        <f>Table1[[#This Row],[Unit Profit]]*Table1[[#This Row],[Units Sold]]</f>
        <v>4.95</v>
      </c>
      <c r="L1997">
        <f>MONTH(Table1[[#This Row],[Date]])</f>
        <v>1</v>
      </c>
    </row>
    <row r="1998" spans="1:12" hidden="1">
      <c r="A1998">
        <v>12032</v>
      </c>
      <c r="B1998" s="1">
        <v>45246</v>
      </c>
      <c r="C1998" t="s">
        <v>19</v>
      </c>
      <c r="D1998" t="s">
        <v>130</v>
      </c>
      <c r="E1998">
        <v>5</v>
      </c>
      <c r="F1998">
        <v>18.989999999999998</v>
      </c>
      <c r="G1998">
        <f>Table1[[#This Row],[Unit Price]]*Table1[[#This Row],[Units Sold]]</f>
        <v>94.949999999999989</v>
      </c>
      <c r="H1998" t="s">
        <v>14</v>
      </c>
      <c r="I1998" t="s">
        <v>287</v>
      </c>
      <c r="J1998">
        <f>_xlfn.XLOOKUP(Table1[[#This Row],[Product Name]],O:O,P:P)</f>
        <v>5.51</v>
      </c>
      <c r="K1998">
        <f>Table1[[#This Row],[Unit Profit]]*Table1[[#This Row],[Units Sold]]</f>
        <v>27.549999999999997</v>
      </c>
      <c r="L1998">
        <f>MONTH(Table1[[#This Row],[Date]])</f>
        <v>11</v>
      </c>
    </row>
    <row r="1999" spans="1:12" hidden="1">
      <c r="A1999">
        <v>12033</v>
      </c>
      <c r="B1999" s="1">
        <v>45242</v>
      </c>
      <c r="C1999" t="s">
        <v>21</v>
      </c>
      <c r="D1999" t="s">
        <v>131</v>
      </c>
      <c r="E1999">
        <v>4</v>
      </c>
      <c r="F1999">
        <v>15</v>
      </c>
      <c r="G1999">
        <f>Table1[[#This Row],[Unit Price]]*Table1[[#This Row],[Units Sold]]</f>
        <v>60</v>
      </c>
      <c r="H1999" t="s">
        <v>18</v>
      </c>
      <c r="I1999" t="s">
        <v>287</v>
      </c>
      <c r="J1999">
        <f>_xlfn.XLOOKUP(Table1[[#This Row],[Product Name]],O:O,P:P)</f>
        <v>4.6500000000000004</v>
      </c>
      <c r="K1999">
        <f>Table1[[#This Row],[Unit Profit]]*Table1[[#This Row],[Units Sold]]</f>
        <v>18.600000000000001</v>
      </c>
      <c r="L1999">
        <f>MONTH(Table1[[#This Row],[Date]])</f>
        <v>11</v>
      </c>
    </row>
    <row r="2000" spans="1:12" hidden="1">
      <c r="A2000">
        <v>12034</v>
      </c>
      <c r="B2000" s="1">
        <v>44978</v>
      </c>
      <c r="C2000" t="s">
        <v>23</v>
      </c>
      <c r="D2000" t="s">
        <v>132</v>
      </c>
      <c r="E2000">
        <v>5</v>
      </c>
      <c r="F2000">
        <v>229.95</v>
      </c>
      <c r="G2000">
        <f>Table1[[#This Row],[Unit Price]]*Table1[[#This Row],[Units Sold]]</f>
        <v>1149.75</v>
      </c>
      <c r="H2000" t="s">
        <v>14</v>
      </c>
      <c r="I2000" t="s">
        <v>11</v>
      </c>
      <c r="J2000">
        <f>_xlfn.XLOOKUP(Table1[[#This Row],[Product Name]],O:O,P:P)</f>
        <v>62.09</v>
      </c>
      <c r="K2000">
        <f>Table1[[#This Row],[Unit Profit]]*Table1[[#This Row],[Units Sold]]</f>
        <v>310.45000000000005</v>
      </c>
      <c r="L2000">
        <f>MONTH(Table1[[#This Row],[Date]])</f>
        <v>2</v>
      </c>
    </row>
    <row r="2001" spans="1:12" hidden="1">
      <c r="A2001">
        <v>12035</v>
      </c>
      <c r="B2001" s="1">
        <v>45273</v>
      </c>
      <c r="C2001" t="s">
        <v>9</v>
      </c>
      <c r="D2001" t="s">
        <v>133</v>
      </c>
      <c r="E2001">
        <v>3</v>
      </c>
      <c r="F2001">
        <v>249.99</v>
      </c>
      <c r="G2001">
        <f>Table1[[#This Row],[Unit Price]]*Table1[[#This Row],[Units Sold]]</f>
        <v>749.97</v>
      </c>
      <c r="H2001" t="s">
        <v>14</v>
      </c>
      <c r="I2001" t="s">
        <v>11</v>
      </c>
      <c r="J2001">
        <f>_xlfn.XLOOKUP(Table1[[#This Row],[Product Name]],O:O,P:P)</f>
        <v>77.5</v>
      </c>
      <c r="K2001">
        <f>Table1[[#This Row],[Unit Profit]]*Table1[[#This Row],[Units Sold]]</f>
        <v>232.5</v>
      </c>
      <c r="L2001">
        <f>MONTH(Table1[[#This Row],[Date]])</f>
        <v>12</v>
      </c>
    </row>
    <row r="2002" spans="1:12" hidden="1">
      <c r="A2002">
        <v>12036</v>
      </c>
      <c r="B2002" s="1">
        <v>44962</v>
      </c>
      <c r="C2002" t="s">
        <v>12</v>
      </c>
      <c r="D2002" t="s">
        <v>134</v>
      </c>
      <c r="E2002">
        <v>2</v>
      </c>
      <c r="F2002">
        <v>299.95</v>
      </c>
      <c r="G2002">
        <f>Table1[[#This Row],[Unit Price]]*Table1[[#This Row],[Units Sold]]</f>
        <v>599.9</v>
      </c>
      <c r="H2002" t="s">
        <v>18</v>
      </c>
      <c r="I2002" t="s">
        <v>15</v>
      </c>
      <c r="J2002">
        <f>_xlfn.XLOOKUP(Table1[[#This Row],[Product Name]],O:O,P:P)</f>
        <v>140.97999999999999</v>
      </c>
      <c r="K2002">
        <f>Table1[[#This Row],[Unit Profit]]*Table1[[#This Row],[Units Sold]]</f>
        <v>281.95999999999998</v>
      </c>
      <c r="L2002">
        <f>MONTH(Table1[[#This Row],[Date]])</f>
        <v>2</v>
      </c>
    </row>
    <row r="2003" spans="1:12" hidden="1">
      <c r="A2003">
        <v>12037</v>
      </c>
      <c r="B2003" s="1">
        <v>45582</v>
      </c>
      <c r="C2003" t="s">
        <v>16</v>
      </c>
      <c r="D2003" t="s">
        <v>135</v>
      </c>
      <c r="E2003">
        <v>4</v>
      </c>
      <c r="F2003">
        <v>49.99</v>
      </c>
      <c r="G2003">
        <f>Table1[[#This Row],[Unit Price]]*Table1[[#This Row],[Units Sold]]</f>
        <v>199.96</v>
      </c>
      <c r="H2003" t="s">
        <v>18</v>
      </c>
      <c r="I2003" t="s">
        <v>287</v>
      </c>
      <c r="J2003">
        <f>_xlfn.XLOOKUP(Table1[[#This Row],[Product Name]],O:O,P:P)</f>
        <v>24</v>
      </c>
      <c r="K2003">
        <f>Table1[[#This Row],[Unit Profit]]*Table1[[#This Row],[Units Sold]]</f>
        <v>96</v>
      </c>
      <c r="L2003">
        <f>MONTH(Table1[[#This Row],[Date]])</f>
        <v>10</v>
      </c>
    </row>
    <row r="2004" spans="1:12" hidden="1">
      <c r="A2004">
        <v>12038</v>
      </c>
      <c r="B2004" s="1">
        <v>45415</v>
      </c>
      <c r="C2004" t="s">
        <v>19</v>
      </c>
      <c r="D2004" t="s">
        <v>136</v>
      </c>
      <c r="E2004">
        <v>1</v>
      </c>
      <c r="F2004">
        <v>16.989999999999998</v>
      </c>
      <c r="G2004">
        <f>Table1[[#This Row],[Unit Price]]*Table1[[#This Row],[Units Sold]]</f>
        <v>16.989999999999998</v>
      </c>
      <c r="H2004" t="s">
        <v>18</v>
      </c>
      <c r="I2004" t="s">
        <v>287</v>
      </c>
      <c r="J2004">
        <f>_xlfn.XLOOKUP(Table1[[#This Row],[Product Name]],O:O,P:P)</f>
        <v>2.89</v>
      </c>
      <c r="K2004">
        <f>Table1[[#This Row],[Unit Profit]]*Table1[[#This Row],[Units Sold]]</f>
        <v>2.89</v>
      </c>
      <c r="L2004">
        <f>MONTH(Table1[[#This Row],[Date]])</f>
        <v>5</v>
      </c>
    </row>
    <row r="2005" spans="1:12">
      <c r="A2005">
        <v>12039</v>
      </c>
      <c r="B2005" s="1">
        <v>45495</v>
      </c>
      <c r="C2005" t="s">
        <v>21</v>
      </c>
      <c r="D2005" t="s">
        <v>137</v>
      </c>
      <c r="E2005">
        <v>5</v>
      </c>
      <c r="F2005">
        <v>14.99</v>
      </c>
      <c r="G2005">
        <f>Table1[[#This Row],[Unit Price]]*Table1[[#This Row],[Units Sold]]</f>
        <v>74.95</v>
      </c>
      <c r="H2005" t="s">
        <v>294</v>
      </c>
      <c r="I2005" t="s">
        <v>287</v>
      </c>
      <c r="J2005">
        <f>_xlfn.XLOOKUP(Table1[[#This Row],[Product Name]],O:O,P:P)</f>
        <v>4.6500000000000004</v>
      </c>
      <c r="K2005">
        <f>Table1[[#This Row],[Unit Profit]]*Table1[[#This Row],[Units Sold]]</f>
        <v>23.25</v>
      </c>
      <c r="L2005">
        <f>MONTH(Table1[[#This Row],[Date]])</f>
        <v>7</v>
      </c>
    </row>
    <row r="2006" spans="1:12">
      <c r="A2006">
        <v>12040</v>
      </c>
      <c r="B2006" s="1">
        <v>45119</v>
      </c>
      <c r="C2006" t="s">
        <v>23</v>
      </c>
      <c r="D2006" t="s">
        <v>138</v>
      </c>
      <c r="E2006">
        <v>5</v>
      </c>
      <c r="F2006">
        <v>249.99</v>
      </c>
      <c r="G2006">
        <f>Table1[[#This Row],[Unit Price]]*Table1[[#This Row],[Units Sold]]</f>
        <v>1249.95</v>
      </c>
      <c r="H2006" t="s">
        <v>294</v>
      </c>
      <c r="I2006" t="s">
        <v>11</v>
      </c>
      <c r="J2006">
        <f>_xlfn.XLOOKUP(Table1[[#This Row],[Product Name]],O:O,P:P)</f>
        <v>120</v>
      </c>
      <c r="K2006">
        <f>Table1[[#This Row],[Unit Profit]]*Table1[[#This Row],[Units Sold]]</f>
        <v>600</v>
      </c>
      <c r="L2006">
        <f>MONTH(Table1[[#This Row],[Date]])</f>
        <v>7</v>
      </c>
    </row>
    <row r="2007" spans="1:12">
      <c r="A2007">
        <v>12041</v>
      </c>
      <c r="B2007" s="1">
        <v>45098</v>
      </c>
      <c r="C2007" t="s">
        <v>9</v>
      </c>
      <c r="D2007" t="s">
        <v>139</v>
      </c>
      <c r="E2007">
        <v>1</v>
      </c>
      <c r="F2007">
        <v>599.99</v>
      </c>
      <c r="G2007">
        <f>Table1[[#This Row],[Unit Price]]*Table1[[#This Row],[Units Sold]]</f>
        <v>599.99</v>
      </c>
      <c r="H2007" t="s">
        <v>294</v>
      </c>
      <c r="I2007" t="s">
        <v>11</v>
      </c>
      <c r="J2007">
        <f>_xlfn.XLOOKUP(Table1[[#This Row],[Product Name]],O:O,P:P)</f>
        <v>288</v>
      </c>
      <c r="K2007">
        <f>Table1[[#This Row],[Unit Profit]]*Table1[[#This Row],[Units Sold]]</f>
        <v>288</v>
      </c>
      <c r="L2007">
        <f>MONTH(Table1[[#This Row],[Date]])</f>
        <v>6</v>
      </c>
    </row>
    <row r="2008" spans="1:12" hidden="1">
      <c r="A2008">
        <v>12042</v>
      </c>
      <c r="B2008" s="1">
        <v>45131</v>
      </c>
      <c r="C2008" t="s">
        <v>12</v>
      </c>
      <c r="D2008" t="s">
        <v>140</v>
      </c>
      <c r="E2008">
        <v>5</v>
      </c>
      <c r="F2008">
        <v>89.99</v>
      </c>
      <c r="G2008">
        <f>Table1[[#This Row],[Unit Price]]*Table1[[#This Row],[Units Sold]]</f>
        <v>449.95</v>
      </c>
      <c r="H2008" t="s">
        <v>18</v>
      </c>
      <c r="I2008" t="s">
        <v>287</v>
      </c>
      <c r="J2008">
        <f>_xlfn.XLOOKUP(Table1[[#This Row],[Product Name]],O:O,P:P)</f>
        <v>14.4</v>
      </c>
      <c r="K2008">
        <f>Table1[[#This Row],[Unit Profit]]*Table1[[#This Row],[Units Sold]]</f>
        <v>72</v>
      </c>
      <c r="L2008">
        <f>MONTH(Table1[[#This Row],[Date]])</f>
        <v>7</v>
      </c>
    </row>
    <row r="2009" spans="1:12" hidden="1">
      <c r="A2009">
        <v>12043</v>
      </c>
      <c r="B2009" s="1">
        <v>45362</v>
      </c>
      <c r="C2009" t="s">
        <v>16</v>
      </c>
      <c r="D2009" t="s">
        <v>141</v>
      </c>
      <c r="E2009">
        <v>4</v>
      </c>
      <c r="F2009">
        <v>12.99</v>
      </c>
      <c r="G2009">
        <f>Table1[[#This Row],[Unit Price]]*Table1[[#This Row],[Units Sold]]</f>
        <v>51.96</v>
      </c>
      <c r="H2009" t="s">
        <v>18</v>
      </c>
      <c r="I2009" t="s">
        <v>15</v>
      </c>
      <c r="J2009">
        <f>_xlfn.XLOOKUP(Table1[[#This Row],[Product Name]],O:O,P:P)</f>
        <v>1.3</v>
      </c>
      <c r="K2009">
        <f>Table1[[#This Row],[Unit Profit]]*Table1[[#This Row],[Units Sold]]</f>
        <v>5.2</v>
      </c>
      <c r="L2009">
        <f>MONTH(Table1[[#This Row],[Date]])</f>
        <v>3</v>
      </c>
    </row>
    <row r="2010" spans="1:12" hidden="1">
      <c r="A2010">
        <v>12044</v>
      </c>
      <c r="B2010" s="1">
        <v>45475</v>
      </c>
      <c r="C2010" t="s">
        <v>19</v>
      </c>
      <c r="D2010" t="s">
        <v>142</v>
      </c>
      <c r="E2010">
        <v>2</v>
      </c>
      <c r="F2010">
        <v>14.99</v>
      </c>
      <c r="G2010">
        <f>Table1[[#This Row],[Unit Price]]*Table1[[#This Row],[Units Sold]]</f>
        <v>29.98</v>
      </c>
      <c r="H2010" t="s">
        <v>14</v>
      </c>
      <c r="I2010" t="s">
        <v>15</v>
      </c>
      <c r="J2010">
        <f>_xlfn.XLOOKUP(Table1[[#This Row],[Product Name]],O:O,P:P)</f>
        <v>3.15</v>
      </c>
      <c r="K2010">
        <f>Table1[[#This Row],[Unit Profit]]*Table1[[#This Row],[Units Sold]]</f>
        <v>6.3</v>
      </c>
      <c r="L2010">
        <f>MONTH(Table1[[#This Row],[Date]])</f>
        <v>7</v>
      </c>
    </row>
    <row r="2011" spans="1:12">
      <c r="A2011">
        <v>12045</v>
      </c>
      <c r="B2011" s="1">
        <v>45187</v>
      </c>
      <c r="C2011" t="s">
        <v>21</v>
      </c>
      <c r="D2011" t="s">
        <v>143</v>
      </c>
      <c r="E2011">
        <v>1</v>
      </c>
      <c r="F2011">
        <v>30</v>
      </c>
      <c r="G2011">
        <f>Table1[[#This Row],[Unit Price]]*Table1[[#This Row],[Units Sold]]</f>
        <v>30</v>
      </c>
      <c r="H2011" t="s">
        <v>294</v>
      </c>
      <c r="I2011" t="s">
        <v>287</v>
      </c>
      <c r="J2011">
        <f>_xlfn.XLOOKUP(Table1[[#This Row],[Product Name]],O:O,P:P)</f>
        <v>6.9</v>
      </c>
      <c r="K2011">
        <f>Table1[[#This Row],[Unit Profit]]*Table1[[#This Row],[Units Sold]]</f>
        <v>6.9</v>
      </c>
      <c r="L2011">
        <f>MONTH(Table1[[#This Row],[Date]])</f>
        <v>9</v>
      </c>
    </row>
    <row r="2012" spans="1:12" hidden="1">
      <c r="A2012">
        <v>12046</v>
      </c>
      <c r="B2012" s="1">
        <v>45532</v>
      </c>
      <c r="C2012" t="s">
        <v>23</v>
      </c>
      <c r="D2012" t="s">
        <v>144</v>
      </c>
      <c r="E2012">
        <v>2</v>
      </c>
      <c r="F2012">
        <v>199.99</v>
      </c>
      <c r="G2012">
        <f>Table1[[#This Row],[Unit Price]]*Table1[[#This Row],[Units Sold]]</f>
        <v>399.98</v>
      </c>
      <c r="H2012" t="s">
        <v>18</v>
      </c>
      <c r="I2012" t="s">
        <v>15</v>
      </c>
      <c r="J2012">
        <f>_xlfn.XLOOKUP(Table1[[#This Row],[Product Name]],O:O,P:P)</f>
        <v>60</v>
      </c>
      <c r="K2012">
        <f>Table1[[#This Row],[Unit Profit]]*Table1[[#This Row],[Units Sold]]</f>
        <v>120</v>
      </c>
      <c r="L2012">
        <f>MONTH(Table1[[#This Row],[Date]])</f>
        <v>8</v>
      </c>
    </row>
    <row r="2013" spans="1:12" hidden="1">
      <c r="A2013">
        <v>12047</v>
      </c>
      <c r="B2013" s="1">
        <v>45265</v>
      </c>
      <c r="C2013" t="s">
        <v>9</v>
      </c>
      <c r="D2013" t="s">
        <v>145</v>
      </c>
      <c r="E2013">
        <v>3</v>
      </c>
      <c r="F2013">
        <v>499.99</v>
      </c>
      <c r="G2013">
        <f>Table1[[#This Row],[Unit Price]]*Table1[[#This Row],[Units Sold]]</f>
        <v>1499.97</v>
      </c>
      <c r="H2013" t="s">
        <v>18</v>
      </c>
      <c r="I2013" t="s">
        <v>287</v>
      </c>
      <c r="J2013">
        <f>_xlfn.XLOOKUP(Table1[[#This Row],[Product Name]],O:O,P:P)</f>
        <v>90</v>
      </c>
      <c r="K2013">
        <f>Table1[[#This Row],[Unit Profit]]*Table1[[#This Row],[Units Sold]]</f>
        <v>270</v>
      </c>
      <c r="L2013">
        <f>MONTH(Table1[[#This Row],[Date]])</f>
        <v>12</v>
      </c>
    </row>
    <row r="2014" spans="1:12" hidden="1">
      <c r="A2014">
        <v>12048</v>
      </c>
      <c r="B2014" s="1">
        <v>45134</v>
      </c>
      <c r="C2014" t="s">
        <v>12</v>
      </c>
      <c r="D2014" t="s">
        <v>35</v>
      </c>
      <c r="E2014">
        <v>3</v>
      </c>
      <c r="F2014">
        <v>399.99</v>
      </c>
      <c r="G2014">
        <f>Table1[[#This Row],[Unit Price]]*Table1[[#This Row],[Units Sold]]</f>
        <v>1199.97</v>
      </c>
      <c r="H2014" t="s">
        <v>18</v>
      </c>
      <c r="I2014" t="s">
        <v>11</v>
      </c>
      <c r="J2014">
        <f>_xlfn.XLOOKUP(Table1[[#This Row],[Product Name]],O:O,P:P)</f>
        <v>52</v>
      </c>
      <c r="K2014">
        <f>Table1[[#This Row],[Unit Profit]]*Table1[[#This Row],[Units Sold]]</f>
        <v>156</v>
      </c>
      <c r="L2014">
        <f>MONTH(Table1[[#This Row],[Date]])</f>
        <v>7</v>
      </c>
    </row>
    <row r="2015" spans="1:12">
      <c r="A2015">
        <v>12049</v>
      </c>
      <c r="B2015" s="1">
        <v>45601</v>
      </c>
      <c r="C2015" t="s">
        <v>16</v>
      </c>
      <c r="D2015" t="s">
        <v>146</v>
      </c>
      <c r="E2015">
        <v>5</v>
      </c>
      <c r="F2015">
        <v>98</v>
      </c>
      <c r="G2015">
        <f>Table1[[#This Row],[Unit Price]]*Table1[[#This Row],[Units Sold]]</f>
        <v>490</v>
      </c>
      <c r="H2015" t="s">
        <v>294</v>
      </c>
      <c r="I2015" t="s">
        <v>15</v>
      </c>
      <c r="J2015">
        <f>_xlfn.XLOOKUP(Table1[[#This Row],[Product Name]],O:O,P:P)</f>
        <v>35.28</v>
      </c>
      <c r="K2015">
        <f>Table1[[#This Row],[Unit Profit]]*Table1[[#This Row],[Units Sold]]</f>
        <v>176.4</v>
      </c>
      <c r="L2015">
        <f>MONTH(Table1[[#This Row],[Date]])</f>
        <v>11</v>
      </c>
    </row>
    <row r="2016" spans="1:12" hidden="1">
      <c r="A2016">
        <v>12050</v>
      </c>
      <c r="B2016" s="1">
        <v>45001</v>
      </c>
      <c r="C2016" t="s">
        <v>19</v>
      </c>
      <c r="D2016" t="s">
        <v>147</v>
      </c>
      <c r="E2016">
        <v>4</v>
      </c>
      <c r="F2016">
        <v>8.99</v>
      </c>
      <c r="G2016">
        <f>Table1[[#This Row],[Unit Price]]*Table1[[#This Row],[Units Sold]]</f>
        <v>35.96</v>
      </c>
      <c r="H2016" t="s">
        <v>18</v>
      </c>
      <c r="I2016" t="s">
        <v>11</v>
      </c>
      <c r="J2016">
        <f>_xlfn.XLOOKUP(Table1[[#This Row],[Product Name]],O:O,P:P)</f>
        <v>3.33</v>
      </c>
      <c r="K2016">
        <f>Table1[[#This Row],[Unit Profit]]*Table1[[#This Row],[Units Sold]]</f>
        <v>13.32</v>
      </c>
      <c r="L2016">
        <f>MONTH(Table1[[#This Row],[Date]])</f>
        <v>3</v>
      </c>
    </row>
    <row r="2017" spans="1:12">
      <c r="A2017">
        <v>12051</v>
      </c>
      <c r="B2017" s="1">
        <v>45054</v>
      </c>
      <c r="C2017" t="s">
        <v>21</v>
      </c>
      <c r="D2017" t="s">
        <v>148</v>
      </c>
      <c r="E2017">
        <v>3</v>
      </c>
      <c r="F2017">
        <v>36</v>
      </c>
      <c r="G2017">
        <f>Table1[[#This Row],[Unit Price]]*Table1[[#This Row],[Units Sold]]</f>
        <v>108</v>
      </c>
      <c r="H2017" t="s">
        <v>294</v>
      </c>
      <c r="I2017" t="s">
        <v>287</v>
      </c>
      <c r="J2017">
        <f>_xlfn.XLOOKUP(Table1[[#This Row],[Product Name]],O:O,P:P)</f>
        <v>5.4</v>
      </c>
      <c r="K2017">
        <f>Table1[[#This Row],[Unit Profit]]*Table1[[#This Row],[Units Sold]]</f>
        <v>16.200000000000003</v>
      </c>
      <c r="L2017">
        <f>MONTH(Table1[[#This Row],[Date]])</f>
        <v>5</v>
      </c>
    </row>
    <row r="2018" spans="1:12" hidden="1">
      <c r="A2018">
        <v>12052</v>
      </c>
      <c r="B2018" s="1">
        <v>45523</v>
      </c>
      <c r="C2018" t="s">
        <v>23</v>
      </c>
      <c r="D2018" t="s">
        <v>149</v>
      </c>
      <c r="E2018">
        <v>5</v>
      </c>
      <c r="F2018">
        <v>39.950000000000003</v>
      </c>
      <c r="G2018">
        <f>Table1[[#This Row],[Unit Price]]*Table1[[#This Row],[Units Sold]]</f>
        <v>199.75</v>
      </c>
      <c r="H2018" t="s">
        <v>14</v>
      </c>
      <c r="I2018" t="s">
        <v>287</v>
      </c>
      <c r="J2018">
        <f>_xlfn.XLOOKUP(Table1[[#This Row],[Product Name]],O:O,P:P)</f>
        <v>15.98</v>
      </c>
      <c r="K2018">
        <f>Table1[[#This Row],[Unit Profit]]*Table1[[#This Row],[Units Sold]]</f>
        <v>79.900000000000006</v>
      </c>
      <c r="L2018">
        <f>MONTH(Table1[[#This Row],[Date]])</f>
        <v>8</v>
      </c>
    </row>
    <row r="2019" spans="1:12" hidden="1">
      <c r="A2019">
        <v>12053</v>
      </c>
      <c r="B2019" s="1">
        <v>45207</v>
      </c>
      <c r="C2019" t="s">
        <v>9</v>
      </c>
      <c r="D2019" t="s">
        <v>150</v>
      </c>
      <c r="E2019">
        <v>5</v>
      </c>
      <c r="F2019">
        <v>1299.99</v>
      </c>
      <c r="G2019">
        <f>Table1[[#This Row],[Unit Price]]*Table1[[#This Row],[Units Sold]]</f>
        <v>6499.95</v>
      </c>
      <c r="H2019" t="s">
        <v>14</v>
      </c>
      <c r="I2019" t="s">
        <v>287</v>
      </c>
      <c r="J2019">
        <f>_xlfn.XLOOKUP(Table1[[#This Row],[Product Name]],O:O,P:P)</f>
        <v>143</v>
      </c>
      <c r="K2019">
        <f>Table1[[#This Row],[Unit Profit]]*Table1[[#This Row],[Units Sold]]</f>
        <v>715</v>
      </c>
      <c r="L2019">
        <f>MONTH(Table1[[#This Row],[Date]])</f>
        <v>10</v>
      </c>
    </row>
    <row r="2020" spans="1:12">
      <c r="A2020">
        <v>12054</v>
      </c>
      <c r="B2020" s="1">
        <v>44939</v>
      </c>
      <c r="C2020" t="s">
        <v>12</v>
      </c>
      <c r="D2020" t="s">
        <v>151</v>
      </c>
      <c r="E2020">
        <v>3</v>
      </c>
      <c r="F2020">
        <v>79.989999999999995</v>
      </c>
      <c r="G2020">
        <f>Table1[[#This Row],[Unit Price]]*Table1[[#This Row],[Units Sold]]</f>
        <v>239.96999999999997</v>
      </c>
      <c r="H2020" t="s">
        <v>294</v>
      </c>
      <c r="I2020" t="s">
        <v>11</v>
      </c>
      <c r="J2020">
        <f>_xlfn.XLOOKUP(Table1[[#This Row],[Product Name]],O:O,P:P)</f>
        <v>20.8</v>
      </c>
      <c r="K2020">
        <f>Table1[[#This Row],[Unit Profit]]*Table1[[#This Row],[Units Sold]]</f>
        <v>62.400000000000006</v>
      </c>
      <c r="L2020">
        <f>MONTH(Table1[[#This Row],[Date]])</f>
        <v>1</v>
      </c>
    </row>
    <row r="2021" spans="1:12" hidden="1">
      <c r="A2021">
        <v>12055</v>
      </c>
      <c r="B2021" s="1">
        <v>45586</v>
      </c>
      <c r="C2021" t="s">
        <v>16</v>
      </c>
      <c r="D2021" t="s">
        <v>152</v>
      </c>
      <c r="E2021">
        <v>2</v>
      </c>
      <c r="F2021">
        <v>34.99</v>
      </c>
      <c r="G2021">
        <f>Table1[[#This Row],[Unit Price]]*Table1[[#This Row],[Units Sold]]</f>
        <v>69.98</v>
      </c>
      <c r="H2021" t="s">
        <v>14</v>
      </c>
      <c r="I2021" t="s">
        <v>11</v>
      </c>
      <c r="J2021">
        <f>_xlfn.XLOOKUP(Table1[[#This Row],[Product Name]],O:O,P:P)</f>
        <v>14</v>
      </c>
      <c r="K2021">
        <f>Table1[[#This Row],[Unit Profit]]*Table1[[#This Row],[Units Sold]]</f>
        <v>28</v>
      </c>
      <c r="L2021">
        <f>MONTH(Table1[[#This Row],[Date]])</f>
        <v>10</v>
      </c>
    </row>
    <row r="2022" spans="1:12" hidden="1">
      <c r="A2022">
        <v>12056</v>
      </c>
      <c r="B2022" s="1">
        <v>45445</v>
      </c>
      <c r="C2022" t="s">
        <v>19</v>
      </c>
      <c r="D2022" t="s">
        <v>153</v>
      </c>
      <c r="E2022">
        <v>2</v>
      </c>
      <c r="F2022">
        <v>9.99</v>
      </c>
      <c r="G2022">
        <f>Table1[[#This Row],[Unit Price]]*Table1[[#This Row],[Units Sold]]</f>
        <v>19.98</v>
      </c>
      <c r="H2022" t="s">
        <v>14</v>
      </c>
      <c r="I2022" t="s">
        <v>15</v>
      </c>
      <c r="J2022">
        <f>_xlfn.XLOOKUP(Table1[[#This Row],[Product Name]],O:O,P:P)</f>
        <v>3</v>
      </c>
      <c r="K2022">
        <f>Table1[[#This Row],[Unit Profit]]*Table1[[#This Row],[Units Sold]]</f>
        <v>6</v>
      </c>
      <c r="L2022">
        <f>MONTH(Table1[[#This Row],[Date]])</f>
        <v>6</v>
      </c>
    </row>
    <row r="2023" spans="1:12" hidden="1">
      <c r="A2023">
        <v>12057</v>
      </c>
      <c r="B2023" s="1">
        <v>45444</v>
      </c>
      <c r="C2023" t="s">
        <v>21</v>
      </c>
      <c r="D2023" t="s">
        <v>154</v>
      </c>
      <c r="E2023">
        <v>3</v>
      </c>
      <c r="F2023">
        <v>6.8</v>
      </c>
      <c r="G2023">
        <f>Table1[[#This Row],[Unit Price]]*Table1[[#This Row],[Units Sold]]</f>
        <v>20.399999999999999</v>
      </c>
      <c r="H2023" t="s">
        <v>14</v>
      </c>
      <c r="I2023" t="s">
        <v>11</v>
      </c>
      <c r="J2023">
        <f>_xlfn.XLOOKUP(Table1[[#This Row],[Product Name]],O:O,P:P)</f>
        <v>1.77</v>
      </c>
      <c r="K2023">
        <f>Table1[[#This Row],[Unit Profit]]*Table1[[#This Row],[Units Sold]]</f>
        <v>5.3100000000000005</v>
      </c>
      <c r="L2023">
        <f>MONTH(Table1[[#This Row],[Date]])</f>
        <v>6</v>
      </c>
    </row>
    <row r="2024" spans="1:12" hidden="1">
      <c r="A2024">
        <v>12058</v>
      </c>
      <c r="B2024" s="1">
        <v>45608</v>
      </c>
      <c r="C2024" t="s">
        <v>23</v>
      </c>
      <c r="D2024" t="s">
        <v>155</v>
      </c>
      <c r="E2024">
        <v>5</v>
      </c>
      <c r="F2024">
        <v>99.95</v>
      </c>
      <c r="G2024">
        <f>Table1[[#This Row],[Unit Price]]*Table1[[#This Row],[Units Sold]]</f>
        <v>499.75</v>
      </c>
      <c r="H2024" t="s">
        <v>18</v>
      </c>
      <c r="I2024" t="s">
        <v>287</v>
      </c>
      <c r="J2024">
        <f>_xlfn.XLOOKUP(Table1[[#This Row],[Product Name]],O:O,P:P)</f>
        <v>10</v>
      </c>
      <c r="K2024">
        <f>Table1[[#This Row],[Unit Profit]]*Table1[[#This Row],[Units Sold]]</f>
        <v>50</v>
      </c>
      <c r="L2024">
        <f>MONTH(Table1[[#This Row],[Date]])</f>
        <v>11</v>
      </c>
    </row>
    <row r="2025" spans="1:12">
      <c r="A2025">
        <v>12059</v>
      </c>
      <c r="B2025" s="1">
        <v>45211</v>
      </c>
      <c r="C2025" t="s">
        <v>9</v>
      </c>
      <c r="D2025" t="s">
        <v>156</v>
      </c>
      <c r="E2025">
        <v>5</v>
      </c>
      <c r="F2025">
        <v>1499.99</v>
      </c>
      <c r="G2025">
        <f>Table1[[#This Row],[Unit Price]]*Table1[[#This Row],[Units Sold]]</f>
        <v>7499.95</v>
      </c>
      <c r="H2025" t="s">
        <v>294</v>
      </c>
      <c r="I2025" t="s">
        <v>11</v>
      </c>
      <c r="J2025">
        <f>_xlfn.XLOOKUP(Table1[[#This Row],[Product Name]],O:O,P:P)</f>
        <v>285</v>
      </c>
      <c r="K2025">
        <f>Table1[[#This Row],[Unit Profit]]*Table1[[#This Row],[Units Sold]]</f>
        <v>1425</v>
      </c>
      <c r="L2025">
        <f>MONTH(Table1[[#This Row],[Date]])</f>
        <v>10</v>
      </c>
    </row>
    <row r="2026" spans="1:12" hidden="1">
      <c r="A2026">
        <v>12060</v>
      </c>
      <c r="B2026" s="1">
        <v>45555</v>
      </c>
      <c r="C2026" t="s">
        <v>12</v>
      </c>
      <c r="D2026" t="s">
        <v>157</v>
      </c>
      <c r="E2026">
        <v>5</v>
      </c>
      <c r="F2026">
        <v>139.99</v>
      </c>
      <c r="G2026">
        <f>Table1[[#This Row],[Unit Price]]*Table1[[#This Row],[Units Sold]]</f>
        <v>699.95</v>
      </c>
      <c r="H2026" t="s">
        <v>18</v>
      </c>
      <c r="I2026" t="s">
        <v>15</v>
      </c>
      <c r="J2026">
        <f>_xlfn.XLOOKUP(Table1[[#This Row],[Product Name]],O:O,P:P)</f>
        <v>21</v>
      </c>
      <c r="K2026">
        <f>Table1[[#This Row],[Unit Profit]]*Table1[[#This Row],[Units Sold]]</f>
        <v>105</v>
      </c>
      <c r="L2026">
        <f>MONTH(Table1[[#This Row],[Date]])</f>
        <v>9</v>
      </c>
    </row>
    <row r="2027" spans="1:12">
      <c r="A2027">
        <v>12061</v>
      </c>
      <c r="B2027" s="1">
        <v>45526</v>
      </c>
      <c r="C2027" t="s">
        <v>16</v>
      </c>
      <c r="D2027" t="s">
        <v>158</v>
      </c>
      <c r="E2027">
        <v>2</v>
      </c>
      <c r="F2027">
        <v>44.99</v>
      </c>
      <c r="G2027">
        <f>Table1[[#This Row],[Unit Price]]*Table1[[#This Row],[Units Sold]]</f>
        <v>89.98</v>
      </c>
      <c r="H2027" t="s">
        <v>294</v>
      </c>
      <c r="I2027" t="s">
        <v>287</v>
      </c>
      <c r="J2027">
        <f>_xlfn.XLOOKUP(Table1[[#This Row],[Product Name]],O:O,P:P)</f>
        <v>11.7</v>
      </c>
      <c r="K2027">
        <f>Table1[[#This Row],[Unit Profit]]*Table1[[#This Row],[Units Sold]]</f>
        <v>23.4</v>
      </c>
      <c r="L2027">
        <f>MONTH(Table1[[#This Row],[Date]])</f>
        <v>8</v>
      </c>
    </row>
    <row r="2028" spans="1:12" hidden="1">
      <c r="A2028">
        <v>12062</v>
      </c>
      <c r="B2028" s="1">
        <v>45511</v>
      </c>
      <c r="C2028" t="s">
        <v>19</v>
      </c>
      <c r="D2028" t="s">
        <v>159</v>
      </c>
      <c r="E2028">
        <v>1</v>
      </c>
      <c r="F2028">
        <v>11.99</v>
      </c>
      <c r="G2028">
        <f>Table1[[#This Row],[Unit Price]]*Table1[[#This Row],[Units Sold]]</f>
        <v>11.99</v>
      </c>
      <c r="H2028" t="s">
        <v>14</v>
      </c>
      <c r="I2028" t="s">
        <v>287</v>
      </c>
      <c r="J2028">
        <f>_xlfn.XLOOKUP(Table1[[#This Row],[Product Name]],O:O,P:P)</f>
        <v>5.28</v>
      </c>
      <c r="K2028">
        <f>Table1[[#This Row],[Unit Profit]]*Table1[[#This Row],[Units Sold]]</f>
        <v>5.28</v>
      </c>
      <c r="L2028">
        <f>MONTH(Table1[[#This Row],[Date]])</f>
        <v>8</v>
      </c>
    </row>
    <row r="2029" spans="1:12" hidden="1">
      <c r="A2029">
        <v>12063</v>
      </c>
      <c r="B2029" s="1">
        <v>44999</v>
      </c>
      <c r="C2029" t="s">
        <v>21</v>
      </c>
      <c r="D2029" t="s">
        <v>160</v>
      </c>
      <c r="E2029">
        <v>3</v>
      </c>
      <c r="F2029">
        <v>29.5</v>
      </c>
      <c r="G2029">
        <f>Table1[[#This Row],[Unit Price]]*Table1[[#This Row],[Units Sold]]</f>
        <v>88.5</v>
      </c>
      <c r="H2029" t="s">
        <v>18</v>
      </c>
      <c r="I2029" t="s">
        <v>15</v>
      </c>
      <c r="J2029">
        <f>_xlfn.XLOOKUP(Table1[[#This Row],[Product Name]],O:O,P:P)</f>
        <v>11.21</v>
      </c>
      <c r="K2029">
        <f>Table1[[#This Row],[Unit Profit]]*Table1[[#This Row],[Units Sold]]</f>
        <v>33.630000000000003</v>
      </c>
      <c r="L2029">
        <f>MONTH(Table1[[#This Row],[Date]])</f>
        <v>3</v>
      </c>
    </row>
    <row r="2030" spans="1:12" hidden="1">
      <c r="A2030">
        <v>12064</v>
      </c>
      <c r="B2030" s="1">
        <v>45133</v>
      </c>
      <c r="C2030" t="s">
        <v>23</v>
      </c>
      <c r="D2030" t="s">
        <v>161</v>
      </c>
      <c r="E2030">
        <v>4</v>
      </c>
      <c r="F2030">
        <v>299.99</v>
      </c>
      <c r="G2030">
        <f>Table1[[#This Row],[Unit Price]]*Table1[[#This Row],[Units Sold]]</f>
        <v>1199.96</v>
      </c>
      <c r="H2030" t="s">
        <v>18</v>
      </c>
      <c r="I2030" t="s">
        <v>11</v>
      </c>
      <c r="J2030">
        <f>_xlfn.XLOOKUP(Table1[[#This Row],[Product Name]],O:O,P:P)</f>
        <v>105</v>
      </c>
      <c r="K2030">
        <f>Table1[[#This Row],[Unit Profit]]*Table1[[#This Row],[Units Sold]]</f>
        <v>420</v>
      </c>
      <c r="L2030">
        <f>MONTH(Table1[[#This Row],[Date]])</f>
        <v>7</v>
      </c>
    </row>
    <row r="2031" spans="1:12" hidden="1">
      <c r="A2031">
        <v>12065</v>
      </c>
      <c r="B2031" s="1">
        <v>45108</v>
      </c>
      <c r="C2031" t="s">
        <v>9</v>
      </c>
      <c r="D2031" t="s">
        <v>162</v>
      </c>
      <c r="E2031">
        <v>1</v>
      </c>
      <c r="F2031">
        <v>549</v>
      </c>
      <c r="G2031">
        <f>Table1[[#This Row],[Unit Price]]*Table1[[#This Row],[Units Sold]]</f>
        <v>549</v>
      </c>
      <c r="H2031" t="s">
        <v>14</v>
      </c>
      <c r="I2031" t="s">
        <v>15</v>
      </c>
      <c r="J2031">
        <f>_xlfn.XLOOKUP(Table1[[#This Row],[Product Name]],O:O,P:P)</f>
        <v>65.88</v>
      </c>
      <c r="K2031">
        <f>Table1[[#This Row],[Unit Profit]]*Table1[[#This Row],[Units Sold]]</f>
        <v>65.88</v>
      </c>
      <c r="L2031">
        <f>MONTH(Table1[[#This Row],[Date]])</f>
        <v>7</v>
      </c>
    </row>
    <row r="2032" spans="1:12" hidden="1">
      <c r="A2032">
        <v>12066</v>
      </c>
      <c r="B2032" s="1">
        <v>45358</v>
      </c>
      <c r="C2032" t="s">
        <v>12</v>
      </c>
      <c r="D2032" t="s">
        <v>163</v>
      </c>
      <c r="E2032">
        <v>2</v>
      </c>
      <c r="F2032">
        <v>199.95</v>
      </c>
      <c r="G2032">
        <f>Table1[[#This Row],[Unit Price]]*Table1[[#This Row],[Units Sold]]</f>
        <v>399.9</v>
      </c>
      <c r="H2032" t="s">
        <v>14</v>
      </c>
      <c r="I2032" t="s">
        <v>287</v>
      </c>
      <c r="J2032">
        <f>_xlfn.XLOOKUP(Table1[[#This Row],[Product Name]],O:O,P:P)</f>
        <v>73.98</v>
      </c>
      <c r="K2032">
        <f>Table1[[#This Row],[Unit Profit]]*Table1[[#This Row],[Units Sold]]</f>
        <v>147.96</v>
      </c>
      <c r="L2032">
        <f>MONTH(Table1[[#This Row],[Date]])</f>
        <v>3</v>
      </c>
    </row>
    <row r="2033" spans="1:12" hidden="1">
      <c r="A2033">
        <v>12067</v>
      </c>
      <c r="B2033" s="1">
        <v>45086</v>
      </c>
      <c r="C2033" t="s">
        <v>16</v>
      </c>
      <c r="D2033" t="s">
        <v>164</v>
      </c>
      <c r="E2033">
        <v>4</v>
      </c>
      <c r="F2033">
        <v>98</v>
      </c>
      <c r="G2033">
        <f>Table1[[#This Row],[Unit Price]]*Table1[[#This Row],[Units Sold]]</f>
        <v>392</v>
      </c>
      <c r="H2033" t="s">
        <v>18</v>
      </c>
      <c r="I2033" t="s">
        <v>11</v>
      </c>
      <c r="J2033">
        <f>_xlfn.XLOOKUP(Table1[[#This Row],[Product Name]],O:O,P:P)</f>
        <v>11.76</v>
      </c>
      <c r="K2033">
        <f>Table1[[#This Row],[Unit Profit]]*Table1[[#This Row],[Units Sold]]</f>
        <v>47.04</v>
      </c>
      <c r="L2033">
        <f>MONTH(Table1[[#This Row],[Date]])</f>
        <v>6</v>
      </c>
    </row>
    <row r="2034" spans="1:12">
      <c r="A2034">
        <v>12068</v>
      </c>
      <c r="B2034" s="1">
        <v>45302</v>
      </c>
      <c r="C2034" t="s">
        <v>19</v>
      </c>
      <c r="D2034" t="s">
        <v>165</v>
      </c>
      <c r="E2034">
        <v>5</v>
      </c>
      <c r="F2034">
        <v>10.99</v>
      </c>
      <c r="G2034">
        <f>Table1[[#This Row],[Unit Price]]*Table1[[#This Row],[Units Sold]]</f>
        <v>54.95</v>
      </c>
      <c r="H2034" t="s">
        <v>294</v>
      </c>
      <c r="I2034" t="s">
        <v>11</v>
      </c>
      <c r="J2034">
        <f>_xlfn.XLOOKUP(Table1[[#This Row],[Product Name]],O:O,P:P)</f>
        <v>1.21</v>
      </c>
      <c r="K2034">
        <f>Table1[[#This Row],[Unit Profit]]*Table1[[#This Row],[Units Sold]]</f>
        <v>6.05</v>
      </c>
      <c r="L2034">
        <f>MONTH(Table1[[#This Row],[Date]])</f>
        <v>1</v>
      </c>
    </row>
    <row r="2035" spans="1:12" hidden="1">
      <c r="A2035">
        <v>12069</v>
      </c>
      <c r="B2035" s="1">
        <v>45387</v>
      </c>
      <c r="C2035" t="s">
        <v>21</v>
      </c>
      <c r="D2035" t="s">
        <v>166</v>
      </c>
      <c r="E2035">
        <v>1</v>
      </c>
      <c r="F2035">
        <v>25</v>
      </c>
      <c r="G2035">
        <f>Table1[[#This Row],[Unit Price]]*Table1[[#This Row],[Units Sold]]</f>
        <v>25</v>
      </c>
      <c r="H2035" t="s">
        <v>14</v>
      </c>
      <c r="I2035" t="s">
        <v>15</v>
      </c>
      <c r="J2035">
        <f>_xlfn.XLOOKUP(Table1[[#This Row],[Product Name]],O:O,P:P)</f>
        <v>11.5</v>
      </c>
      <c r="K2035">
        <f>Table1[[#This Row],[Unit Profit]]*Table1[[#This Row],[Units Sold]]</f>
        <v>11.5</v>
      </c>
      <c r="L2035">
        <f>MONTH(Table1[[#This Row],[Date]])</f>
        <v>4</v>
      </c>
    </row>
    <row r="2036" spans="1:12">
      <c r="A2036">
        <v>12070</v>
      </c>
      <c r="B2036" s="1">
        <v>45112</v>
      </c>
      <c r="C2036" t="s">
        <v>23</v>
      </c>
      <c r="D2036" t="s">
        <v>167</v>
      </c>
      <c r="E2036">
        <v>3</v>
      </c>
      <c r="F2036">
        <v>149.99</v>
      </c>
      <c r="G2036">
        <f>Table1[[#This Row],[Unit Price]]*Table1[[#This Row],[Units Sold]]</f>
        <v>449.97</v>
      </c>
      <c r="H2036" t="s">
        <v>294</v>
      </c>
      <c r="I2036" t="s">
        <v>287</v>
      </c>
      <c r="J2036">
        <f>_xlfn.XLOOKUP(Table1[[#This Row],[Product Name]],O:O,P:P)</f>
        <v>19.5</v>
      </c>
      <c r="K2036">
        <f>Table1[[#This Row],[Unit Profit]]*Table1[[#This Row],[Units Sold]]</f>
        <v>58.5</v>
      </c>
      <c r="L2036">
        <f>MONTH(Table1[[#This Row],[Date]])</f>
        <v>7</v>
      </c>
    </row>
    <row r="2037" spans="1:12">
      <c r="A2037">
        <v>12071</v>
      </c>
      <c r="B2037" s="1">
        <v>45262</v>
      </c>
      <c r="C2037" t="s">
        <v>9</v>
      </c>
      <c r="D2037" t="s">
        <v>49</v>
      </c>
      <c r="E2037">
        <v>3</v>
      </c>
      <c r="F2037">
        <v>349.99</v>
      </c>
      <c r="G2037">
        <f>Table1[[#This Row],[Unit Price]]*Table1[[#This Row],[Units Sold]]</f>
        <v>1049.97</v>
      </c>
      <c r="H2037" t="s">
        <v>294</v>
      </c>
      <c r="I2037" t="s">
        <v>15</v>
      </c>
      <c r="J2037">
        <f>_xlfn.XLOOKUP(Table1[[#This Row],[Product Name]],O:O,P:P)</f>
        <v>164.5</v>
      </c>
      <c r="K2037">
        <f>Table1[[#This Row],[Unit Profit]]*Table1[[#This Row],[Units Sold]]</f>
        <v>493.5</v>
      </c>
      <c r="L2037">
        <f>MONTH(Table1[[#This Row],[Date]])</f>
        <v>12</v>
      </c>
    </row>
    <row r="2038" spans="1:12">
      <c r="A2038">
        <v>12072</v>
      </c>
      <c r="B2038" s="1">
        <v>45346</v>
      </c>
      <c r="C2038" t="s">
        <v>12</v>
      </c>
      <c r="D2038" t="s">
        <v>168</v>
      </c>
      <c r="E2038">
        <v>5</v>
      </c>
      <c r="F2038">
        <v>199.99</v>
      </c>
      <c r="G2038">
        <f>Table1[[#This Row],[Unit Price]]*Table1[[#This Row],[Units Sold]]</f>
        <v>999.95</v>
      </c>
      <c r="H2038" t="s">
        <v>294</v>
      </c>
      <c r="I2038" t="s">
        <v>287</v>
      </c>
      <c r="J2038">
        <f>_xlfn.XLOOKUP(Table1[[#This Row],[Product Name]],O:O,P:P)</f>
        <v>44</v>
      </c>
      <c r="K2038">
        <f>Table1[[#This Row],[Unit Profit]]*Table1[[#This Row],[Units Sold]]</f>
        <v>220</v>
      </c>
      <c r="L2038">
        <f>MONTH(Table1[[#This Row],[Date]])</f>
        <v>2</v>
      </c>
    </row>
    <row r="2039" spans="1:12">
      <c r="A2039">
        <v>12073</v>
      </c>
      <c r="B2039" s="1">
        <v>45278</v>
      </c>
      <c r="C2039" t="s">
        <v>16</v>
      </c>
      <c r="D2039" t="s">
        <v>169</v>
      </c>
      <c r="E2039">
        <v>5</v>
      </c>
      <c r="F2039">
        <v>54.99</v>
      </c>
      <c r="G2039">
        <f>Table1[[#This Row],[Unit Price]]*Table1[[#This Row],[Units Sold]]</f>
        <v>274.95</v>
      </c>
      <c r="H2039" t="s">
        <v>294</v>
      </c>
      <c r="I2039" t="s">
        <v>15</v>
      </c>
      <c r="J2039">
        <f>_xlfn.XLOOKUP(Table1[[#This Row],[Product Name]],O:O,P:P)</f>
        <v>16.5</v>
      </c>
      <c r="K2039">
        <f>Table1[[#This Row],[Unit Profit]]*Table1[[#This Row],[Units Sold]]</f>
        <v>82.5</v>
      </c>
      <c r="L2039">
        <f>MONTH(Table1[[#This Row],[Date]])</f>
        <v>12</v>
      </c>
    </row>
    <row r="2040" spans="1:12">
      <c r="A2040">
        <v>12074</v>
      </c>
      <c r="B2040" s="1">
        <v>45604</v>
      </c>
      <c r="C2040" t="s">
        <v>19</v>
      </c>
      <c r="D2040" t="s">
        <v>170</v>
      </c>
      <c r="E2040">
        <v>2</v>
      </c>
      <c r="F2040">
        <v>16.989999999999998</v>
      </c>
      <c r="G2040">
        <f>Table1[[#This Row],[Unit Price]]*Table1[[#This Row],[Units Sold]]</f>
        <v>33.979999999999997</v>
      </c>
      <c r="H2040" t="s">
        <v>294</v>
      </c>
      <c r="I2040" t="s">
        <v>15</v>
      </c>
      <c r="J2040">
        <f>_xlfn.XLOOKUP(Table1[[#This Row],[Product Name]],O:O,P:P)</f>
        <v>4.59</v>
      </c>
      <c r="K2040">
        <f>Table1[[#This Row],[Unit Profit]]*Table1[[#This Row],[Units Sold]]</f>
        <v>9.18</v>
      </c>
      <c r="L2040">
        <f>MONTH(Table1[[#This Row],[Date]])</f>
        <v>11</v>
      </c>
    </row>
    <row r="2041" spans="1:12" hidden="1">
      <c r="A2041">
        <v>12075</v>
      </c>
      <c r="B2041" s="1">
        <v>44962</v>
      </c>
      <c r="C2041" t="s">
        <v>21</v>
      </c>
      <c r="D2041" t="s">
        <v>171</v>
      </c>
      <c r="E2041">
        <v>4</v>
      </c>
      <c r="F2041">
        <v>59</v>
      </c>
      <c r="G2041">
        <f>Table1[[#This Row],[Unit Price]]*Table1[[#This Row],[Units Sold]]</f>
        <v>236</v>
      </c>
      <c r="H2041" t="s">
        <v>18</v>
      </c>
      <c r="I2041" t="s">
        <v>15</v>
      </c>
      <c r="J2041">
        <f>_xlfn.XLOOKUP(Table1[[#This Row],[Product Name]],O:O,P:P)</f>
        <v>14.16</v>
      </c>
      <c r="K2041">
        <f>Table1[[#This Row],[Unit Profit]]*Table1[[#This Row],[Units Sold]]</f>
        <v>56.64</v>
      </c>
      <c r="L2041">
        <f>MONTH(Table1[[#This Row],[Date]])</f>
        <v>2</v>
      </c>
    </row>
    <row r="2042" spans="1:12" hidden="1">
      <c r="A2042">
        <v>12076</v>
      </c>
      <c r="B2042" s="1">
        <v>44962</v>
      </c>
      <c r="C2042" t="s">
        <v>23</v>
      </c>
      <c r="D2042" t="s">
        <v>172</v>
      </c>
      <c r="E2042">
        <v>5</v>
      </c>
      <c r="F2042">
        <v>299.99</v>
      </c>
      <c r="G2042">
        <f>Table1[[#This Row],[Unit Price]]*Table1[[#This Row],[Units Sold]]</f>
        <v>1499.95</v>
      </c>
      <c r="H2042" t="s">
        <v>14</v>
      </c>
      <c r="I2042" t="s">
        <v>11</v>
      </c>
      <c r="J2042">
        <f>_xlfn.XLOOKUP(Table1[[#This Row],[Product Name]],O:O,P:P)</f>
        <v>33</v>
      </c>
      <c r="K2042">
        <f>Table1[[#This Row],[Unit Profit]]*Table1[[#This Row],[Units Sold]]</f>
        <v>165</v>
      </c>
      <c r="L2042">
        <f>MONTH(Table1[[#This Row],[Date]])</f>
        <v>2</v>
      </c>
    </row>
    <row r="2043" spans="1:12" hidden="1">
      <c r="A2043">
        <v>12077</v>
      </c>
      <c r="B2043" s="1">
        <v>45151</v>
      </c>
      <c r="C2043" t="s">
        <v>9</v>
      </c>
      <c r="D2043" t="s">
        <v>173</v>
      </c>
      <c r="E2043">
        <v>5</v>
      </c>
      <c r="F2043">
        <v>899.99</v>
      </c>
      <c r="G2043">
        <f>Table1[[#This Row],[Unit Price]]*Table1[[#This Row],[Units Sold]]</f>
        <v>4499.95</v>
      </c>
      <c r="H2043" t="s">
        <v>18</v>
      </c>
      <c r="I2043" t="s">
        <v>11</v>
      </c>
      <c r="J2043">
        <f>_xlfn.XLOOKUP(Table1[[#This Row],[Product Name]],O:O,P:P)</f>
        <v>378</v>
      </c>
      <c r="K2043">
        <f>Table1[[#This Row],[Unit Profit]]*Table1[[#This Row],[Units Sold]]</f>
        <v>1890</v>
      </c>
      <c r="L2043">
        <f>MONTH(Table1[[#This Row],[Date]])</f>
        <v>8</v>
      </c>
    </row>
    <row r="2044" spans="1:12" hidden="1">
      <c r="A2044">
        <v>12078</v>
      </c>
      <c r="B2044" s="1">
        <v>44969</v>
      </c>
      <c r="C2044" t="s">
        <v>12</v>
      </c>
      <c r="D2044" t="s">
        <v>174</v>
      </c>
      <c r="E2044">
        <v>1</v>
      </c>
      <c r="F2044">
        <v>499.95</v>
      </c>
      <c r="G2044">
        <f>Table1[[#This Row],[Unit Price]]*Table1[[#This Row],[Units Sold]]</f>
        <v>499.95</v>
      </c>
      <c r="H2044" t="s">
        <v>14</v>
      </c>
      <c r="I2044" t="s">
        <v>15</v>
      </c>
      <c r="J2044">
        <f>_xlfn.XLOOKUP(Table1[[#This Row],[Product Name]],O:O,P:P)</f>
        <v>89.99</v>
      </c>
      <c r="K2044">
        <f>Table1[[#This Row],[Unit Profit]]*Table1[[#This Row],[Units Sold]]</f>
        <v>89.99</v>
      </c>
      <c r="L2044">
        <f>MONTH(Table1[[#This Row],[Date]])</f>
        <v>2</v>
      </c>
    </row>
    <row r="2045" spans="1:12" hidden="1">
      <c r="A2045">
        <v>12079</v>
      </c>
      <c r="B2045" s="1">
        <v>45185</v>
      </c>
      <c r="C2045" t="s">
        <v>16</v>
      </c>
      <c r="D2045" t="s">
        <v>175</v>
      </c>
      <c r="E2045">
        <v>4</v>
      </c>
      <c r="F2045">
        <v>24.99</v>
      </c>
      <c r="G2045">
        <f>Table1[[#This Row],[Unit Price]]*Table1[[#This Row],[Units Sold]]</f>
        <v>99.96</v>
      </c>
      <c r="H2045" t="s">
        <v>14</v>
      </c>
      <c r="I2045" t="s">
        <v>15</v>
      </c>
      <c r="J2045">
        <f>_xlfn.XLOOKUP(Table1[[#This Row],[Product Name]],O:O,P:P)</f>
        <v>5</v>
      </c>
      <c r="K2045">
        <f>Table1[[#This Row],[Unit Profit]]*Table1[[#This Row],[Units Sold]]</f>
        <v>20</v>
      </c>
      <c r="L2045">
        <f>MONTH(Table1[[#This Row],[Date]])</f>
        <v>9</v>
      </c>
    </row>
    <row r="2046" spans="1:12">
      <c r="A2046">
        <v>12080</v>
      </c>
      <c r="B2046" s="1">
        <v>45343</v>
      </c>
      <c r="C2046" t="s">
        <v>19</v>
      </c>
      <c r="D2046" t="s">
        <v>176</v>
      </c>
      <c r="E2046">
        <v>3</v>
      </c>
      <c r="F2046">
        <v>7.99</v>
      </c>
      <c r="G2046">
        <f>Table1[[#This Row],[Unit Price]]*Table1[[#This Row],[Units Sold]]</f>
        <v>23.97</v>
      </c>
      <c r="H2046" t="s">
        <v>294</v>
      </c>
      <c r="I2046" t="s">
        <v>287</v>
      </c>
      <c r="J2046">
        <f>_xlfn.XLOOKUP(Table1[[#This Row],[Product Name]],O:O,P:P)</f>
        <v>1.84</v>
      </c>
      <c r="K2046">
        <f>Table1[[#This Row],[Unit Profit]]*Table1[[#This Row],[Units Sold]]</f>
        <v>5.5200000000000005</v>
      </c>
      <c r="L2046">
        <f>MONTH(Table1[[#This Row],[Date]])</f>
        <v>2</v>
      </c>
    </row>
    <row r="2047" spans="1:12" hidden="1">
      <c r="A2047">
        <v>12081</v>
      </c>
      <c r="B2047" s="1">
        <v>45061</v>
      </c>
      <c r="C2047" t="s">
        <v>21</v>
      </c>
      <c r="D2047" t="s">
        <v>177</v>
      </c>
      <c r="E2047">
        <v>5</v>
      </c>
      <c r="F2047">
        <v>36</v>
      </c>
      <c r="G2047">
        <f>Table1[[#This Row],[Unit Price]]*Table1[[#This Row],[Units Sold]]</f>
        <v>180</v>
      </c>
      <c r="H2047" t="s">
        <v>14</v>
      </c>
      <c r="I2047" t="s">
        <v>15</v>
      </c>
      <c r="J2047">
        <f>_xlfn.XLOOKUP(Table1[[#This Row],[Product Name]],O:O,P:P)</f>
        <v>9.36</v>
      </c>
      <c r="K2047">
        <f>Table1[[#This Row],[Unit Profit]]*Table1[[#This Row],[Units Sold]]</f>
        <v>46.8</v>
      </c>
      <c r="L2047">
        <f>MONTH(Table1[[#This Row],[Date]])</f>
        <v>5</v>
      </c>
    </row>
    <row r="2048" spans="1:12">
      <c r="A2048">
        <v>12082</v>
      </c>
      <c r="B2048" s="1">
        <v>45558</v>
      </c>
      <c r="C2048" t="s">
        <v>23</v>
      </c>
      <c r="D2048" t="s">
        <v>178</v>
      </c>
      <c r="E2048">
        <v>3</v>
      </c>
      <c r="F2048">
        <v>34.99</v>
      </c>
      <c r="G2048">
        <f>Table1[[#This Row],[Unit Price]]*Table1[[#This Row],[Units Sold]]</f>
        <v>104.97</v>
      </c>
      <c r="H2048" t="s">
        <v>294</v>
      </c>
      <c r="I2048" t="s">
        <v>11</v>
      </c>
      <c r="J2048">
        <f>_xlfn.XLOOKUP(Table1[[#This Row],[Product Name]],O:O,P:P)</f>
        <v>12.25</v>
      </c>
      <c r="K2048">
        <f>Table1[[#This Row],[Unit Profit]]*Table1[[#This Row],[Units Sold]]</f>
        <v>36.75</v>
      </c>
      <c r="L2048">
        <f>MONTH(Table1[[#This Row],[Date]])</f>
        <v>9</v>
      </c>
    </row>
    <row r="2049" spans="1:12" hidden="1">
      <c r="A2049">
        <v>12083</v>
      </c>
      <c r="B2049" s="1">
        <v>45287</v>
      </c>
      <c r="C2049" t="s">
        <v>9</v>
      </c>
      <c r="D2049" t="s">
        <v>179</v>
      </c>
      <c r="E2049">
        <v>2</v>
      </c>
      <c r="F2049">
        <v>1199.99</v>
      </c>
      <c r="G2049">
        <f>Table1[[#This Row],[Unit Price]]*Table1[[#This Row],[Units Sold]]</f>
        <v>2399.98</v>
      </c>
      <c r="H2049" t="s">
        <v>14</v>
      </c>
      <c r="I2049" t="s">
        <v>11</v>
      </c>
      <c r="J2049">
        <f>_xlfn.XLOOKUP(Table1[[#This Row],[Product Name]],O:O,P:P)</f>
        <v>600</v>
      </c>
      <c r="K2049">
        <f>Table1[[#This Row],[Unit Profit]]*Table1[[#This Row],[Units Sold]]</f>
        <v>1200</v>
      </c>
      <c r="L2049">
        <f>MONTH(Table1[[#This Row],[Date]])</f>
        <v>12</v>
      </c>
    </row>
    <row r="2050" spans="1:12" hidden="1">
      <c r="A2050">
        <v>12084</v>
      </c>
      <c r="B2050" s="1">
        <v>45173</v>
      </c>
      <c r="C2050" t="s">
        <v>12</v>
      </c>
      <c r="D2050" t="s">
        <v>180</v>
      </c>
      <c r="E2050">
        <v>4</v>
      </c>
      <c r="F2050">
        <v>199.99</v>
      </c>
      <c r="G2050">
        <f>Table1[[#This Row],[Unit Price]]*Table1[[#This Row],[Units Sold]]</f>
        <v>799.96</v>
      </c>
      <c r="H2050" t="s">
        <v>14</v>
      </c>
      <c r="I2050" t="s">
        <v>287</v>
      </c>
      <c r="J2050">
        <f>_xlfn.XLOOKUP(Table1[[#This Row],[Product Name]],O:O,P:P)</f>
        <v>34</v>
      </c>
      <c r="K2050">
        <f>Table1[[#This Row],[Unit Profit]]*Table1[[#This Row],[Units Sold]]</f>
        <v>136</v>
      </c>
      <c r="L2050">
        <f>MONTH(Table1[[#This Row],[Date]])</f>
        <v>9</v>
      </c>
    </row>
    <row r="2051" spans="1:12" hidden="1">
      <c r="A2051">
        <v>12085</v>
      </c>
      <c r="B2051" s="1">
        <v>44986</v>
      </c>
      <c r="C2051" t="s">
        <v>16</v>
      </c>
      <c r="D2051" t="s">
        <v>181</v>
      </c>
      <c r="E2051">
        <v>2</v>
      </c>
      <c r="F2051">
        <v>29.99</v>
      </c>
      <c r="G2051">
        <f>Table1[[#This Row],[Unit Price]]*Table1[[#This Row],[Units Sold]]</f>
        <v>59.98</v>
      </c>
      <c r="H2051" t="s">
        <v>18</v>
      </c>
      <c r="I2051" t="s">
        <v>15</v>
      </c>
      <c r="J2051">
        <f>_xlfn.XLOOKUP(Table1[[#This Row],[Product Name]],O:O,P:P)</f>
        <v>3</v>
      </c>
      <c r="K2051">
        <f>Table1[[#This Row],[Unit Profit]]*Table1[[#This Row],[Units Sold]]</f>
        <v>6</v>
      </c>
      <c r="L2051">
        <f>MONTH(Table1[[#This Row],[Date]])</f>
        <v>3</v>
      </c>
    </row>
    <row r="2052" spans="1:12">
      <c r="A2052">
        <v>12086</v>
      </c>
      <c r="B2052" s="1">
        <v>45067</v>
      </c>
      <c r="C2052" t="s">
        <v>19</v>
      </c>
      <c r="D2052" t="s">
        <v>182</v>
      </c>
      <c r="E2052">
        <v>4</v>
      </c>
      <c r="F2052">
        <v>8.99</v>
      </c>
      <c r="G2052">
        <f>Table1[[#This Row],[Unit Price]]*Table1[[#This Row],[Units Sold]]</f>
        <v>35.96</v>
      </c>
      <c r="H2052" t="s">
        <v>294</v>
      </c>
      <c r="I2052" t="s">
        <v>287</v>
      </c>
      <c r="J2052">
        <f>_xlfn.XLOOKUP(Table1[[#This Row],[Product Name]],O:O,P:P)</f>
        <v>1.17</v>
      </c>
      <c r="K2052">
        <f>Table1[[#This Row],[Unit Profit]]*Table1[[#This Row],[Units Sold]]</f>
        <v>4.68</v>
      </c>
      <c r="L2052">
        <f>MONTH(Table1[[#This Row],[Date]])</f>
        <v>5</v>
      </c>
    </row>
    <row r="2053" spans="1:12" hidden="1">
      <c r="A2053">
        <v>12087</v>
      </c>
      <c r="B2053" s="1">
        <v>45210</v>
      </c>
      <c r="C2053" t="s">
        <v>21</v>
      </c>
      <c r="D2053" t="s">
        <v>183</v>
      </c>
      <c r="E2053">
        <v>4</v>
      </c>
      <c r="F2053">
        <v>16.989999999999998</v>
      </c>
      <c r="G2053">
        <f>Table1[[#This Row],[Unit Price]]*Table1[[#This Row],[Units Sold]]</f>
        <v>67.959999999999994</v>
      </c>
      <c r="H2053" t="s">
        <v>18</v>
      </c>
      <c r="I2053" t="s">
        <v>11</v>
      </c>
      <c r="J2053">
        <f>_xlfn.XLOOKUP(Table1[[#This Row],[Product Name]],O:O,P:P)</f>
        <v>7.82</v>
      </c>
      <c r="K2053">
        <f>Table1[[#This Row],[Unit Profit]]*Table1[[#This Row],[Units Sold]]</f>
        <v>31.28</v>
      </c>
      <c r="L2053">
        <f>MONTH(Table1[[#This Row],[Date]])</f>
        <v>10</v>
      </c>
    </row>
    <row r="2054" spans="1:12" hidden="1">
      <c r="A2054">
        <v>12088</v>
      </c>
      <c r="B2054" s="1">
        <v>45235</v>
      </c>
      <c r="C2054" t="s">
        <v>23</v>
      </c>
      <c r="D2054" t="s">
        <v>184</v>
      </c>
      <c r="E2054">
        <v>5</v>
      </c>
      <c r="F2054">
        <v>49.99</v>
      </c>
      <c r="G2054">
        <f>Table1[[#This Row],[Unit Price]]*Table1[[#This Row],[Units Sold]]</f>
        <v>249.95000000000002</v>
      </c>
      <c r="H2054" t="s">
        <v>18</v>
      </c>
      <c r="I2054" t="s">
        <v>287</v>
      </c>
      <c r="J2054">
        <f>_xlfn.XLOOKUP(Table1[[#This Row],[Product Name]],O:O,P:P)</f>
        <v>12</v>
      </c>
      <c r="K2054">
        <f>Table1[[#This Row],[Unit Profit]]*Table1[[#This Row],[Units Sold]]</f>
        <v>60</v>
      </c>
      <c r="L2054">
        <f>MONTH(Table1[[#This Row],[Date]])</f>
        <v>11</v>
      </c>
    </row>
    <row r="2055" spans="1:12" hidden="1">
      <c r="A2055">
        <v>12089</v>
      </c>
      <c r="B2055" s="1">
        <v>45236</v>
      </c>
      <c r="C2055" t="s">
        <v>9</v>
      </c>
      <c r="D2055" t="s">
        <v>185</v>
      </c>
      <c r="E2055">
        <v>2</v>
      </c>
      <c r="F2055">
        <v>699.99</v>
      </c>
      <c r="G2055">
        <f>Table1[[#This Row],[Unit Price]]*Table1[[#This Row],[Units Sold]]</f>
        <v>1399.98</v>
      </c>
      <c r="H2055" t="s">
        <v>14</v>
      </c>
      <c r="I2055" t="s">
        <v>287</v>
      </c>
      <c r="J2055">
        <f>_xlfn.XLOOKUP(Table1[[#This Row],[Product Name]],O:O,P:P)</f>
        <v>273</v>
      </c>
      <c r="K2055">
        <f>Table1[[#This Row],[Unit Profit]]*Table1[[#This Row],[Units Sold]]</f>
        <v>546</v>
      </c>
      <c r="L2055">
        <f>MONTH(Table1[[#This Row],[Date]])</f>
        <v>11</v>
      </c>
    </row>
    <row r="2056" spans="1:12" hidden="1">
      <c r="A2056">
        <v>12090</v>
      </c>
      <c r="B2056" s="1">
        <v>45091</v>
      </c>
      <c r="C2056" t="s">
        <v>12</v>
      </c>
      <c r="D2056" t="s">
        <v>186</v>
      </c>
      <c r="E2056">
        <v>5</v>
      </c>
      <c r="F2056">
        <v>139.99</v>
      </c>
      <c r="G2056">
        <f>Table1[[#This Row],[Unit Price]]*Table1[[#This Row],[Units Sold]]</f>
        <v>699.95</v>
      </c>
      <c r="H2056" t="s">
        <v>14</v>
      </c>
      <c r="I2056" t="s">
        <v>11</v>
      </c>
      <c r="J2056">
        <f>_xlfn.XLOOKUP(Table1[[#This Row],[Product Name]],O:O,P:P)</f>
        <v>25.2</v>
      </c>
      <c r="K2056">
        <f>Table1[[#This Row],[Unit Profit]]*Table1[[#This Row],[Units Sold]]</f>
        <v>126</v>
      </c>
      <c r="L2056">
        <f>MONTH(Table1[[#This Row],[Date]])</f>
        <v>6</v>
      </c>
    </row>
    <row r="2057" spans="1:12" hidden="1">
      <c r="A2057">
        <v>12091</v>
      </c>
      <c r="B2057" s="1">
        <v>45595</v>
      </c>
      <c r="C2057" t="s">
        <v>16</v>
      </c>
      <c r="D2057" t="s">
        <v>187</v>
      </c>
      <c r="E2057">
        <v>1</v>
      </c>
      <c r="F2057">
        <v>34.99</v>
      </c>
      <c r="G2057">
        <f>Table1[[#This Row],[Unit Price]]*Table1[[#This Row],[Units Sold]]</f>
        <v>34.99</v>
      </c>
      <c r="H2057" t="s">
        <v>14</v>
      </c>
      <c r="I2057" t="s">
        <v>11</v>
      </c>
      <c r="J2057">
        <f>_xlfn.XLOOKUP(Table1[[#This Row],[Product Name]],O:O,P:P)</f>
        <v>12.6</v>
      </c>
      <c r="K2057">
        <f>Table1[[#This Row],[Unit Profit]]*Table1[[#This Row],[Units Sold]]</f>
        <v>12.6</v>
      </c>
      <c r="L2057">
        <f>MONTH(Table1[[#This Row],[Date]])</f>
        <v>10</v>
      </c>
    </row>
    <row r="2058" spans="1:12" hidden="1">
      <c r="A2058">
        <v>12092</v>
      </c>
      <c r="B2058" s="1">
        <v>45262</v>
      </c>
      <c r="C2058" t="s">
        <v>19</v>
      </c>
      <c r="D2058" t="s">
        <v>188</v>
      </c>
      <c r="E2058">
        <v>1</v>
      </c>
      <c r="F2058">
        <v>9.99</v>
      </c>
      <c r="G2058">
        <f>Table1[[#This Row],[Unit Price]]*Table1[[#This Row],[Units Sold]]</f>
        <v>9.99</v>
      </c>
      <c r="H2058" t="s">
        <v>18</v>
      </c>
      <c r="I2058" t="s">
        <v>11</v>
      </c>
      <c r="J2058">
        <f>_xlfn.XLOOKUP(Table1[[#This Row],[Product Name]],O:O,P:P)</f>
        <v>1.5</v>
      </c>
      <c r="K2058">
        <f>Table1[[#This Row],[Unit Profit]]*Table1[[#This Row],[Units Sold]]</f>
        <v>1.5</v>
      </c>
      <c r="L2058">
        <f>MONTH(Table1[[#This Row],[Date]])</f>
        <v>12</v>
      </c>
    </row>
    <row r="2059" spans="1:12" hidden="1">
      <c r="A2059">
        <v>12093</v>
      </c>
      <c r="B2059" s="1">
        <v>45497</v>
      </c>
      <c r="C2059" t="s">
        <v>21</v>
      </c>
      <c r="D2059" t="s">
        <v>189</v>
      </c>
      <c r="E2059">
        <v>2</v>
      </c>
      <c r="F2059">
        <v>29.5</v>
      </c>
      <c r="G2059">
        <f>Table1[[#This Row],[Unit Price]]*Table1[[#This Row],[Units Sold]]</f>
        <v>59</v>
      </c>
      <c r="H2059" t="s">
        <v>14</v>
      </c>
      <c r="I2059" t="s">
        <v>287</v>
      </c>
      <c r="J2059">
        <f>_xlfn.XLOOKUP(Table1[[#This Row],[Product Name]],O:O,P:P)</f>
        <v>7.38</v>
      </c>
      <c r="K2059">
        <f>Table1[[#This Row],[Unit Profit]]*Table1[[#This Row],[Units Sold]]</f>
        <v>14.76</v>
      </c>
      <c r="L2059">
        <f>MONTH(Table1[[#This Row],[Date]])</f>
        <v>7</v>
      </c>
    </row>
    <row r="2060" spans="1:12">
      <c r="A2060">
        <v>12094</v>
      </c>
      <c r="B2060" s="1">
        <v>45149</v>
      </c>
      <c r="C2060" t="s">
        <v>23</v>
      </c>
      <c r="D2060" t="s">
        <v>190</v>
      </c>
      <c r="E2060">
        <v>2</v>
      </c>
      <c r="F2060">
        <v>699.99</v>
      </c>
      <c r="G2060">
        <f>Table1[[#This Row],[Unit Price]]*Table1[[#This Row],[Units Sold]]</f>
        <v>1399.98</v>
      </c>
      <c r="H2060" t="s">
        <v>294</v>
      </c>
      <c r="I2060" t="s">
        <v>15</v>
      </c>
      <c r="J2060">
        <f>_xlfn.XLOOKUP(Table1[[#This Row],[Product Name]],O:O,P:P)</f>
        <v>252</v>
      </c>
      <c r="K2060">
        <f>Table1[[#This Row],[Unit Profit]]*Table1[[#This Row],[Units Sold]]</f>
        <v>504</v>
      </c>
      <c r="L2060">
        <f>MONTH(Table1[[#This Row],[Date]])</f>
        <v>8</v>
      </c>
    </row>
    <row r="2061" spans="1:12">
      <c r="A2061">
        <v>12095</v>
      </c>
      <c r="B2061" s="1">
        <v>45166</v>
      </c>
      <c r="C2061" t="s">
        <v>9</v>
      </c>
      <c r="D2061" t="s">
        <v>191</v>
      </c>
      <c r="E2061">
        <v>1</v>
      </c>
      <c r="F2061">
        <v>49.99</v>
      </c>
      <c r="G2061">
        <f>Table1[[#This Row],[Unit Price]]*Table1[[#This Row],[Units Sold]]</f>
        <v>49.99</v>
      </c>
      <c r="H2061" t="s">
        <v>294</v>
      </c>
      <c r="I2061" t="s">
        <v>15</v>
      </c>
      <c r="J2061">
        <f>_xlfn.XLOOKUP(Table1[[#This Row],[Product Name]],O:O,P:P)</f>
        <v>19.5</v>
      </c>
      <c r="K2061">
        <f>Table1[[#This Row],[Unit Profit]]*Table1[[#This Row],[Units Sold]]</f>
        <v>19.5</v>
      </c>
      <c r="L2061">
        <f>MONTH(Table1[[#This Row],[Date]])</f>
        <v>8</v>
      </c>
    </row>
    <row r="2062" spans="1:12" hidden="1">
      <c r="A2062">
        <v>12096</v>
      </c>
      <c r="B2062" s="1">
        <v>45631</v>
      </c>
      <c r="C2062" t="s">
        <v>12</v>
      </c>
      <c r="D2062" t="s">
        <v>192</v>
      </c>
      <c r="E2062">
        <v>5</v>
      </c>
      <c r="F2062">
        <v>49.99</v>
      </c>
      <c r="G2062">
        <f>Table1[[#This Row],[Unit Price]]*Table1[[#This Row],[Units Sold]]</f>
        <v>249.95000000000002</v>
      </c>
      <c r="H2062" t="s">
        <v>14</v>
      </c>
      <c r="I2062" t="s">
        <v>287</v>
      </c>
      <c r="J2062">
        <f>_xlfn.XLOOKUP(Table1[[#This Row],[Product Name]],O:O,P:P)</f>
        <v>15</v>
      </c>
      <c r="K2062">
        <f>Table1[[#This Row],[Unit Profit]]*Table1[[#This Row],[Units Sold]]</f>
        <v>75</v>
      </c>
      <c r="L2062">
        <f>MONTH(Table1[[#This Row],[Date]])</f>
        <v>12</v>
      </c>
    </row>
    <row r="2063" spans="1:12">
      <c r="A2063">
        <v>12097</v>
      </c>
      <c r="B2063" s="1">
        <v>45544</v>
      </c>
      <c r="C2063" t="s">
        <v>16</v>
      </c>
      <c r="D2063" t="s">
        <v>193</v>
      </c>
      <c r="E2063">
        <v>5</v>
      </c>
      <c r="F2063">
        <v>14.9</v>
      </c>
      <c r="G2063">
        <f>Table1[[#This Row],[Unit Price]]*Table1[[#This Row],[Units Sold]]</f>
        <v>74.5</v>
      </c>
      <c r="H2063" t="s">
        <v>294</v>
      </c>
      <c r="I2063" t="s">
        <v>11</v>
      </c>
      <c r="J2063">
        <f>_xlfn.XLOOKUP(Table1[[#This Row],[Product Name]],O:O,P:P)</f>
        <v>6.41</v>
      </c>
      <c r="K2063">
        <f>Table1[[#This Row],[Unit Profit]]*Table1[[#This Row],[Units Sold]]</f>
        <v>32.049999999999997</v>
      </c>
      <c r="L2063">
        <f>MONTH(Table1[[#This Row],[Date]])</f>
        <v>9</v>
      </c>
    </row>
    <row r="2064" spans="1:12" hidden="1">
      <c r="A2064">
        <v>12098</v>
      </c>
      <c r="B2064" s="1">
        <v>45558</v>
      </c>
      <c r="C2064" t="s">
        <v>19</v>
      </c>
      <c r="D2064" t="s">
        <v>194</v>
      </c>
      <c r="E2064">
        <v>4</v>
      </c>
      <c r="F2064">
        <v>11.99</v>
      </c>
      <c r="G2064">
        <f>Table1[[#This Row],[Unit Price]]*Table1[[#This Row],[Units Sold]]</f>
        <v>47.96</v>
      </c>
      <c r="H2064" t="s">
        <v>14</v>
      </c>
      <c r="I2064" t="s">
        <v>11</v>
      </c>
      <c r="J2064">
        <f>_xlfn.XLOOKUP(Table1[[#This Row],[Product Name]],O:O,P:P)</f>
        <v>3.72</v>
      </c>
      <c r="K2064">
        <f>Table1[[#This Row],[Unit Profit]]*Table1[[#This Row],[Units Sold]]</f>
        <v>14.88</v>
      </c>
      <c r="L2064">
        <f>MONTH(Table1[[#This Row],[Date]])</f>
        <v>9</v>
      </c>
    </row>
    <row r="2065" spans="1:12">
      <c r="A2065">
        <v>12099</v>
      </c>
      <c r="B2065" s="1">
        <v>45384</v>
      </c>
      <c r="C2065" t="s">
        <v>21</v>
      </c>
      <c r="D2065" t="s">
        <v>195</v>
      </c>
      <c r="E2065">
        <v>5</v>
      </c>
      <c r="F2065">
        <v>34</v>
      </c>
      <c r="G2065">
        <f>Table1[[#This Row],[Unit Price]]*Table1[[#This Row],[Units Sold]]</f>
        <v>170</v>
      </c>
      <c r="H2065" t="s">
        <v>294</v>
      </c>
      <c r="I2065" t="s">
        <v>15</v>
      </c>
      <c r="J2065">
        <f>_xlfn.XLOOKUP(Table1[[#This Row],[Product Name]],O:O,P:P)</f>
        <v>9.52</v>
      </c>
      <c r="K2065">
        <f>Table1[[#This Row],[Unit Profit]]*Table1[[#This Row],[Units Sold]]</f>
        <v>47.599999999999994</v>
      </c>
      <c r="L2065">
        <f>MONTH(Table1[[#This Row],[Date]])</f>
        <v>4</v>
      </c>
    </row>
    <row r="2066" spans="1:12" hidden="1">
      <c r="A2066">
        <v>12100</v>
      </c>
      <c r="B2066" s="1">
        <v>45168</v>
      </c>
      <c r="C2066" t="s">
        <v>23</v>
      </c>
      <c r="D2066" t="s">
        <v>196</v>
      </c>
      <c r="E2066">
        <v>3</v>
      </c>
      <c r="F2066">
        <v>146</v>
      </c>
      <c r="G2066">
        <f>Table1[[#This Row],[Unit Price]]*Table1[[#This Row],[Units Sold]]</f>
        <v>438</v>
      </c>
      <c r="H2066" t="s">
        <v>14</v>
      </c>
      <c r="I2066" t="s">
        <v>15</v>
      </c>
      <c r="J2066">
        <f>_xlfn.XLOOKUP(Table1[[#This Row],[Product Name]],O:O,P:P)</f>
        <v>71.540000000000006</v>
      </c>
      <c r="K2066">
        <f>Table1[[#This Row],[Unit Profit]]*Table1[[#This Row],[Units Sold]]</f>
        <v>214.62</v>
      </c>
      <c r="L2066">
        <f>MONTH(Table1[[#This Row],[Date]])</f>
        <v>8</v>
      </c>
    </row>
    <row r="2067" spans="1:12" hidden="1">
      <c r="A2067">
        <v>12101</v>
      </c>
      <c r="B2067" s="1">
        <v>45415</v>
      </c>
      <c r="C2067" t="s">
        <v>9</v>
      </c>
      <c r="D2067" t="s">
        <v>197</v>
      </c>
      <c r="E2067">
        <v>5</v>
      </c>
      <c r="F2067">
        <v>649.99</v>
      </c>
      <c r="G2067">
        <f>Table1[[#This Row],[Unit Price]]*Table1[[#This Row],[Units Sold]]</f>
        <v>3249.95</v>
      </c>
      <c r="H2067" t="s">
        <v>14</v>
      </c>
      <c r="I2067" t="s">
        <v>15</v>
      </c>
      <c r="J2067">
        <f>_xlfn.XLOOKUP(Table1[[#This Row],[Product Name]],O:O,P:P)</f>
        <v>65</v>
      </c>
      <c r="K2067">
        <f>Table1[[#This Row],[Unit Profit]]*Table1[[#This Row],[Units Sold]]</f>
        <v>325</v>
      </c>
      <c r="L2067">
        <f>MONTH(Table1[[#This Row],[Date]])</f>
        <v>5</v>
      </c>
    </row>
    <row r="2068" spans="1:12" hidden="1">
      <c r="A2068">
        <v>12102</v>
      </c>
      <c r="B2068" s="1">
        <v>45642</v>
      </c>
      <c r="C2068" t="s">
        <v>12</v>
      </c>
      <c r="D2068" t="s">
        <v>198</v>
      </c>
      <c r="E2068">
        <v>2</v>
      </c>
      <c r="F2068">
        <v>399.99</v>
      </c>
      <c r="G2068">
        <f>Table1[[#This Row],[Unit Price]]*Table1[[#This Row],[Units Sold]]</f>
        <v>799.98</v>
      </c>
      <c r="H2068" t="s">
        <v>18</v>
      </c>
      <c r="I2068" t="s">
        <v>11</v>
      </c>
      <c r="J2068">
        <f>_xlfn.XLOOKUP(Table1[[#This Row],[Product Name]],O:O,P:P)</f>
        <v>160</v>
      </c>
      <c r="K2068">
        <f>Table1[[#This Row],[Unit Profit]]*Table1[[#This Row],[Units Sold]]</f>
        <v>320</v>
      </c>
      <c r="L2068">
        <f>MONTH(Table1[[#This Row],[Date]])</f>
        <v>12</v>
      </c>
    </row>
    <row r="2069" spans="1:12" hidden="1">
      <c r="A2069">
        <v>12103</v>
      </c>
      <c r="B2069" s="1">
        <v>45291</v>
      </c>
      <c r="C2069" t="s">
        <v>16</v>
      </c>
      <c r="D2069" t="s">
        <v>199</v>
      </c>
      <c r="E2069">
        <v>4</v>
      </c>
      <c r="F2069">
        <v>59.99</v>
      </c>
      <c r="G2069">
        <f>Table1[[#This Row],[Unit Price]]*Table1[[#This Row],[Units Sold]]</f>
        <v>239.96</v>
      </c>
      <c r="H2069" t="s">
        <v>14</v>
      </c>
      <c r="I2069" t="s">
        <v>287</v>
      </c>
      <c r="J2069">
        <f>_xlfn.XLOOKUP(Table1[[#This Row],[Product Name]],O:O,P:P)</f>
        <v>28.8</v>
      </c>
      <c r="K2069">
        <f>Table1[[#This Row],[Unit Profit]]*Table1[[#This Row],[Units Sold]]</f>
        <v>115.2</v>
      </c>
      <c r="L2069">
        <f>MONTH(Table1[[#This Row],[Date]])</f>
        <v>12</v>
      </c>
    </row>
    <row r="2070" spans="1:12" hidden="1">
      <c r="A2070">
        <v>12104</v>
      </c>
      <c r="B2070" s="1">
        <v>45583</v>
      </c>
      <c r="C2070" t="s">
        <v>19</v>
      </c>
      <c r="D2070" t="s">
        <v>200</v>
      </c>
      <c r="E2070">
        <v>1</v>
      </c>
      <c r="F2070">
        <v>12.99</v>
      </c>
      <c r="G2070">
        <f>Table1[[#This Row],[Unit Price]]*Table1[[#This Row],[Units Sold]]</f>
        <v>12.99</v>
      </c>
      <c r="H2070" t="s">
        <v>18</v>
      </c>
      <c r="I2070" t="s">
        <v>15</v>
      </c>
      <c r="J2070">
        <f>_xlfn.XLOOKUP(Table1[[#This Row],[Product Name]],O:O,P:P)</f>
        <v>2.99</v>
      </c>
      <c r="K2070">
        <f>Table1[[#This Row],[Unit Profit]]*Table1[[#This Row],[Units Sold]]</f>
        <v>2.99</v>
      </c>
      <c r="L2070">
        <f>MONTH(Table1[[#This Row],[Date]])</f>
        <v>10</v>
      </c>
    </row>
    <row r="2071" spans="1:12">
      <c r="A2071">
        <v>12105</v>
      </c>
      <c r="B2071" s="1">
        <v>45277</v>
      </c>
      <c r="C2071" t="s">
        <v>21</v>
      </c>
      <c r="D2071" t="s">
        <v>201</v>
      </c>
      <c r="E2071">
        <v>5</v>
      </c>
      <c r="F2071">
        <v>190</v>
      </c>
      <c r="G2071">
        <f>Table1[[#This Row],[Unit Price]]*Table1[[#This Row],[Units Sold]]</f>
        <v>950</v>
      </c>
      <c r="H2071" t="s">
        <v>294</v>
      </c>
      <c r="I2071" t="s">
        <v>15</v>
      </c>
      <c r="J2071">
        <f>_xlfn.XLOOKUP(Table1[[#This Row],[Product Name]],O:O,P:P)</f>
        <v>55.1</v>
      </c>
      <c r="K2071">
        <f>Table1[[#This Row],[Unit Profit]]*Table1[[#This Row],[Units Sold]]</f>
        <v>275.5</v>
      </c>
      <c r="L2071">
        <f>MONTH(Table1[[#This Row],[Date]])</f>
        <v>12</v>
      </c>
    </row>
    <row r="2072" spans="1:12" hidden="1">
      <c r="A2072">
        <v>12106</v>
      </c>
      <c r="B2072" s="1">
        <v>45141</v>
      </c>
      <c r="C2072" t="s">
        <v>23</v>
      </c>
      <c r="D2072" t="s">
        <v>202</v>
      </c>
      <c r="E2072">
        <v>2</v>
      </c>
      <c r="F2072">
        <v>499.95</v>
      </c>
      <c r="G2072">
        <f>Table1[[#This Row],[Unit Price]]*Table1[[#This Row],[Units Sold]]</f>
        <v>999.9</v>
      </c>
      <c r="H2072" t="s">
        <v>14</v>
      </c>
      <c r="I2072" t="s">
        <v>287</v>
      </c>
      <c r="J2072">
        <f>_xlfn.XLOOKUP(Table1[[#This Row],[Product Name]],O:O,P:P)</f>
        <v>129.99</v>
      </c>
      <c r="K2072">
        <f>Table1[[#This Row],[Unit Profit]]*Table1[[#This Row],[Units Sold]]</f>
        <v>259.98</v>
      </c>
      <c r="L2072">
        <f>MONTH(Table1[[#This Row],[Date]])</f>
        <v>8</v>
      </c>
    </row>
    <row r="2073" spans="1:12" hidden="1">
      <c r="A2073">
        <v>12107</v>
      </c>
      <c r="B2073" s="1">
        <v>45034</v>
      </c>
      <c r="C2073" t="s">
        <v>9</v>
      </c>
      <c r="D2073" t="s">
        <v>203</v>
      </c>
      <c r="E2073">
        <v>2</v>
      </c>
      <c r="F2073">
        <v>399</v>
      </c>
      <c r="G2073">
        <f>Table1[[#This Row],[Unit Price]]*Table1[[#This Row],[Units Sold]]</f>
        <v>798</v>
      </c>
      <c r="H2073" t="s">
        <v>18</v>
      </c>
      <c r="I2073" t="s">
        <v>287</v>
      </c>
      <c r="J2073">
        <f>_xlfn.XLOOKUP(Table1[[#This Row],[Product Name]],O:O,P:P)</f>
        <v>131.66999999999999</v>
      </c>
      <c r="K2073">
        <f>Table1[[#This Row],[Unit Profit]]*Table1[[#This Row],[Units Sold]]</f>
        <v>263.33999999999997</v>
      </c>
      <c r="L2073">
        <f>MONTH(Table1[[#This Row],[Date]])</f>
        <v>4</v>
      </c>
    </row>
    <row r="2074" spans="1:12" hidden="1">
      <c r="A2074">
        <v>12108</v>
      </c>
      <c r="B2074" s="1">
        <v>45277</v>
      </c>
      <c r="C2074" t="s">
        <v>12</v>
      </c>
      <c r="D2074" t="s">
        <v>204</v>
      </c>
      <c r="E2074">
        <v>3</v>
      </c>
      <c r="F2074">
        <v>199</v>
      </c>
      <c r="G2074">
        <f>Table1[[#This Row],[Unit Price]]*Table1[[#This Row],[Units Sold]]</f>
        <v>597</v>
      </c>
      <c r="H2074" t="s">
        <v>14</v>
      </c>
      <c r="I2074" t="s">
        <v>11</v>
      </c>
      <c r="J2074">
        <f>_xlfn.XLOOKUP(Table1[[#This Row],[Product Name]],O:O,P:P)</f>
        <v>27.86</v>
      </c>
      <c r="K2074">
        <f>Table1[[#This Row],[Unit Profit]]*Table1[[#This Row],[Units Sold]]</f>
        <v>83.58</v>
      </c>
      <c r="L2074">
        <f>MONTH(Table1[[#This Row],[Date]])</f>
        <v>12</v>
      </c>
    </row>
    <row r="2075" spans="1:12" hidden="1">
      <c r="A2075">
        <v>12109</v>
      </c>
      <c r="B2075" s="1">
        <v>45576</v>
      </c>
      <c r="C2075" t="s">
        <v>16</v>
      </c>
      <c r="D2075" t="s">
        <v>205</v>
      </c>
      <c r="E2075">
        <v>5</v>
      </c>
      <c r="F2075">
        <v>34.99</v>
      </c>
      <c r="G2075">
        <f>Table1[[#This Row],[Unit Price]]*Table1[[#This Row],[Units Sold]]</f>
        <v>174.95000000000002</v>
      </c>
      <c r="H2075" t="s">
        <v>14</v>
      </c>
      <c r="I2075" t="s">
        <v>287</v>
      </c>
      <c r="J2075">
        <f>_xlfn.XLOOKUP(Table1[[#This Row],[Product Name]],O:O,P:P)</f>
        <v>10.15</v>
      </c>
      <c r="K2075">
        <f>Table1[[#This Row],[Unit Profit]]*Table1[[#This Row],[Units Sold]]</f>
        <v>50.75</v>
      </c>
      <c r="L2075">
        <f>MONTH(Table1[[#This Row],[Date]])</f>
        <v>10</v>
      </c>
    </row>
    <row r="2076" spans="1:12">
      <c r="A2076">
        <v>12110</v>
      </c>
      <c r="B2076" s="1">
        <v>45474</v>
      </c>
      <c r="C2076" t="s">
        <v>19</v>
      </c>
      <c r="D2076" t="s">
        <v>106</v>
      </c>
      <c r="E2076">
        <v>1</v>
      </c>
      <c r="F2076">
        <v>10.99</v>
      </c>
      <c r="G2076">
        <f>Table1[[#This Row],[Unit Price]]*Table1[[#This Row],[Units Sold]]</f>
        <v>10.99</v>
      </c>
      <c r="H2076" t="s">
        <v>294</v>
      </c>
      <c r="I2076" t="s">
        <v>287</v>
      </c>
      <c r="J2076">
        <f>_xlfn.XLOOKUP(Table1[[#This Row],[Product Name]],O:O,P:P)</f>
        <v>4.34</v>
      </c>
      <c r="K2076">
        <f>Table1[[#This Row],[Unit Profit]]*Table1[[#This Row],[Units Sold]]</f>
        <v>4.34</v>
      </c>
      <c r="L2076">
        <f>MONTH(Table1[[#This Row],[Date]])</f>
        <v>7</v>
      </c>
    </row>
    <row r="2077" spans="1:12" hidden="1">
      <c r="A2077">
        <v>12111</v>
      </c>
      <c r="B2077" s="1">
        <v>45180</v>
      </c>
      <c r="C2077" t="s">
        <v>21</v>
      </c>
      <c r="D2077" t="s">
        <v>206</v>
      </c>
      <c r="E2077">
        <v>3</v>
      </c>
      <c r="F2077">
        <v>18</v>
      </c>
      <c r="G2077">
        <f>Table1[[#This Row],[Unit Price]]*Table1[[#This Row],[Units Sold]]</f>
        <v>54</v>
      </c>
      <c r="H2077" t="s">
        <v>18</v>
      </c>
      <c r="I2077" t="s">
        <v>11</v>
      </c>
      <c r="J2077">
        <f>_xlfn.XLOOKUP(Table1[[#This Row],[Product Name]],O:O,P:P)</f>
        <v>7.56</v>
      </c>
      <c r="K2077">
        <f>Table1[[#This Row],[Unit Profit]]*Table1[[#This Row],[Units Sold]]</f>
        <v>22.68</v>
      </c>
      <c r="L2077">
        <f>MONTH(Table1[[#This Row],[Date]])</f>
        <v>9</v>
      </c>
    </row>
    <row r="2078" spans="1:12" hidden="1">
      <c r="A2078">
        <v>12112</v>
      </c>
      <c r="B2078" s="1">
        <v>45243</v>
      </c>
      <c r="C2078" t="s">
        <v>23</v>
      </c>
      <c r="D2078" t="s">
        <v>207</v>
      </c>
      <c r="E2078">
        <v>3</v>
      </c>
      <c r="F2078">
        <v>169.95</v>
      </c>
      <c r="G2078">
        <f>Table1[[#This Row],[Unit Price]]*Table1[[#This Row],[Units Sold]]</f>
        <v>509.84999999999997</v>
      </c>
      <c r="H2078" t="s">
        <v>14</v>
      </c>
      <c r="I2078" t="s">
        <v>287</v>
      </c>
      <c r="J2078">
        <f>_xlfn.XLOOKUP(Table1[[#This Row],[Product Name]],O:O,P:P)</f>
        <v>59.48</v>
      </c>
      <c r="K2078">
        <f>Table1[[#This Row],[Unit Profit]]*Table1[[#This Row],[Units Sold]]</f>
        <v>178.44</v>
      </c>
      <c r="L2078">
        <f>MONTH(Table1[[#This Row],[Date]])</f>
        <v>11</v>
      </c>
    </row>
    <row r="2079" spans="1:12" hidden="1">
      <c r="A2079">
        <v>12113</v>
      </c>
      <c r="B2079" s="1">
        <v>45070</v>
      </c>
      <c r="C2079" t="s">
        <v>9</v>
      </c>
      <c r="D2079" t="s">
        <v>208</v>
      </c>
      <c r="E2079">
        <v>4</v>
      </c>
      <c r="F2079">
        <v>199.99</v>
      </c>
      <c r="G2079">
        <f>Table1[[#This Row],[Unit Price]]*Table1[[#This Row],[Units Sold]]</f>
        <v>799.96</v>
      </c>
      <c r="H2079" t="s">
        <v>14</v>
      </c>
      <c r="I2079" t="s">
        <v>15</v>
      </c>
      <c r="J2079">
        <f>_xlfn.XLOOKUP(Table1[[#This Row],[Product Name]],O:O,P:P)</f>
        <v>50</v>
      </c>
      <c r="K2079">
        <f>Table1[[#This Row],[Unit Profit]]*Table1[[#This Row],[Units Sold]]</f>
        <v>200</v>
      </c>
      <c r="L2079">
        <f>MONTH(Table1[[#This Row],[Date]])</f>
        <v>5</v>
      </c>
    </row>
    <row r="2080" spans="1:12" hidden="1">
      <c r="A2080">
        <v>12114</v>
      </c>
      <c r="B2080" s="1">
        <v>45224</v>
      </c>
      <c r="C2080" t="s">
        <v>12</v>
      </c>
      <c r="D2080" t="s">
        <v>209</v>
      </c>
      <c r="E2080">
        <v>5</v>
      </c>
      <c r="F2080">
        <v>199.95</v>
      </c>
      <c r="G2080">
        <f>Table1[[#This Row],[Unit Price]]*Table1[[#This Row],[Units Sold]]</f>
        <v>999.75</v>
      </c>
      <c r="H2080" t="s">
        <v>18</v>
      </c>
      <c r="I2080" t="s">
        <v>15</v>
      </c>
      <c r="J2080">
        <f>_xlfn.XLOOKUP(Table1[[#This Row],[Product Name]],O:O,P:P)</f>
        <v>35.99</v>
      </c>
      <c r="K2080">
        <f>Table1[[#This Row],[Unit Profit]]*Table1[[#This Row],[Units Sold]]</f>
        <v>179.95000000000002</v>
      </c>
      <c r="L2080">
        <f>MONTH(Table1[[#This Row],[Date]])</f>
        <v>10</v>
      </c>
    </row>
    <row r="2081" spans="1:12" hidden="1">
      <c r="A2081">
        <v>12115</v>
      </c>
      <c r="B2081" s="1">
        <v>44972</v>
      </c>
      <c r="C2081" t="s">
        <v>16</v>
      </c>
      <c r="D2081" t="s">
        <v>210</v>
      </c>
      <c r="E2081">
        <v>3</v>
      </c>
      <c r="F2081">
        <v>179.99</v>
      </c>
      <c r="G2081">
        <f>Table1[[#This Row],[Unit Price]]*Table1[[#This Row],[Units Sold]]</f>
        <v>539.97</v>
      </c>
      <c r="H2081" t="s">
        <v>14</v>
      </c>
      <c r="I2081" t="s">
        <v>11</v>
      </c>
      <c r="J2081">
        <f>_xlfn.XLOOKUP(Table1[[#This Row],[Product Name]],O:O,P:P)</f>
        <v>66.599999999999994</v>
      </c>
      <c r="K2081">
        <f>Table1[[#This Row],[Unit Profit]]*Table1[[#This Row],[Units Sold]]</f>
        <v>199.79999999999998</v>
      </c>
      <c r="L2081">
        <f>MONTH(Table1[[#This Row],[Date]])</f>
        <v>2</v>
      </c>
    </row>
    <row r="2082" spans="1:12">
      <c r="A2082">
        <v>12116</v>
      </c>
      <c r="B2082" s="1">
        <v>45567</v>
      </c>
      <c r="C2082" t="s">
        <v>19</v>
      </c>
      <c r="D2082" t="s">
        <v>211</v>
      </c>
      <c r="E2082">
        <v>3</v>
      </c>
      <c r="F2082">
        <v>11.99</v>
      </c>
      <c r="G2082">
        <f>Table1[[#This Row],[Unit Price]]*Table1[[#This Row],[Units Sold]]</f>
        <v>35.97</v>
      </c>
      <c r="H2082" t="s">
        <v>294</v>
      </c>
      <c r="I2082" t="s">
        <v>11</v>
      </c>
      <c r="J2082">
        <f>_xlfn.XLOOKUP(Table1[[#This Row],[Product Name]],O:O,P:P)</f>
        <v>3.96</v>
      </c>
      <c r="K2082">
        <f>Table1[[#This Row],[Unit Profit]]*Table1[[#This Row],[Units Sold]]</f>
        <v>11.879999999999999</v>
      </c>
      <c r="L2082">
        <f>MONTH(Table1[[#This Row],[Date]])</f>
        <v>10</v>
      </c>
    </row>
    <row r="2083" spans="1:12" hidden="1">
      <c r="A2083">
        <v>12117</v>
      </c>
      <c r="B2083" s="1">
        <v>45336</v>
      </c>
      <c r="C2083" t="s">
        <v>21</v>
      </c>
      <c r="D2083" t="s">
        <v>212</v>
      </c>
      <c r="E2083">
        <v>1</v>
      </c>
      <c r="F2083">
        <v>125</v>
      </c>
      <c r="G2083">
        <f>Table1[[#This Row],[Unit Price]]*Table1[[#This Row],[Units Sold]]</f>
        <v>125</v>
      </c>
      <c r="H2083" t="s">
        <v>18</v>
      </c>
      <c r="I2083" t="s">
        <v>287</v>
      </c>
      <c r="J2083">
        <f>_xlfn.XLOOKUP(Table1[[#This Row],[Product Name]],O:O,P:P)</f>
        <v>61.25</v>
      </c>
      <c r="K2083">
        <f>Table1[[#This Row],[Unit Profit]]*Table1[[#This Row],[Units Sold]]</f>
        <v>61.25</v>
      </c>
      <c r="L2083">
        <f>MONTH(Table1[[#This Row],[Date]])</f>
        <v>2</v>
      </c>
    </row>
    <row r="2084" spans="1:12">
      <c r="A2084">
        <v>12118</v>
      </c>
      <c r="B2084" s="1">
        <v>45083</v>
      </c>
      <c r="C2084" t="s">
        <v>23</v>
      </c>
      <c r="D2084" t="s">
        <v>213</v>
      </c>
      <c r="E2084">
        <v>5</v>
      </c>
      <c r="F2084">
        <v>449.99</v>
      </c>
      <c r="G2084">
        <f>Table1[[#This Row],[Unit Price]]*Table1[[#This Row],[Units Sold]]</f>
        <v>2249.9499999999998</v>
      </c>
      <c r="H2084" t="s">
        <v>294</v>
      </c>
      <c r="I2084" t="s">
        <v>287</v>
      </c>
      <c r="J2084">
        <f>_xlfn.XLOOKUP(Table1[[#This Row],[Product Name]],O:O,P:P)</f>
        <v>180</v>
      </c>
      <c r="K2084">
        <f>Table1[[#This Row],[Unit Profit]]*Table1[[#This Row],[Units Sold]]</f>
        <v>900</v>
      </c>
      <c r="L2084">
        <f>MONTH(Table1[[#This Row],[Date]])</f>
        <v>6</v>
      </c>
    </row>
    <row r="2085" spans="1:12" hidden="1">
      <c r="A2085">
        <v>12119</v>
      </c>
      <c r="B2085" s="1">
        <v>44994</v>
      </c>
      <c r="C2085" t="s">
        <v>9</v>
      </c>
      <c r="D2085" t="s">
        <v>214</v>
      </c>
      <c r="E2085">
        <v>2</v>
      </c>
      <c r="F2085">
        <v>179</v>
      </c>
      <c r="G2085">
        <f>Table1[[#This Row],[Unit Price]]*Table1[[#This Row],[Units Sold]]</f>
        <v>358</v>
      </c>
      <c r="H2085" t="s">
        <v>18</v>
      </c>
      <c r="I2085" t="s">
        <v>15</v>
      </c>
      <c r="J2085">
        <f>_xlfn.XLOOKUP(Table1[[#This Row],[Product Name]],O:O,P:P)</f>
        <v>71.599999999999994</v>
      </c>
      <c r="K2085">
        <f>Table1[[#This Row],[Unit Profit]]*Table1[[#This Row],[Units Sold]]</f>
        <v>143.19999999999999</v>
      </c>
      <c r="L2085">
        <f>MONTH(Table1[[#This Row],[Date]])</f>
        <v>3</v>
      </c>
    </row>
    <row r="2086" spans="1:12" hidden="1">
      <c r="A2086">
        <v>12120</v>
      </c>
      <c r="B2086" s="1">
        <v>45618</v>
      </c>
      <c r="C2086" t="s">
        <v>12</v>
      </c>
      <c r="D2086" t="s">
        <v>215</v>
      </c>
      <c r="E2086">
        <v>1</v>
      </c>
      <c r="F2086">
        <v>99.95</v>
      </c>
      <c r="G2086">
        <f>Table1[[#This Row],[Unit Price]]*Table1[[#This Row],[Units Sold]]</f>
        <v>99.95</v>
      </c>
      <c r="H2086" t="s">
        <v>18</v>
      </c>
      <c r="I2086" t="s">
        <v>287</v>
      </c>
      <c r="J2086">
        <f>_xlfn.XLOOKUP(Table1[[#This Row],[Product Name]],O:O,P:P)</f>
        <v>38.979999999999997</v>
      </c>
      <c r="K2086">
        <f>Table1[[#This Row],[Unit Profit]]*Table1[[#This Row],[Units Sold]]</f>
        <v>38.979999999999997</v>
      </c>
      <c r="L2086">
        <f>MONTH(Table1[[#This Row],[Date]])</f>
        <v>11</v>
      </c>
    </row>
    <row r="2087" spans="1:12" hidden="1">
      <c r="A2087">
        <v>12121</v>
      </c>
      <c r="B2087" s="1">
        <v>45557</v>
      </c>
      <c r="C2087" t="s">
        <v>16</v>
      </c>
      <c r="D2087" t="s">
        <v>216</v>
      </c>
      <c r="E2087">
        <v>4</v>
      </c>
      <c r="F2087">
        <v>59.99</v>
      </c>
      <c r="G2087">
        <f>Table1[[#This Row],[Unit Price]]*Table1[[#This Row],[Units Sold]]</f>
        <v>239.96</v>
      </c>
      <c r="H2087" t="s">
        <v>14</v>
      </c>
      <c r="I2087" t="s">
        <v>287</v>
      </c>
      <c r="J2087">
        <f>_xlfn.XLOOKUP(Table1[[#This Row],[Product Name]],O:O,P:P)</f>
        <v>21.6</v>
      </c>
      <c r="K2087">
        <f>Table1[[#This Row],[Unit Profit]]*Table1[[#This Row],[Units Sold]]</f>
        <v>86.4</v>
      </c>
      <c r="L2087">
        <f>MONTH(Table1[[#This Row],[Date]])</f>
        <v>9</v>
      </c>
    </row>
    <row r="2088" spans="1:12" hidden="1">
      <c r="A2088">
        <v>12122</v>
      </c>
      <c r="B2088" s="1">
        <v>45422</v>
      </c>
      <c r="C2088" t="s">
        <v>19</v>
      </c>
      <c r="D2088" t="s">
        <v>217</v>
      </c>
      <c r="E2088">
        <v>3</v>
      </c>
      <c r="F2088">
        <v>14.99</v>
      </c>
      <c r="G2088">
        <f>Table1[[#This Row],[Unit Price]]*Table1[[#This Row],[Units Sold]]</f>
        <v>44.97</v>
      </c>
      <c r="H2088" t="s">
        <v>18</v>
      </c>
      <c r="I2088" t="s">
        <v>11</v>
      </c>
      <c r="J2088">
        <f>_xlfn.XLOOKUP(Table1[[#This Row],[Product Name]],O:O,P:P)</f>
        <v>4.6500000000000004</v>
      </c>
      <c r="K2088">
        <f>Table1[[#This Row],[Unit Profit]]*Table1[[#This Row],[Units Sold]]</f>
        <v>13.950000000000001</v>
      </c>
      <c r="L2088">
        <f>MONTH(Table1[[#This Row],[Date]])</f>
        <v>5</v>
      </c>
    </row>
    <row r="2089" spans="1:12" hidden="1">
      <c r="A2089">
        <v>12123</v>
      </c>
      <c r="B2089" s="1">
        <v>45113</v>
      </c>
      <c r="C2089" t="s">
        <v>21</v>
      </c>
      <c r="D2089" t="s">
        <v>218</v>
      </c>
      <c r="E2089">
        <v>5</v>
      </c>
      <c r="F2089">
        <v>52</v>
      </c>
      <c r="G2089">
        <f>Table1[[#This Row],[Unit Price]]*Table1[[#This Row],[Units Sold]]</f>
        <v>260</v>
      </c>
      <c r="H2089" t="s">
        <v>14</v>
      </c>
      <c r="I2089" t="s">
        <v>287</v>
      </c>
      <c r="J2089">
        <f>_xlfn.XLOOKUP(Table1[[#This Row],[Product Name]],O:O,P:P)</f>
        <v>20.28</v>
      </c>
      <c r="K2089">
        <f>Table1[[#This Row],[Unit Profit]]*Table1[[#This Row],[Units Sold]]</f>
        <v>101.4</v>
      </c>
      <c r="L2089">
        <f>MONTH(Table1[[#This Row],[Date]])</f>
        <v>7</v>
      </c>
    </row>
    <row r="2090" spans="1:12">
      <c r="A2090">
        <v>12124</v>
      </c>
      <c r="B2090" s="1">
        <v>45082</v>
      </c>
      <c r="C2090" t="s">
        <v>23</v>
      </c>
      <c r="D2090" t="s">
        <v>219</v>
      </c>
      <c r="E2090">
        <v>5</v>
      </c>
      <c r="F2090">
        <v>399.99</v>
      </c>
      <c r="G2090">
        <f>Table1[[#This Row],[Unit Price]]*Table1[[#This Row],[Units Sold]]</f>
        <v>1999.95</v>
      </c>
      <c r="H2090" t="s">
        <v>294</v>
      </c>
      <c r="I2090" t="s">
        <v>287</v>
      </c>
      <c r="J2090">
        <f>_xlfn.XLOOKUP(Table1[[#This Row],[Product Name]],O:O,P:P)</f>
        <v>180</v>
      </c>
      <c r="K2090">
        <f>Table1[[#This Row],[Unit Profit]]*Table1[[#This Row],[Units Sold]]</f>
        <v>900</v>
      </c>
      <c r="L2090">
        <f>MONTH(Table1[[#This Row],[Date]])</f>
        <v>6</v>
      </c>
    </row>
    <row r="2091" spans="1:12">
      <c r="A2091">
        <v>12125</v>
      </c>
      <c r="B2091" s="1">
        <v>45160</v>
      </c>
      <c r="C2091" t="s">
        <v>9</v>
      </c>
      <c r="D2091" t="s">
        <v>220</v>
      </c>
      <c r="E2091">
        <v>3</v>
      </c>
      <c r="F2091">
        <v>299.99</v>
      </c>
      <c r="G2091">
        <f>Table1[[#This Row],[Unit Price]]*Table1[[#This Row],[Units Sold]]</f>
        <v>899.97</v>
      </c>
      <c r="H2091" t="s">
        <v>294</v>
      </c>
      <c r="I2091" t="s">
        <v>11</v>
      </c>
      <c r="J2091">
        <f>_xlfn.XLOOKUP(Table1[[#This Row],[Product Name]],O:O,P:P)</f>
        <v>117</v>
      </c>
      <c r="K2091">
        <f>Table1[[#This Row],[Unit Profit]]*Table1[[#This Row],[Units Sold]]</f>
        <v>351</v>
      </c>
      <c r="L2091">
        <f>MONTH(Table1[[#This Row],[Date]])</f>
        <v>8</v>
      </c>
    </row>
    <row r="2092" spans="1:12">
      <c r="A2092">
        <v>12126</v>
      </c>
      <c r="B2092" s="1">
        <v>45610</v>
      </c>
      <c r="C2092" t="s">
        <v>12</v>
      </c>
      <c r="D2092" t="s">
        <v>221</v>
      </c>
      <c r="E2092">
        <v>4</v>
      </c>
      <c r="F2092">
        <v>379.99</v>
      </c>
      <c r="G2092">
        <f>Table1[[#This Row],[Unit Price]]*Table1[[#This Row],[Units Sold]]</f>
        <v>1519.96</v>
      </c>
      <c r="H2092" t="s">
        <v>294</v>
      </c>
      <c r="I2092" t="s">
        <v>287</v>
      </c>
      <c r="J2092">
        <f>_xlfn.XLOOKUP(Table1[[#This Row],[Product Name]],O:O,P:P)</f>
        <v>171</v>
      </c>
      <c r="K2092">
        <f>Table1[[#This Row],[Unit Profit]]*Table1[[#This Row],[Units Sold]]</f>
        <v>684</v>
      </c>
      <c r="L2092">
        <f>MONTH(Table1[[#This Row],[Date]])</f>
        <v>11</v>
      </c>
    </row>
    <row r="2093" spans="1:12" hidden="1">
      <c r="A2093">
        <v>12127</v>
      </c>
      <c r="B2093" s="1">
        <v>45129</v>
      </c>
      <c r="C2093" t="s">
        <v>16</v>
      </c>
      <c r="D2093" t="s">
        <v>222</v>
      </c>
      <c r="E2093">
        <v>5</v>
      </c>
      <c r="F2093">
        <v>98</v>
      </c>
      <c r="G2093">
        <f>Table1[[#This Row],[Unit Price]]*Table1[[#This Row],[Units Sold]]</f>
        <v>490</v>
      </c>
      <c r="H2093" t="s">
        <v>14</v>
      </c>
      <c r="I2093" t="s">
        <v>11</v>
      </c>
      <c r="J2093">
        <f>_xlfn.XLOOKUP(Table1[[#This Row],[Product Name]],O:O,P:P)</f>
        <v>35.28</v>
      </c>
      <c r="K2093">
        <f>Table1[[#This Row],[Unit Profit]]*Table1[[#This Row],[Units Sold]]</f>
        <v>176.4</v>
      </c>
      <c r="L2093">
        <f>MONTH(Table1[[#This Row],[Date]])</f>
        <v>7</v>
      </c>
    </row>
    <row r="2094" spans="1:12" hidden="1">
      <c r="A2094">
        <v>12128</v>
      </c>
      <c r="B2094" s="1">
        <v>44968</v>
      </c>
      <c r="C2094" t="s">
        <v>19</v>
      </c>
      <c r="D2094" t="s">
        <v>223</v>
      </c>
      <c r="E2094">
        <v>1</v>
      </c>
      <c r="F2094">
        <v>16.989999999999998</v>
      </c>
      <c r="G2094">
        <f>Table1[[#This Row],[Unit Price]]*Table1[[#This Row],[Units Sold]]</f>
        <v>16.989999999999998</v>
      </c>
      <c r="H2094" t="s">
        <v>18</v>
      </c>
      <c r="I2094" t="s">
        <v>287</v>
      </c>
      <c r="J2094">
        <f>_xlfn.XLOOKUP(Table1[[#This Row],[Product Name]],O:O,P:P)</f>
        <v>2.04</v>
      </c>
      <c r="K2094">
        <f>Table1[[#This Row],[Unit Profit]]*Table1[[#This Row],[Units Sold]]</f>
        <v>2.04</v>
      </c>
      <c r="L2094">
        <f>MONTH(Table1[[#This Row],[Date]])</f>
        <v>2</v>
      </c>
    </row>
    <row r="2095" spans="1:12" hidden="1">
      <c r="A2095">
        <v>12129</v>
      </c>
      <c r="B2095" s="1">
        <v>45264</v>
      </c>
      <c r="C2095" t="s">
        <v>21</v>
      </c>
      <c r="D2095" t="s">
        <v>224</v>
      </c>
      <c r="E2095">
        <v>2</v>
      </c>
      <c r="F2095">
        <v>79</v>
      </c>
      <c r="G2095">
        <f>Table1[[#This Row],[Unit Price]]*Table1[[#This Row],[Units Sold]]</f>
        <v>158</v>
      </c>
      <c r="H2095" t="s">
        <v>18</v>
      </c>
      <c r="I2095" t="s">
        <v>15</v>
      </c>
      <c r="J2095">
        <f>_xlfn.XLOOKUP(Table1[[#This Row],[Product Name]],O:O,P:P)</f>
        <v>22.12</v>
      </c>
      <c r="K2095">
        <f>Table1[[#This Row],[Unit Profit]]*Table1[[#This Row],[Units Sold]]</f>
        <v>44.24</v>
      </c>
      <c r="L2095">
        <f>MONTH(Table1[[#This Row],[Date]])</f>
        <v>12</v>
      </c>
    </row>
    <row r="2096" spans="1:12">
      <c r="A2096">
        <v>12130</v>
      </c>
      <c r="B2096" s="1">
        <v>45503</v>
      </c>
      <c r="C2096" t="s">
        <v>23</v>
      </c>
      <c r="D2096" t="s">
        <v>225</v>
      </c>
      <c r="E2096">
        <v>3</v>
      </c>
      <c r="F2096">
        <v>129</v>
      </c>
      <c r="G2096">
        <f>Table1[[#This Row],[Unit Price]]*Table1[[#This Row],[Units Sold]]</f>
        <v>387</v>
      </c>
      <c r="H2096" t="s">
        <v>294</v>
      </c>
      <c r="I2096" t="s">
        <v>15</v>
      </c>
      <c r="J2096">
        <f>_xlfn.XLOOKUP(Table1[[#This Row],[Product Name]],O:O,P:P)</f>
        <v>37.409999999999997</v>
      </c>
      <c r="K2096">
        <f>Table1[[#This Row],[Unit Profit]]*Table1[[#This Row],[Units Sold]]</f>
        <v>112.22999999999999</v>
      </c>
      <c r="L2096">
        <f>MONTH(Table1[[#This Row],[Date]])</f>
        <v>7</v>
      </c>
    </row>
    <row r="2097" spans="1:12" hidden="1">
      <c r="A2097">
        <v>12131</v>
      </c>
      <c r="B2097" s="1">
        <v>45372</v>
      </c>
      <c r="C2097" t="s">
        <v>9</v>
      </c>
      <c r="D2097" t="s">
        <v>226</v>
      </c>
      <c r="E2097">
        <v>3</v>
      </c>
      <c r="F2097">
        <v>749.99</v>
      </c>
      <c r="G2097">
        <f>Table1[[#This Row],[Unit Price]]*Table1[[#This Row],[Units Sold]]</f>
        <v>2249.9700000000003</v>
      </c>
      <c r="H2097" t="s">
        <v>18</v>
      </c>
      <c r="I2097" t="s">
        <v>15</v>
      </c>
      <c r="J2097">
        <f>_xlfn.XLOOKUP(Table1[[#This Row],[Product Name]],O:O,P:P)</f>
        <v>187.5</v>
      </c>
      <c r="K2097">
        <f>Table1[[#This Row],[Unit Profit]]*Table1[[#This Row],[Units Sold]]</f>
        <v>562.5</v>
      </c>
      <c r="L2097">
        <f>MONTH(Table1[[#This Row],[Date]])</f>
        <v>3</v>
      </c>
    </row>
    <row r="2098" spans="1:12">
      <c r="A2098">
        <v>12132</v>
      </c>
      <c r="B2098" s="1">
        <v>45318</v>
      </c>
      <c r="C2098" t="s">
        <v>12</v>
      </c>
      <c r="D2098" t="s">
        <v>32</v>
      </c>
      <c r="E2098">
        <v>5</v>
      </c>
      <c r="F2098">
        <v>169.99</v>
      </c>
      <c r="G2098">
        <f>Table1[[#This Row],[Unit Price]]*Table1[[#This Row],[Units Sold]]</f>
        <v>849.95</v>
      </c>
      <c r="H2098" t="s">
        <v>294</v>
      </c>
      <c r="I2098" t="s">
        <v>11</v>
      </c>
      <c r="J2098">
        <f>_xlfn.XLOOKUP(Table1[[#This Row],[Product Name]],O:O,P:P)</f>
        <v>19</v>
      </c>
      <c r="K2098">
        <f>Table1[[#This Row],[Unit Profit]]*Table1[[#This Row],[Units Sold]]</f>
        <v>95</v>
      </c>
      <c r="L2098">
        <f>MONTH(Table1[[#This Row],[Date]])</f>
        <v>1</v>
      </c>
    </row>
    <row r="2099" spans="1:12" hidden="1">
      <c r="A2099">
        <v>12133</v>
      </c>
      <c r="B2099" s="1">
        <v>45206</v>
      </c>
      <c r="C2099" t="s">
        <v>16</v>
      </c>
      <c r="D2099" t="s">
        <v>227</v>
      </c>
      <c r="E2099">
        <v>3</v>
      </c>
      <c r="F2099">
        <v>9.9</v>
      </c>
      <c r="G2099">
        <f>Table1[[#This Row],[Unit Price]]*Table1[[#This Row],[Units Sold]]</f>
        <v>29.700000000000003</v>
      </c>
      <c r="H2099" t="s">
        <v>14</v>
      </c>
      <c r="I2099" t="s">
        <v>15</v>
      </c>
      <c r="J2099">
        <f>_xlfn.XLOOKUP(Table1[[#This Row],[Product Name]],O:O,P:P)</f>
        <v>2.2799999999999998</v>
      </c>
      <c r="K2099">
        <f>Table1[[#This Row],[Unit Profit]]*Table1[[#This Row],[Units Sold]]</f>
        <v>6.84</v>
      </c>
      <c r="L2099">
        <f>MONTH(Table1[[#This Row],[Date]])</f>
        <v>10</v>
      </c>
    </row>
    <row r="2100" spans="1:12" hidden="1">
      <c r="A2100">
        <v>12134</v>
      </c>
      <c r="B2100" s="1">
        <v>45574</v>
      </c>
      <c r="C2100" t="s">
        <v>19</v>
      </c>
      <c r="D2100" t="s">
        <v>188</v>
      </c>
      <c r="E2100">
        <v>2</v>
      </c>
      <c r="F2100">
        <v>10.99</v>
      </c>
      <c r="G2100">
        <f>Table1[[#This Row],[Unit Price]]*Table1[[#This Row],[Units Sold]]</f>
        <v>21.98</v>
      </c>
      <c r="H2100" t="s">
        <v>14</v>
      </c>
      <c r="I2100" t="s">
        <v>287</v>
      </c>
      <c r="J2100">
        <f>_xlfn.XLOOKUP(Table1[[#This Row],[Product Name]],O:O,P:P)</f>
        <v>1.5</v>
      </c>
      <c r="K2100">
        <f>Table1[[#This Row],[Unit Profit]]*Table1[[#This Row],[Units Sold]]</f>
        <v>3</v>
      </c>
      <c r="L2100">
        <f>MONTH(Table1[[#This Row],[Date]])</f>
        <v>10</v>
      </c>
    </row>
    <row r="2101" spans="1:12" hidden="1">
      <c r="A2101">
        <v>12135</v>
      </c>
      <c r="B2101" s="1">
        <v>44946</v>
      </c>
      <c r="C2101" t="s">
        <v>21</v>
      </c>
      <c r="D2101" t="s">
        <v>228</v>
      </c>
      <c r="E2101">
        <v>5</v>
      </c>
      <c r="F2101">
        <v>29</v>
      </c>
      <c r="G2101">
        <f>Table1[[#This Row],[Unit Price]]*Table1[[#This Row],[Units Sold]]</f>
        <v>145</v>
      </c>
      <c r="H2101" t="s">
        <v>18</v>
      </c>
      <c r="I2101" t="s">
        <v>11</v>
      </c>
      <c r="J2101">
        <f>_xlfn.XLOOKUP(Table1[[#This Row],[Product Name]],O:O,P:P)</f>
        <v>3.48</v>
      </c>
      <c r="K2101">
        <f>Table1[[#This Row],[Unit Profit]]*Table1[[#This Row],[Units Sold]]</f>
        <v>17.399999999999999</v>
      </c>
      <c r="L2101">
        <f>MONTH(Table1[[#This Row],[Date]])</f>
        <v>1</v>
      </c>
    </row>
    <row r="2102" spans="1:12" hidden="1">
      <c r="A2102">
        <v>12136</v>
      </c>
      <c r="B2102" s="1">
        <v>45035</v>
      </c>
      <c r="C2102" t="s">
        <v>23</v>
      </c>
      <c r="D2102" t="s">
        <v>229</v>
      </c>
      <c r="E2102">
        <v>3</v>
      </c>
      <c r="F2102">
        <v>349.99</v>
      </c>
      <c r="G2102">
        <f>Table1[[#This Row],[Unit Price]]*Table1[[#This Row],[Units Sold]]</f>
        <v>1049.97</v>
      </c>
      <c r="H2102" t="s">
        <v>18</v>
      </c>
      <c r="I2102" t="s">
        <v>11</v>
      </c>
      <c r="J2102">
        <f>_xlfn.XLOOKUP(Table1[[#This Row],[Product Name]],O:O,P:P)</f>
        <v>136.5</v>
      </c>
      <c r="K2102">
        <f>Table1[[#This Row],[Unit Profit]]*Table1[[#This Row],[Units Sold]]</f>
        <v>409.5</v>
      </c>
      <c r="L2102">
        <f>MONTH(Table1[[#This Row],[Date]])</f>
        <v>4</v>
      </c>
    </row>
    <row r="2103" spans="1:12">
      <c r="A2103">
        <v>12137</v>
      </c>
      <c r="B2103" s="1">
        <v>45257</v>
      </c>
      <c r="C2103" t="s">
        <v>9</v>
      </c>
      <c r="D2103" t="s">
        <v>230</v>
      </c>
      <c r="E2103">
        <v>5</v>
      </c>
      <c r="F2103">
        <v>2399</v>
      </c>
      <c r="G2103">
        <f>Table1[[#This Row],[Unit Price]]*Table1[[#This Row],[Units Sold]]</f>
        <v>11995</v>
      </c>
      <c r="H2103" t="s">
        <v>294</v>
      </c>
      <c r="I2103" t="s">
        <v>15</v>
      </c>
      <c r="J2103">
        <f>_xlfn.XLOOKUP(Table1[[#This Row],[Product Name]],O:O,P:P)</f>
        <v>1127.53</v>
      </c>
      <c r="K2103">
        <f>Table1[[#This Row],[Unit Profit]]*Table1[[#This Row],[Units Sold]]</f>
        <v>5637.65</v>
      </c>
      <c r="L2103">
        <f>MONTH(Table1[[#This Row],[Date]])</f>
        <v>11</v>
      </c>
    </row>
    <row r="2104" spans="1:12" hidden="1">
      <c r="A2104">
        <v>12138</v>
      </c>
      <c r="B2104" s="1">
        <v>45301</v>
      </c>
      <c r="C2104" t="s">
        <v>12</v>
      </c>
      <c r="D2104" t="s">
        <v>231</v>
      </c>
      <c r="E2104">
        <v>1</v>
      </c>
      <c r="F2104">
        <v>449.99</v>
      </c>
      <c r="G2104">
        <f>Table1[[#This Row],[Unit Price]]*Table1[[#This Row],[Units Sold]]</f>
        <v>449.99</v>
      </c>
      <c r="H2104" t="s">
        <v>14</v>
      </c>
      <c r="I2104" t="s">
        <v>287</v>
      </c>
      <c r="J2104">
        <f>_xlfn.XLOOKUP(Table1[[#This Row],[Product Name]],O:O,P:P)</f>
        <v>135</v>
      </c>
      <c r="K2104">
        <f>Table1[[#This Row],[Unit Profit]]*Table1[[#This Row],[Units Sold]]</f>
        <v>135</v>
      </c>
      <c r="L2104">
        <f>MONTH(Table1[[#This Row],[Date]])</f>
        <v>1</v>
      </c>
    </row>
    <row r="2105" spans="1:12" hidden="1">
      <c r="A2105">
        <v>12139</v>
      </c>
      <c r="B2105" s="1">
        <v>45592</v>
      </c>
      <c r="C2105" t="s">
        <v>16</v>
      </c>
      <c r="D2105" t="s">
        <v>232</v>
      </c>
      <c r="E2105">
        <v>3</v>
      </c>
      <c r="F2105">
        <v>49.99</v>
      </c>
      <c r="G2105">
        <f>Table1[[#This Row],[Unit Price]]*Table1[[#This Row],[Units Sold]]</f>
        <v>149.97</v>
      </c>
      <c r="H2105" t="s">
        <v>14</v>
      </c>
      <c r="I2105" t="s">
        <v>15</v>
      </c>
      <c r="J2105">
        <f>_xlfn.XLOOKUP(Table1[[#This Row],[Product Name]],O:O,P:P)</f>
        <v>16</v>
      </c>
      <c r="K2105">
        <f>Table1[[#This Row],[Unit Profit]]*Table1[[#This Row],[Units Sold]]</f>
        <v>48</v>
      </c>
      <c r="L2105">
        <f>MONTH(Table1[[#This Row],[Date]])</f>
        <v>10</v>
      </c>
    </row>
    <row r="2106" spans="1:12" hidden="1">
      <c r="A2106">
        <v>12140</v>
      </c>
      <c r="B2106" s="1">
        <v>45461</v>
      </c>
      <c r="C2106" t="s">
        <v>19</v>
      </c>
      <c r="D2106" t="s">
        <v>233</v>
      </c>
      <c r="E2106">
        <v>4</v>
      </c>
      <c r="F2106">
        <v>12.99</v>
      </c>
      <c r="G2106">
        <f>Table1[[#This Row],[Unit Price]]*Table1[[#This Row],[Units Sold]]</f>
        <v>51.96</v>
      </c>
      <c r="H2106" t="s">
        <v>18</v>
      </c>
      <c r="I2106" t="s">
        <v>11</v>
      </c>
      <c r="J2106">
        <f>_xlfn.XLOOKUP(Table1[[#This Row],[Product Name]],O:O,P:P)</f>
        <v>5.46</v>
      </c>
      <c r="K2106">
        <f>Table1[[#This Row],[Unit Profit]]*Table1[[#This Row],[Units Sold]]</f>
        <v>21.84</v>
      </c>
      <c r="L2106">
        <f>MONTH(Table1[[#This Row],[Date]])</f>
        <v>6</v>
      </c>
    </row>
    <row r="2107" spans="1:12">
      <c r="A2107">
        <v>12141</v>
      </c>
      <c r="B2107" s="1">
        <v>45451</v>
      </c>
      <c r="C2107" t="s">
        <v>21</v>
      </c>
      <c r="D2107" t="s">
        <v>234</v>
      </c>
      <c r="E2107">
        <v>3</v>
      </c>
      <c r="F2107">
        <v>27</v>
      </c>
      <c r="G2107">
        <f>Table1[[#This Row],[Unit Price]]*Table1[[#This Row],[Units Sold]]</f>
        <v>81</v>
      </c>
      <c r="H2107" t="s">
        <v>294</v>
      </c>
      <c r="I2107" t="s">
        <v>11</v>
      </c>
      <c r="J2107">
        <f>_xlfn.XLOOKUP(Table1[[#This Row],[Product Name]],O:O,P:P)</f>
        <v>5.67</v>
      </c>
      <c r="K2107">
        <f>Table1[[#This Row],[Unit Profit]]*Table1[[#This Row],[Units Sold]]</f>
        <v>17.009999999999998</v>
      </c>
      <c r="L2107">
        <f>MONTH(Table1[[#This Row],[Date]])</f>
        <v>6</v>
      </c>
    </row>
    <row r="2108" spans="1:12" hidden="1">
      <c r="A2108">
        <v>12142</v>
      </c>
      <c r="B2108" s="1">
        <v>44938</v>
      </c>
      <c r="C2108" t="s">
        <v>23</v>
      </c>
      <c r="D2108" t="s">
        <v>37</v>
      </c>
      <c r="E2108">
        <v>4</v>
      </c>
      <c r="F2108">
        <v>599.99</v>
      </c>
      <c r="G2108">
        <f>Table1[[#This Row],[Unit Price]]*Table1[[#This Row],[Units Sold]]</f>
        <v>2399.96</v>
      </c>
      <c r="H2108" t="s">
        <v>18</v>
      </c>
      <c r="I2108" t="s">
        <v>287</v>
      </c>
      <c r="J2108">
        <f>_xlfn.XLOOKUP(Table1[[#This Row],[Product Name]],O:O,P:P)</f>
        <v>210</v>
      </c>
      <c r="K2108">
        <f>Table1[[#This Row],[Unit Profit]]*Table1[[#This Row],[Units Sold]]</f>
        <v>840</v>
      </c>
      <c r="L2108">
        <f>MONTH(Table1[[#This Row],[Date]])</f>
        <v>1</v>
      </c>
    </row>
    <row r="2109" spans="1:12">
      <c r="A2109">
        <v>12143</v>
      </c>
      <c r="B2109" s="1">
        <v>44969</v>
      </c>
      <c r="C2109" t="s">
        <v>9</v>
      </c>
      <c r="D2109" t="s">
        <v>235</v>
      </c>
      <c r="E2109">
        <v>3</v>
      </c>
      <c r="F2109">
        <v>49.99</v>
      </c>
      <c r="G2109">
        <f>Table1[[#This Row],[Unit Price]]*Table1[[#This Row],[Units Sold]]</f>
        <v>149.97</v>
      </c>
      <c r="H2109" t="s">
        <v>294</v>
      </c>
      <c r="I2109" t="s">
        <v>287</v>
      </c>
      <c r="J2109">
        <f>_xlfn.XLOOKUP(Table1[[#This Row],[Product Name]],O:O,P:P)</f>
        <v>6</v>
      </c>
      <c r="K2109">
        <f>Table1[[#This Row],[Unit Profit]]*Table1[[#This Row],[Units Sold]]</f>
        <v>18</v>
      </c>
      <c r="L2109">
        <f>MONTH(Table1[[#This Row],[Date]])</f>
        <v>2</v>
      </c>
    </row>
    <row r="2110" spans="1:12" hidden="1">
      <c r="A2110">
        <v>12145</v>
      </c>
      <c r="B2110" s="1">
        <v>45456</v>
      </c>
      <c r="C2110" t="s">
        <v>16</v>
      </c>
      <c r="D2110" t="s">
        <v>237</v>
      </c>
      <c r="E2110">
        <v>2</v>
      </c>
      <c r="F2110">
        <v>44.99</v>
      </c>
      <c r="G2110">
        <f>Table1[[#This Row],[Unit Price]]*Table1[[#This Row],[Units Sold]]</f>
        <v>89.98</v>
      </c>
      <c r="H2110" t="s">
        <v>18</v>
      </c>
      <c r="I2110" t="s">
        <v>15</v>
      </c>
      <c r="J2110">
        <f>_xlfn.XLOOKUP(Table1[[#This Row],[Product Name]],O:O,P:P)</f>
        <v>15.3</v>
      </c>
      <c r="K2110">
        <f>Table1[[#This Row],[Unit Profit]]*Table1[[#This Row],[Units Sold]]</f>
        <v>30.6</v>
      </c>
      <c r="L2110">
        <f>MONTH(Table1[[#This Row],[Date]])</f>
        <v>6</v>
      </c>
    </row>
    <row r="2111" spans="1:12" hidden="1">
      <c r="A2111">
        <v>12146</v>
      </c>
      <c r="B2111" s="1">
        <v>45504</v>
      </c>
      <c r="C2111" t="s">
        <v>19</v>
      </c>
      <c r="D2111" t="s">
        <v>70</v>
      </c>
      <c r="E2111">
        <v>2</v>
      </c>
      <c r="F2111">
        <v>26.99</v>
      </c>
      <c r="G2111">
        <f>Table1[[#This Row],[Unit Price]]*Table1[[#This Row],[Units Sold]]</f>
        <v>53.98</v>
      </c>
      <c r="H2111" t="s">
        <v>18</v>
      </c>
      <c r="I2111" t="s">
        <v>287</v>
      </c>
      <c r="J2111">
        <f>_xlfn.XLOOKUP(Table1[[#This Row],[Product Name]],O:O,P:P)</f>
        <v>8.3699999999999992</v>
      </c>
      <c r="K2111">
        <f>Table1[[#This Row],[Unit Profit]]*Table1[[#This Row],[Units Sold]]</f>
        <v>16.739999999999998</v>
      </c>
      <c r="L2111">
        <f>MONTH(Table1[[#This Row],[Date]])</f>
        <v>7</v>
      </c>
    </row>
    <row r="2112" spans="1:12">
      <c r="A2112">
        <v>12147</v>
      </c>
      <c r="B2112" s="1">
        <v>45536</v>
      </c>
      <c r="C2112" t="s">
        <v>21</v>
      </c>
      <c r="D2112" t="s">
        <v>238</v>
      </c>
      <c r="E2112">
        <v>2</v>
      </c>
      <c r="F2112">
        <v>6.7</v>
      </c>
      <c r="G2112">
        <f>Table1[[#This Row],[Unit Price]]*Table1[[#This Row],[Units Sold]]</f>
        <v>13.4</v>
      </c>
      <c r="H2112" t="s">
        <v>294</v>
      </c>
      <c r="I2112" t="s">
        <v>287</v>
      </c>
      <c r="J2112">
        <f>_xlfn.XLOOKUP(Table1[[#This Row],[Product Name]],O:O,P:P)</f>
        <v>0.87</v>
      </c>
      <c r="K2112">
        <f>Table1[[#This Row],[Unit Profit]]*Table1[[#This Row],[Units Sold]]</f>
        <v>1.74</v>
      </c>
      <c r="L2112">
        <f>MONTH(Table1[[#This Row],[Date]])</f>
        <v>9</v>
      </c>
    </row>
    <row r="2113" spans="1:12" hidden="1">
      <c r="A2113">
        <v>12148</v>
      </c>
      <c r="B2113" s="1">
        <v>45454</v>
      </c>
      <c r="C2113" t="s">
        <v>23</v>
      </c>
      <c r="D2113" t="s">
        <v>239</v>
      </c>
      <c r="E2113">
        <v>2</v>
      </c>
      <c r="F2113">
        <v>149.94999999999999</v>
      </c>
      <c r="G2113">
        <f>Table1[[#This Row],[Unit Price]]*Table1[[#This Row],[Units Sold]]</f>
        <v>299.89999999999998</v>
      </c>
      <c r="H2113" t="s">
        <v>18</v>
      </c>
      <c r="I2113" t="s">
        <v>15</v>
      </c>
      <c r="J2113">
        <f>_xlfn.XLOOKUP(Table1[[#This Row],[Product Name]],O:O,P:P)</f>
        <v>73.48</v>
      </c>
      <c r="K2113">
        <f>Table1[[#This Row],[Unit Profit]]*Table1[[#This Row],[Units Sold]]</f>
        <v>146.96</v>
      </c>
      <c r="L2113">
        <f>MONTH(Table1[[#This Row],[Date]])</f>
        <v>6</v>
      </c>
    </row>
    <row r="2114" spans="1:12" hidden="1">
      <c r="A2114">
        <v>12149</v>
      </c>
      <c r="B2114" s="1">
        <v>45376</v>
      </c>
      <c r="C2114" t="s">
        <v>9</v>
      </c>
      <c r="D2114" t="s">
        <v>240</v>
      </c>
      <c r="E2114">
        <v>2</v>
      </c>
      <c r="F2114">
        <v>169</v>
      </c>
      <c r="G2114">
        <f>Table1[[#This Row],[Unit Price]]*Table1[[#This Row],[Units Sold]]</f>
        <v>338</v>
      </c>
      <c r="H2114" t="s">
        <v>14</v>
      </c>
      <c r="I2114" t="s">
        <v>15</v>
      </c>
      <c r="J2114">
        <f>_xlfn.XLOOKUP(Table1[[#This Row],[Product Name]],O:O,P:P)</f>
        <v>67.599999999999994</v>
      </c>
      <c r="K2114">
        <f>Table1[[#This Row],[Unit Profit]]*Table1[[#This Row],[Units Sold]]</f>
        <v>135.19999999999999</v>
      </c>
      <c r="L2114">
        <f>MONTH(Table1[[#This Row],[Date]])</f>
        <v>3</v>
      </c>
    </row>
    <row r="2115" spans="1:12">
      <c r="A2115">
        <v>12151</v>
      </c>
      <c r="B2115" s="1">
        <v>45164</v>
      </c>
      <c r="C2115" t="s">
        <v>16</v>
      </c>
      <c r="D2115" t="s">
        <v>242</v>
      </c>
      <c r="E2115">
        <v>5</v>
      </c>
      <c r="F2115">
        <v>64.989999999999995</v>
      </c>
      <c r="G2115">
        <f>Table1[[#This Row],[Unit Price]]*Table1[[#This Row],[Units Sold]]</f>
        <v>324.95</v>
      </c>
      <c r="H2115" t="s">
        <v>294</v>
      </c>
      <c r="I2115" t="s">
        <v>15</v>
      </c>
      <c r="J2115">
        <f>_xlfn.XLOOKUP(Table1[[#This Row],[Product Name]],O:O,P:P)</f>
        <v>22.75</v>
      </c>
      <c r="K2115">
        <f>Table1[[#This Row],[Unit Profit]]*Table1[[#This Row],[Units Sold]]</f>
        <v>113.75</v>
      </c>
      <c r="L2115">
        <f>MONTH(Table1[[#This Row],[Date]])</f>
        <v>8</v>
      </c>
    </row>
    <row r="2116" spans="1:12">
      <c r="A2116">
        <v>12152</v>
      </c>
      <c r="B2116" s="1">
        <v>45410</v>
      </c>
      <c r="C2116" t="s">
        <v>19</v>
      </c>
      <c r="D2116" t="s">
        <v>28</v>
      </c>
      <c r="E2116">
        <v>4</v>
      </c>
      <c r="F2116">
        <v>9.99</v>
      </c>
      <c r="G2116">
        <f>Table1[[#This Row],[Unit Price]]*Table1[[#This Row],[Units Sold]]</f>
        <v>39.96</v>
      </c>
      <c r="H2116" t="s">
        <v>294</v>
      </c>
      <c r="I2116" t="s">
        <v>15</v>
      </c>
      <c r="J2116">
        <f>_xlfn.XLOOKUP(Table1[[#This Row],[Product Name]],O:O,P:P)</f>
        <v>12.74</v>
      </c>
      <c r="K2116">
        <f>Table1[[#This Row],[Unit Profit]]*Table1[[#This Row],[Units Sold]]</f>
        <v>50.96</v>
      </c>
      <c r="L2116">
        <f>MONTH(Table1[[#This Row],[Date]])</f>
        <v>4</v>
      </c>
    </row>
    <row r="2117" spans="1:12">
      <c r="A2117">
        <v>12153</v>
      </c>
      <c r="B2117" s="1">
        <v>45303</v>
      </c>
      <c r="C2117" t="s">
        <v>21</v>
      </c>
      <c r="D2117" t="s">
        <v>243</v>
      </c>
      <c r="E2117">
        <v>2</v>
      </c>
      <c r="F2117">
        <v>24</v>
      </c>
      <c r="G2117">
        <f>Table1[[#This Row],[Unit Price]]*Table1[[#This Row],[Units Sold]]</f>
        <v>48</v>
      </c>
      <c r="H2117" t="s">
        <v>294</v>
      </c>
      <c r="I2117" t="s">
        <v>11</v>
      </c>
      <c r="J2117">
        <f>_xlfn.XLOOKUP(Table1[[#This Row],[Product Name]],O:O,P:P)</f>
        <v>11.04</v>
      </c>
      <c r="K2117">
        <f>Table1[[#This Row],[Unit Profit]]*Table1[[#This Row],[Units Sold]]</f>
        <v>22.08</v>
      </c>
      <c r="L2117">
        <f>MONTH(Table1[[#This Row],[Date]])</f>
        <v>1</v>
      </c>
    </row>
    <row r="2118" spans="1:12" hidden="1">
      <c r="A2118">
        <v>12154</v>
      </c>
      <c r="B2118" s="1">
        <v>45532</v>
      </c>
      <c r="C2118" t="s">
        <v>23</v>
      </c>
      <c r="D2118" t="s">
        <v>244</v>
      </c>
      <c r="E2118">
        <v>5</v>
      </c>
      <c r="F2118">
        <v>32.950000000000003</v>
      </c>
      <c r="G2118">
        <f>Table1[[#This Row],[Unit Price]]*Table1[[#This Row],[Units Sold]]</f>
        <v>164.75</v>
      </c>
      <c r="H2118" t="s">
        <v>18</v>
      </c>
      <c r="I2118" t="s">
        <v>287</v>
      </c>
      <c r="J2118">
        <f>_xlfn.XLOOKUP(Table1[[#This Row],[Product Name]],O:O,P:P)</f>
        <v>7.25</v>
      </c>
      <c r="K2118">
        <f>Table1[[#This Row],[Unit Profit]]*Table1[[#This Row],[Units Sold]]</f>
        <v>36.25</v>
      </c>
      <c r="L2118">
        <f>MONTH(Table1[[#This Row],[Date]])</f>
        <v>8</v>
      </c>
    </row>
    <row r="2119" spans="1:12" hidden="1">
      <c r="A2119">
        <v>12155</v>
      </c>
      <c r="B2119" s="1">
        <v>45264</v>
      </c>
      <c r="C2119" t="s">
        <v>9</v>
      </c>
      <c r="D2119" t="s">
        <v>245</v>
      </c>
      <c r="E2119">
        <v>3</v>
      </c>
      <c r="F2119">
        <v>299</v>
      </c>
      <c r="G2119">
        <f>Table1[[#This Row],[Unit Price]]*Table1[[#This Row],[Units Sold]]</f>
        <v>897</v>
      </c>
      <c r="H2119" t="s">
        <v>14</v>
      </c>
      <c r="I2119" t="s">
        <v>11</v>
      </c>
      <c r="J2119">
        <f>_xlfn.XLOOKUP(Table1[[#This Row],[Product Name]],O:O,P:P)</f>
        <v>98.67</v>
      </c>
      <c r="K2119">
        <f>Table1[[#This Row],[Unit Profit]]*Table1[[#This Row],[Units Sold]]</f>
        <v>296.01</v>
      </c>
      <c r="L2119">
        <f>MONTH(Table1[[#This Row],[Date]])</f>
        <v>12</v>
      </c>
    </row>
    <row r="2120" spans="1:12" hidden="1">
      <c r="A2120">
        <v>12156</v>
      </c>
      <c r="B2120" s="1">
        <v>45376</v>
      </c>
      <c r="C2120" t="s">
        <v>12</v>
      </c>
      <c r="D2120" t="s">
        <v>246</v>
      </c>
      <c r="E2120">
        <v>4</v>
      </c>
      <c r="F2120">
        <v>159.99</v>
      </c>
      <c r="G2120">
        <f>Table1[[#This Row],[Unit Price]]*Table1[[#This Row],[Units Sold]]</f>
        <v>639.96</v>
      </c>
      <c r="H2120" t="s">
        <v>14</v>
      </c>
      <c r="I2120" t="s">
        <v>11</v>
      </c>
      <c r="J2120">
        <f>_xlfn.XLOOKUP(Table1[[#This Row],[Product Name]],O:O,P:P)</f>
        <v>35.200000000000003</v>
      </c>
      <c r="K2120">
        <f>Table1[[#This Row],[Unit Profit]]*Table1[[#This Row],[Units Sold]]</f>
        <v>140.80000000000001</v>
      </c>
      <c r="L2120">
        <f>MONTH(Table1[[#This Row],[Date]])</f>
        <v>3</v>
      </c>
    </row>
    <row r="2121" spans="1:12">
      <c r="A2121">
        <v>12157</v>
      </c>
      <c r="B2121" s="1">
        <v>45444</v>
      </c>
      <c r="C2121" t="s">
        <v>16</v>
      </c>
      <c r="D2121" t="s">
        <v>247</v>
      </c>
      <c r="E2121">
        <v>2</v>
      </c>
      <c r="F2121">
        <v>90</v>
      </c>
      <c r="G2121">
        <f>Table1[[#This Row],[Unit Price]]*Table1[[#This Row],[Units Sold]]</f>
        <v>180</v>
      </c>
      <c r="H2121" t="s">
        <v>294</v>
      </c>
      <c r="I2121" t="s">
        <v>15</v>
      </c>
      <c r="J2121">
        <f>_xlfn.XLOOKUP(Table1[[#This Row],[Product Name]],O:O,P:P)</f>
        <v>31.5</v>
      </c>
      <c r="K2121">
        <f>Table1[[#This Row],[Unit Profit]]*Table1[[#This Row],[Units Sold]]</f>
        <v>63</v>
      </c>
      <c r="L2121">
        <f>MONTH(Table1[[#This Row],[Date]])</f>
        <v>6</v>
      </c>
    </row>
    <row r="2122" spans="1:12" hidden="1">
      <c r="A2122">
        <v>12158</v>
      </c>
      <c r="B2122" s="1">
        <v>45378</v>
      </c>
      <c r="C2122" t="s">
        <v>19</v>
      </c>
      <c r="D2122" t="s">
        <v>248</v>
      </c>
      <c r="E2122">
        <v>2</v>
      </c>
      <c r="F2122">
        <v>10.99</v>
      </c>
      <c r="G2122">
        <f>Table1[[#This Row],[Unit Price]]*Table1[[#This Row],[Units Sold]]</f>
        <v>21.98</v>
      </c>
      <c r="H2122" t="s">
        <v>18</v>
      </c>
      <c r="I2122" t="s">
        <v>11</v>
      </c>
      <c r="J2122">
        <f>_xlfn.XLOOKUP(Table1[[#This Row],[Product Name]],O:O,P:P)</f>
        <v>3.41</v>
      </c>
      <c r="K2122">
        <f>Table1[[#This Row],[Unit Profit]]*Table1[[#This Row],[Units Sold]]</f>
        <v>6.82</v>
      </c>
      <c r="L2122">
        <f>MONTH(Table1[[#This Row],[Date]])</f>
        <v>3</v>
      </c>
    </row>
    <row r="2123" spans="1:12">
      <c r="A2123">
        <v>12159</v>
      </c>
      <c r="B2123" s="1">
        <v>45603</v>
      </c>
      <c r="C2123" t="s">
        <v>21</v>
      </c>
      <c r="D2123" t="s">
        <v>249</v>
      </c>
      <c r="E2123">
        <v>1</v>
      </c>
      <c r="F2123">
        <v>55</v>
      </c>
      <c r="G2123">
        <f>Table1[[#This Row],[Unit Price]]*Table1[[#This Row],[Units Sold]]</f>
        <v>55</v>
      </c>
      <c r="H2123" t="s">
        <v>294</v>
      </c>
      <c r="I2123" t="s">
        <v>15</v>
      </c>
      <c r="J2123">
        <f>_xlfn.XLOOKUP(Table1[[#This Row],[Product Name]],O:O,P:P)</f>
        <v>12.1</v>
      </c>
      <c r="K2123">
        <f>Table1[[#This Row],[Unit Profit]]*Table1[[#This Row],[Units Sold]]</f>
        <v>12.1</v>
      </c>
      <c r="L2123">
        <f>MONTH(Table1[[#This Row],[Date]])</f>
        <v>11</v>
      </c>
    </row>
    <row r="2124" spans="1:12">
      <c r="A2124">
        <v>12160</v>
      </c>
      <c r="B2124" s="1">
        <v>44996</v>
      </c>
      <c r="C2124" t="s">
        <v>23</v>
      </c>
      <c r="D2124" t="s">
        <v>250</v>
      </c>
      <c r="E2124">
        <v>3</v>
      </c>
      <c r="F2124">
        <v>29.99</v>
      </c>
      <c r="G2124">
        <f>Table1[[#This Row],[Unit Price]]*Table1[[#This Row],[Units Sold]]</f>
        <v>89.97</v>
      </c>
      <c r="H2124" t="s">
        <v>294</v>
      </c>
      <c r="I2124" t="s">
        <v>15</v>
      </c>
      <c r="J2124">
        <f>_xlfn.XLOOKUP(Table1[[#This Row],[Product Name]],O:O,P:P)</f>
        <v>13.2</v>
      </c>
      <c r="K2124">
        <f>Table1[[#This Row],[Unit Profit]]*Table1[[#This Row],[Units Sold]]</f>
        <v>39.599999999999994</v>
      </c>
      <c r="L2124">
        <f>MONTH(Table1[[#This Row],[Date]])</f>
        <v>3</v>
      </c>
    </row>
    <row r="2125" spans="1:12">
      <c r="A2125">
        <v>12161</v>
      </c>
      <c r="B2125" s="1">
        <v>45430</v>
      </c>
      <c r="C2125" t="s">
        <v>9</v>
      </c>
      <c r="D2125" t="s">
        <v>10</v>
      </c>
      <c r="E2125">
        <v>5</v>
      </c>
      <c r="F2125">
        <v>999.99</v>
      </c>
      <c r="G2125">
        <f>Table1[[#This Row],[Unit Price]]*Table1[[#This Row],[Units Sold]]</f>
        <v>4999.95</v>
      </c>
      <c r="H2125" t="s">
        <v>294</v>
      </c>
      <c r="I2125" t="s">
        <v>287</v>
      </c>
      <c r="J2125">
        <f>_xlfn.XLOOKUP(Table1[[#This Row],[Product Name]],O:O,P:P)</f>
        <v>280</v>
      </c>
      <c r="K2125">
        <f>Table1[[#This Row],[Unit Profit]]*Table1[[#This Row],[Units Sold]]</f>
        <v>1400</v>
      </c>
      <c r="L2125">
        <f>MONTH(Table1[[#This Row],[Date]])</f>
        <v>5</v>
      </c>
    </row>
    <row r="2126" spans="1:12" hidden="1">
      <c r="A2126">
        <v>12162</v>
      </c>
      <c r="B2126" s="1">
        <v>45347</v>
      </c>
      <c r="C2126" t="s">
        <v>12</v>
      </c>
      <c r="D2126" t="s">
        <v>13</v>
      </c>
      <c r="E2126">
        <v>1</v>
      </c>
      <c r="F2126">
        <v>499.99</v>
      </c>
      <c r="G2126">
        <f>Table1[[#This Row],[Unit Price]]*Table1[[#This Row],[Units Sold]]</f>
        <v>499.99</v>
      </c>
      <c r="H2126" t="s">
        <v>18</v>
      </c>
      <c r="I2126" t="s">
        <v>287</v>
      </c>
      <c r="J2126">
        <f>_xlfn.XLOOKUP(Table1[[#This Row],[Product Name]],O:O,P:P)</f>
        <v>160</v>
      </c>
      <c r="K2126">
        <f>Table1[[#This Row],[Unit Profit]]*Table1[[#This Row],[Units Sold]]</f>
        <v>160</v>
      </c>
      <c r="L2126">
        <f>MONTH(Table1[[#This Row],[Date]])</f>
        <v>2</v>
      </c>
    </row>
    <row r="2127" spans="1:12">
      <c r="A2127">
        <v>12163</v>
      </c>
      <c r="B2127" s="1">
        <v>44933</v>
      </c>
      <c r="C2127" t="s">
        <v>16</v>
      </c>
      <c r="D2127" t="s">
        <v>17</v>
      </c>
      <c r="E2127">
        <v>1</v>
      </c>
      <c r="F2127">
        <v>69.989999999999995</v>
      </c>
      <c r="G2127">
        <f>Table1[[#This Row],[Unit Price]]*Table1[[#This Row],[Units Sold]]</f>
        <v>69.989999999999995</v>
      </c>
      <c r="H2127" t="s">
        <v>294</v>
      </c>
      <c r="I2127" t="s">
        <v>15</v>
      </c>
      <c r="J2127">
        <f>_xlfn.XLOOKUP(Table1[[#This Row],[Product Name]],O:O,P:P)</f>
        <v>18.899999999999999</v>
      </c>
      <c r="K2127">
        <f>Table1[[#This Row],[Unit Profit]]*Table1[[#This Row],[Units Sold]]</f>
        <v>18.899999999999999</v>
      </c>
      <c r="L2127">
        <f>MONTH(Table1[[#This Row],[Date]])</f>
        <v>1</v>
      </c>
    </row>
    <row r="2128" spans="1:12" hidden="1">
      <c r="A2128">
        <v>12164</v>
      </c>
      <c r="B2128" s="1">
        <v>45238</v>
      </c>
      <c r="C2128" t="s">
        <v>19</v>
      </c>
      <c r="D2128" t="s">
        <v>20</v>
      </c>
      <c r="E2128">
        <v>2</v>
      </c>
      <c r="F2128">
        <v>15.99</v>
      </c>
      <c r="G2128">
        <f>Table1[[#This Row],[Unit Price]]*Table1[[#This Row],[Units Sold]]</f>
        <v>31.98</v>
      </c>
      <c r="H2128" t="s">
        <v>18</v>
      </c>
      <c r="I2128" t="s">
        <v>15</v>
      </c>
      <c r="J2128">
        <f>_xlfn.XLOOKUP(Table1[[#This Row],[Product Name]],O:O,P:P)</f>
        <v>8</v>
      </c>
      <c r="K2128">
        <f>Table1[[#This Row],[Unit Profit]]*Table1[[#This Row],[Units Sold]]</f>
        <v>16</v>
      </c>
      <c r="L2128">
        <f>MONTH(Table1[[#This Row],[Date]])</f>
        <v>11</v>
      </c>
    </row>
    <row r="2129" spans="1:12">
      <c r="A2129">
        <v>12165</v>
      </c>
      <c r="B2129" s="1">
        <v>45216</v>
      </c>
      <c r="C2129" t="s">
        <v>21</v>
      </c>
      <c r="D2129" t="s">
        <v>22</v>
      </c>
      <c r="E2129">
        <v>2</v>
      </c>
      <c r="F2129">
        <v>89.99</v>
      </c>
      <c r="G2129">
        <f>Table1[[#This Row],[Unit Price]]*Table1[[#This Row],[Units Sold]]</f>
        <v>179.98</v>
      </c>
      <c r="H2129" t="s">
        <v>294</v>
      </c>
      <c r="I2129" t="s">
        <v>287</v>
      </c>
      <c r="J2129">
        <f>_xlfn.XLOOKUP(Table1[[#This Row],[Product Name]],O:O,P:P)</f>
        <v>38.700000000000003</v>
      </c>
      <c r="K2129">
        <f>Table1[[#This Row],[Unit Profit]]*Table1[[#This Row],[Units Sold]]</f>
        <v>77.400000000000006</v>
      </c>
      <c r="L2129">
        <f>MONTH(Table1[[#This Row],[Date]])</f>
        <v>10</v>
      </c>
    </row>
    <row r="2130" spans="1:12">
      <c r="A2130">
        <v>12166</v>
      </c>
      <c r="B2130" s="1">
        <v>45336</v>
      </c>
      <c r="C2130" t="s">
        <v>23</v>
      </c>
      <c r="D2130" t="s">
        <v>24</v>
      </c>
      <c r="E2130">
        <v>5</v>
      </c>
      <c r="F2130">
        <v>29.99</v>
      </c>
      <c r="G2130">
        <f>Table1[[#This Row],[Unit Price]]*Table1[[#This Row],[Units Sold]]</f>
        <v>149.94999999999999</v>
      </c>
      <c r="H2130" t="s">
        <v>294</v>
      </c>
      <c r="I2130" t="s">
        <v>11</v>
      </c>
      <c r="J2130">
        <f>_xlfn.XLOOKUP(Table1[[#This Row],[Product Name]],O:O,P:P)</f>
        <v>7.8</v>
      </c>
      <c r="K2130">
        <f>Table1[[#This Row],[Unit Profit]]*Table1[[#This Row],[Units Sold]]</f>
        <v>39</v>
      </c>
      <c r="L2130">
        <f>MONTH(Table1[[#This Row],[Date]])</f>
        <v>2</v>
      </c>
    </row>
    <row r="2131" spans="1:12" hidden="1">
      <c r="A2131">
        <v>12167</v>
      </c>
      <c r="B2131" s="1">
        <v>45186</v>
      </c>
      <c r="C2131" t="s">
        <v>9</v>
      </c>
      <c r="D2131" t="s">
        <v>25</v>
      </c>
      <c r="E2131">
        <v>1</v>
      </c>
      <c r="F2131">
        <v>2499.9899999999998</v>
      </c>
      <c r="G2131">
        <f>Table1[[#This Row],[Unit Price]]*Table1[[#This Row],[Units Sold]]</f>
        <v>2499.9899999999998</v>
      </c>
      <c r="H2131" t="s">
        <v>14</v>
      </c>
      <c r="I2131" t="s">
        <v>11</v>
      </c>
      <c r="J2131">
        <f>_xlfn.XLOOKUP(Table1[[#This Row],[Product Name]],O:O,P:P)</f>
        <v>1225</v>
      </c>
      <c r="K2131">
        <f>Table1[[#This Row],[Unit Profit]]*Table1[[#This Row],[Units Sold]]</f>
        <v>1225</v>
      </c>
      <c r="L2131">
        <f>MONTH(Table1[[#This Row],[Date]])</f>
        <v>9</v>
      </c>
    </row>
    <row r="2132" spans="1:12">
      <c r="A2132">
        <v>12168</v>
      </c>
      <c r="B2132" s="1">
        <v>45557</v>
      </c>
      <c r="C2132" t="s">
        <v>12</v>
      </c>
      <c r="D2132" t="s">
        <v>26</v>
      </c>
      <c r="E2132">
        <v>3</v>
      </c>
      <c r="F2132">
        <v>599.99</v>
      </c>
      <c r="G2132">
        <f>Table1[[#This Row],[Unit Price]]*Table1[[#This Row],[Units Sold]]</f>
        <v>1799.97</v>
      </c>
      <c r="H2132" t="s">
        <v>294</v>
      </c>
      <c r="I2132" t="s">
        <v>287</v>
      </c>
      <c r="J2132">
        <f>_xlfn.XLOOKUP(Table1[[#This Row],[Product Name]],O:O,P:P)</f>
        <v>180</v>
      </c>
      <c r="K2132">
        <f>Table1[[#This Row],[Unit Profit]]*Table1[[#This Row],[Units Sold]]</f>
        <v>540</v>
      </c>
      <c r="L2132">
        <f>MONTH(Table1[[#This Row],[Date]])</f>
        <v>9</v>
      </c>
    </row>
    <row r="2133" spans="1:12">
      <c r="A2133">
        <v>12169</v>
      </c>
      <c r="B2133" s="1">
        <v>45464</v>
      </c>
      <c r="C2133" t="s">
        <v>16</v>
      </c>
      <c r="D2133" t="s">
        <v>27</v>
      </c>
      <c r="E2133">
        <v>2</v>
      </c>
      <c r="F2133">
        <v>89.99</v>
      </c>
      <c r="G2133">
        <f>Table1[[#This Row],[Unit Price]]*Table1[[#This Row],[Units Sold]]</f>
        <v>179.98</v>
      </c>
      <c r="H2133" t="s">
        <v>294</v>
      </c>
      <c r="I2133" t="s">
        <v>15</v>
      </c>
      <c r="J2133">
        <f>_xlfn.XLOOKUP(Table1[[#This Row],[Product Name]],O:O,P:P)</f>
        <v>45</v>
      </c>
      <c r="K2133">
        <f>Table1[[#This Row],[Unit Profit]]*Table1[[#This Row],[Units Sold]]</f>
        <v>90</v>
      </c>
      <c r="L2133">
        <f>MONTH(Table1[[#This Row],[Date]])</f>
        <v>6</v>
      </c>
    </row>
    <row r="2134" spans="1:12">
      <c r="A2134">
        <v>12170</v>
      </c>
      <c r="B2134" s="1">
        <v>45233</v>
      </c>
      <c r="C2134" t="s">
        <v>19</v>
      </c>
      <c r="D2134" t="s">
        <v>28</v>
      </c>
      <c r="E2134">
        <v>4</v>
      </c>
      <c r="F2134">
        <v>25.99</v>
      </c>
      <c r="G2134">
        <f>Table1[[#This Row],[Unit Price]]*Table1[[#This Row],[Units Sold]]</f>
        <v>103.96</v>
      </c>
      <c r="H2134" t="s">
        <v>294</v>
      </c>
      <c r="I2134" t="s">
        <v>287</v>
      </c>
      <c r="J2134">
        <f>_xlfn.XLOOKUP(Table1[[#This Row],[Product Name]],O:O,P:P)</f>
        <v>12.74</v>
      </c>
      <c r="K2134">
        <f>Table1[[#This Row],[Unit Profit]]*Table1[[#This Row],[Units Sold]]</f>
        <v>50.96</v>
      </c>
      <c r="L2134">
        <f>MONTH(Table1[[#This Row],[Date]])</f>
        <v>11</v>
      </c>
    </row>
    <row r="2135" spans="1:12" hidden="1">
      <c r="A2135">
        <v>12171</v>
      </c>
      <c r="B2135" s="1">
        <v>45421</v>
      </c>
      <c r="C2135" t="s">
        <v>21</v>
      </c>
      <c r="D2135" t="s">
        <v>29</v>
      </c>
      <c r="E2135">
        <v>4</v>
      </c>
      <c r="F2135">
        <v>129.99</v>
      </c>
      <c r="G2135">
        <f>Table1[[#This Row],[Unit Price]]*Table1[[#This Row],[Units Sold]]</f>
        <v>519.96</v>
      </c>
      <c r="H2135" t="s">
        <v>18</v>
      </c>
      <c r="I2135" t="s">
        <v>15</v>
      </c>
      <c r="J2135">
        <f>_xlfn.XLOOKUP(Table1[[#This Row],[Product Name]],O:O,P:P)</f>
        <v>26</v>
      </c>
      <c r="K2135">
        <f>Table1[[#This Row],[Unit Profit]]*Table1[[#This Row],[Units Sold]]</f>
        <v>104</v>
      </c>
      <c r="L2135">
        <f>MONTH(Table1[[#This Row],[Date]])</f>
        <v>5</v>
      </c>
    </row>
    <row r="2136" spans="1:12" hidden="1">
      <c r="A2136">
        <v>12172</v>
      </c>
      <c r="B2136" s="1">
        <v>45570</v>
      </c>
      <c r="C2136" t="s">
        <v>23</v>
      </c>
      <c r="D2136" t="s">
        <v>30</v>
      </c>
      <c r="E2136">
        <v>3</v>
      </c>
      <c r="F2136">
        <v>199.99</v>
      </c>
      <c r="G2136">
        <f>Table1[[#This Row],[Unit Price]]*Table1[[#This Row],[Units Sold]]</f>
        <v>599.97</v>
      </c>
      <c r="H2136" t="s">
        <v>14</v>
      </c>
      <c r="I2136" t="s">
        <v>15</v>
      </c>
      <c r="J2136">
        <f>_xlfn.XLOOKUP(Table1[[#This Row],[Product Name]],O:O,P:P)</f>
        <v>66</v>
      </c>
      <c r="K2136">
        <f>Table1[[#This Row],[Unit Profit]]*Table1[[#This Row],[Units Sold]]</f>
        <v>198</v>
      </c>
      <c r="L2136">
        <f>MONTH(Table1[[#This Row],[Date]])</f>
        <v>10</v>
      </c>
    </row>
    <row r="2137" spans="1:12">
      <c r="A2137">
        <v>12173</v>
      </c>
      <c r="B2137" s="1">
        <v>45420</v>
      </c>
      <c r="C2137" t="s">
        <v>9</v>
      </c>
      <c r="D2137" t="s">
        <v>31</v>
      </c>
      <c r="E2137">
        <v>3</v>
      </c>
      <c r="F2137">
        <v>749.99</v>
      </c>
      <c r="G2137">
        <f>Table1[[#This Row],[Unit Price]]*Table1[[#This Row],[Units Sold]]</f>
        <v>2249.9700000000003</v>
      </c>
      <c r="H2137" t="s">
        <v>294</v>
      </c>
      <c r="I2137" t="s">
        <v>11</v>
      </c>
      <c r="J2137">
        <f>_xlfn.XLOOKUP(Table1[[#This Row],[Product Name]],O:O,P:P)</f>
        <v>240</v>
      </c>
      <c r="K2137">
        <f>Table1[[#This Row],[Unit Profit]]*Table1[[#This Row],[Units Sold]]</f>
        <v>720</v>
      </c>
      <c r="L2137">
        <f>MONTH(Table1[[#This Row],[Date]])</f>
        <v>5</v>
      </c>
    </row>
    <row r="2138" spans="1:12">
      <c r="A2138">
        <v>12174</v>
      </c>
      <c r="B2138" s="1">
        <v>45003</v>
      </c>
      <c r="C2138" t="s">
        <v>12</v>
      </c>
      <c r="D2138" t="s">
        <v>32</v>
      </c>
      <c r="E2138">
        <v>2</v>
      </c>
      <c r="F2138">
        <v>189.99</v>
      </c>
      <c r="G2138">
        <f>Table1[[#This Row],[Unit Price]]*Table1[[#This Row],[Units Sold]]</f>
        <v>379.98</v>
      </c>
      <c r="H2138" t="s">
        <v>294</v>
      </c>
      <c r="I2138" t="s">
        <v>287</v>
      </c>
      <c r="J2138">
        <f>_xlfn.XLOOKUP(Table1[[#This Row],[Product Name]],O:O,P:P)</f>
        <v>19</v>
      </c>
      <c r="K2138">
        <f>Table1[[#This Row],[Unit Profit]]*Table1[[#This Row],[Units Sold]]</f>
        <v>38</v>
      </c>
      <c r="L2138">
        <f>MONTH(Table1[[#This Row],[Date]])</f>
        <v>3</v>
      </c>
    </row>
    <row r="2139" spans="1:12">
      <c r="A2139">
        <v>12175</v>
      </c>
      <c r="B2139" s="1">
        <v>45226</v>
      </c>
      <c r="C2139" t="s">
        <v>16</v>
      </c>
      <c r="D2139" t="s">
        <v>33</v>
      </c>
      <c r="E2139">
        <v>5</v>
      </c>
      <c r="F2139">
        <v>249.99</v>
      </c>
      <c r="G2139">
        <f>Table1[[#This Row],[Unit Price]]*Table1[[#This Row],[Units Sold]]</f>
        <v>1249.95</v>
      </c>
      <c r="H2139" t="s">
        <v>294</v>
      </c>
      <c r="I2139" t="s">
        <v>11</v>
      </c>
      <c r="J2139">
        <f>_xlfn.XLOOKUP(Table1[[#This Row],[Product Name]],O:O,P:P)</f>
        <v>47.5</v>
      </c>
      <c r="K2139">
        <f>Table1[[#This Row],[Unit Profit]]*Table1[[#This Row],[Units Sold]]</f>
        <v>237.5</v>
      </c>
      <c r="L2139">
        <f>MONTH(Table1[[#This Row],[Date]])</f>
        <v>10</v>
      </c>
    </row>
    <row r="2140" spans="1:12" hidden="1">
      <c r="A2140">
        <v>12176</v>
      </c>
      <c r="B2140" s="1">
        <v>45080</v>
      </c>
      <c r="C2140" t="s">
        <v>19</v>
      </c>
      <c r="D2140" t="s">
        <v>34</v>
      </c>
      <c r="E2140">
        <v>5</v>
      </c>
      <c r="F2140">
        <v>35.99</v>
      </c>
      <c r="G2140">
        <f>Table1[[#This Row],[Unit Price]]*Table1[[#This Row],[Units Sold]]</f>
        <v>179.95000000000002</v>
      </c>
      <c r="H2140" t="s">
        <v>18</v>
      </c>
      <c r="I2140" t="s">
        <v>287</v>
      </c>
      <c r="J2140">
        <f>_xlfn.XLOOKUP(Table1[[#This Row],[Product Name]],O:O,P:P)</f>
        <v>14.4</v>
      </c>
      <c r="K2140">
        <f>Table1[[#This Row],[Unit Profit]]*Table1[[#This Row],[Units Sold]]</f>
        <v>72</v>
      </c>
      <c r="L2140">
        <f>MONTH(Table1[[#This Row],[Date]])</f>
        <v>6</v>
      </c>
    </row>
    <row r="2141" spans="1:12" hidden="1">
      <c r="A2141">
        <v>12177</v>
      </c>
      <c r="B2141" s="1">
        <v>45454</v>
      </c>
      <c r="C2141" t="s">
        <v>21</v>
      </c>
      <c r="D2141" t="s">
        <v>35</v>
      </c>
      <c r="E2141">
        <v>5</v>
      </c>
      <c r="F2141">
        <v>399.99</v>
      </c>
      <c r="G2141">
        <f>Table1[[#This Row],[Unit Price]]*Table1[[#This Row],[Units Sold]]</f>
        <v>1999.95</v>
      </c>
      <c r="H2141" t="s">
        <v>14</v>
      </c>
      <c r="I2141" t="s">
        <v>287</v>
      </c>
      <c r="J2141">
        <f>_xlfn.XLOOKUP(Table1[[#This Row],[Product Name]],O:O,P:P)</f>
        <v>52</v>
      </c>
      <c r="K2141">
        <f>Table1[[#This Row],[Unit Profit]]*Table1[[#This Row],[Units Sold]]</f>
        <v>260</v>
      </c>
      <c r="L2141">
        <f>MONTH(Table1[[#This Row],[Date]])</f>
        <v>6</v>
      </c>
    </row>
    <row r="2142" spans="1:12">
      <c r="A2142">
        <v>12178</v>
      </c>
      <c r="B2142" s="1">
        <v>45348</v>
      </c>
      <c r="C2142" t="s">
        <v>23</v>
      </c>
      <c r="D2142" t="s">
        <v>36</v>
      </c>
      <c r="E2142">
        <v>3</v>
      </c>
      <c r="F2142">
        <v>119.99</v>
      </c>
      <c r="G2142">
        <f>Table1[[#This Row],[Unit Price]]*Table1[[#This Row],[Units Sold]]</f>
        <v>359.96999999999997</v>
      </c>
      <c r="H2142" t="s">
        <v>294</v>
      </c>
      <c r="I2142" t="s">
        <v>15</v>
      </c>
      <c r="J2142">
        <f>_xlfn.XLOOKUP(Table1[[#This Row],[Product Name]],O:O,P:P)</f>
        <v>40.799999999999997</v>
      </c>
      <c r="K2142">
        <f>Table1[[#This Row],[Unit Profit]]*Table1[[#This Row],[Units Sold]]</f>
        <v>122.39999999999999</v>
      </c>
      <c r="L2142">
        <f>MONTH(Table1[[#This Row],[Date]])</f>
        <v>2</v>
      </c>
    </row>
    <row r="2143" spans="1:12" hidden="1">
      <c r="A2143">
        <v>12179</v>
      </c>
      <c r="B2143" s="1">
        <v>45399</v>
      </c>
      <c r="C2143" t="s">
        <v>9</v>
      </c>
      <c r="D2143" t="s">
        <v>37</v>
      </c>
      <c r="E2143">
        <v>5</v>
      </c>
      <c r="F2143">
        <v>499.99</v>
      </c>
      <c r="G2143">
        <f>Table1[[#This Row],[Unit Price]]*Table1[[#This Row],[Units Sold]]</f>
        <v>2499.9499999999998</v>
      </c>
      <c r="H2143" t="s">
        <v>14</v>
      </c>
      <c r="I2143" t="s">
        <v>11</v>
      </c>
      <c r="J2143">
        <f>_xlfn.XLOOKUP(Table1[[#This Row],[Product Name]],O:O,P:P)</f>
        <v>210</v>
      </c>
      <c r="K2143">
        <f>Table1[[#This Row],[Unit Profit]]*Table1[[#This Row],[Units Sold]]</f>
        <v>1050</v>
      </c>
      <c r="L2143">
        <f>MONTH(Table1[[#This Row],[Date]])</f>
        <v>4</v>
      </c>
    </row>
    <row r="2144" spans="1:12" hidden="1">
      <c r="A2144">
        <v>12180</v>
      </c>
      <c r="B2144" s="1">
        <v>45336</v>
      </c>
      <c r="C2144" t="s">
        <v>12</v>
      </c>
      <c r="D2144" t="s">
        <v>38</v>
      </c>
      <c r="E2144">
        <v>1</v>
      </c>
      <c r="F2144">
        <v>99.99</v>
      </c>
      <c r="G2144">
        <f>Table1[[#This Row],[Unit Price]]*Table1[[#This Row],[Units Sold]]</f>
        <v>99.99</v>
      </c>
      <c r="H2144" t="s">
        <v>18</v>
      </c>
      <c r="I2144" t="s">
        <v>11</v>
      </c>
      <c r="J2144">
        <f>_xlfn.XLOOKUP(Table1[[#This Row],[Product Name]],O:O,P:P)</f>
        <v>24</v>
      </c>
      <c r="K2144">
        <f>Table1[[#This Row],[Unit Profit]]*Table1[[#This Row],[Units Sold]]</f>
        <v>24</v>
      </c>
      <c r="L2144">
        <f>MONTH(Table1[[#This Row],[Date]])</f>
        <v>2</v>
      </c>
    </row>
    <row r="2145" spans="1:12" hidden="1">
      <c r="A2145">
        <v>12181</v>
      </c>
      <c r="B2145" s="1">
        <v>45129</v>
      </c>
      <c r="C2145" t="s">
        <v>16</v>
      </c>
      <c r="D2145" t="s">
        <v>39</v>
      </c>
      <c r="E2145">
        <v>5</v>
      </c>
      <c r="F2145">
        <v>59.99</v>
      </c>
      <c r="G2145">
        <f>Table1[[#This Row],[Unit Price]]*Table1[[#This Row],[Units Sold]]</f>
        <v>299.95</v>
      </c>
      <c r="H2145" t="s">
        <v>18</v>
      </c>
      <c r="I2145" t="s">
        <v>15</v>
      </c>
      <c r="J2145">
        <f>_xlfn.XLOOKUP(Table1[[#This Row],[Product Name]],O:O,P:P)</f>
        <v>25.2</v>
      </c>
      <c r="K2145">
        <f>Table1[[#This Row],[Unit Profit]]*Table1[[#This Row],[Units Sold]]</f>
        <v>126</v>
      </c>
      <c r="L2145">
        <f>MONTH(Table1[[#This Row],[Date]])</f>
        <v>7</v>
      </c>
    </row>
    <row r="2146" spans="1:12">
      <c r="A2146">
        <v>12182</v>
      </c>
      <c r="B2146" s="1">
        <v>45244</v>
      </c>
      <c r="C2146" t="s">
        <v>19</v>
      </c>
      <c r="D2146" t="s">
        <v>40</v>
      </c>
      <c r="E2146">
        <v>1</v>
      </c>
      <c r="F2146">
        <v>22.99</v>
      </c>
      <c r="G2146">
        <f>Table1[[#This Row],[Unit Price]]*Table1[[#This Row],[Units Sold]]</f>
        <v>22.99</v>
      </c>
      <c r="H2146" t="s">
        <v>294</v>
      </c>
      <c r="I2146" t="s">
        <v>11</v>
      </c>
      <c r="J2146">
        <f>_xlfn.XLOOKUP(Table1[[#This Row],[Product Name]],O:O,P:P)</f>
        <v>10.81</v>
      </c>
      <c r="K2146">
        <f>Table1[[#This Row],[Unit Profit]]*Table1[[#This Row],[Units Sold]]</f>
        <v>10.81</v>
      </c>
      <c r="L2146">
        <f>MONTH(Table1[[#This Row],[Date]])</f>
        <v>11</v>
      </c>
    </row>
    <row r="2147" spans="1:12" hidden="1">
      <c r="A2147">
        <v>12183</v>
      </c>
      <c r="B2147" s="1">
        <v>45626</v>
      </c>
      <c r="C2147" t="s">
        <v>21</v>
      </c>
      <c r="D2147" t="s">
        <v>41</v>
      </c>
      <c r="E2147">
        <v>4</v>
      </c>
      <c r="F2147">
        <v>49.99</v>
      </c>
      <c r="G2147">
        <f>Table1[[#This Row],[Unit Price]]*Table1[[#This Row],[Units Sold]]</f>
        <v>199.96</v>
      </c>
      <c r="H2147" t="s">
        <v>14</v>
      </c>
      <c r="I2147" t="s">
        <v>287</v>
      </c>
      <c r="J2147">
        <f>_xlfn.XLOOKUP(Table1[[#This Row],[Product Name]],O:O,P:P)</f>
        <v>24</v>
      </c>
      <c r="K2147">
        <f>Table1[[#This Row],[Unit Profit]]*Table1[[#This Row],[Units Sold]]</f>
        <v>96</v>
      </c>
      <c r="L2147">
        <f>MONTH(Table1[[#This Row],[Date]])</f>
        <v>11</v>
      </c>
    </row>
    <row r="2148" spans="1:12" hidden="1">
      <c r="A2148">
        <v>12184</v>
      </c>
      <c r="B2148" s="1">
        <v>45077</v>
      </c>
      <c r="C2148" t="s">
        <v>23</v>
      </c>
      <c r="D2148" t="s">
        <v>42</v>
      </c>
      <c r="E2148">
        <v>5</v>
      </c>
      <c r="F2148">
        <v>29.99</v>
      </c>
      <c r="G2148">
        <f>Table1[[#This Row],[Unit Price]]*Table1[[#This Row],[Units Sold]]</f>
        <v>149.94999999999999</v>
      </c>
      <c r="H2148" t="s">
        <v>18</v>
      </c>
      <c r="I2148" t="s">
        <v>11</v>
      </c>
      <c r="J2148">
        <f>_xlfn.XLOOKUP(Table1[[#This Row],[Product Name]],O:O,P:P)</f>
        <v>14.4</v>
      </c>
      <c r="K2148">
        <f>Table1[[#This Row],[Unit Profit]]*Table1[[#This Row],[Units Sold]]</f>
        <v>72</v>
      </c>
      <c r="L2148">
        <f>MONTH(Table1[[#This Row],[Date]])</f>
        <v>5</v>
      </c>
    </row>
    <row r="2149" spans="1:12" hidden="1">
      <c r="A2149">
        <v>12185</v>
      </c>
      <c r="B2149" s="1">
        <v>45218</v>
      </c>
      <c r="C2149" t="s">
        <v>9</v>
      </c>
      <c r="D2149" t="s">
        <v>43</v>
      </c>
      <c r="E2149">
        <v>5</v>
      </c>
      <c r="F2149">
        <v>299.99</v>
      </c>
      <c r="G2149">
        <f>Table1[[#This Row],[Unit Price]]*Table1[[#This Row],[Units Sold]]</f>
        <v>1499.95</v>
      </c>
      <c r="H2149" t="s">
        <v>18</v>
      </c>
      <c r="I2149" t="s">
        <v>15</v>
      </c>
      <c r="J2149">
        <f>_xlfn.XLOOKUP(Table1[[#This Row],[Product Name]],O:O,P:P)</f>
        <v>150</v>
      </c>
      <c r="K2149">
        <f>Table1[[#This Row],[Unit Profit]]*Table1[[#This Row],[Units Sold]]</f>
        <v>750</v>
      </c>
      <c r="L2149">
        <f>MONTH(Table1[[#This Row],[Date]])</f>
        <v>10</v>
      </c>
    </row>
    <row r="2150" spans="1:12" hidden="1">
      <c r="A2150">
        <v>12186</v>
      </c>
      <c r="B2150" s="1">
        <v>45238</v>
      </c>
      <c r="C2150" t="s">
        <v>12</v>
      </c>
      <c r="D2150" t="s">
        <v>44</v>
      </c>
      <c r="E2150">
        <v>3</v>
      </c>
      <c r="F2150">
        <v>179.99</v>
      </c>
      <c r="G2150">
        <f>Table1[[#This Row],[Unit Price]]*Table1[[#This Row],[Units Sold]]</f>
        <v>539.97</v>
      </c>
      <c r="H2150" t="s">
        <v>18</v>
      </c>
      <c r="I2150" t="s">
        <v>15</v>
      </c>
      <c r="J2150">
        <f>_xlfn.XLOOKUP(Table1[[#This Row],[Product Name]],O:O,P:P)</f>
        <v>55.8</v>
      </c>
      <c r="K2150">
        <f>Table1[[#This Row],[Unit Profit]]*Table1[[#This Row],[Units Sold]]</f>
        <v>167.39999999999998</v>
      </c>
      <c r="L2150">
        <f>MONTH(Table1[[#This Row],[Date]])</f>
        <v>11</v>
      </c>
    </row>
    <row r="2151" spans="1:12" hidden="1">
      <c r="A2151">
        <v>12187</v>
      </c>
      <c r="B2151" s="1">
        <v>45506</v>
      </c>
      <c r="C2151" t="s">
        <v>16</v>
      </c>
      <c r="D2151" t="s">
        <v>45</v>
      </c>
      <c r="E2151">
        <v>5</v>
      </c>
      <c r="F2151">
        <v>179.99</v>
      </c>
      <c r="G2151">
        <f>Table1[[#This Row],[Unit Price]]*Table1[[#This Row],[Units Sold]]</f>
        <v>899.95</v>
      </c>
      <c r="H2151" t="s">
        <v>14</v>
      </c>
      <c r="I2151" t="s">
        <v>11</v>
      </c>
      <c r="J2151">
        <f>_xlfn.XLOOKUP(Table1[[#This Row],[Product Name]],O:O,P:P)</f>
        <v>37.799999999999997</v>
      </c>
      <c r="K2151">
        <f>Table1[[#This Row],[Unit Profit]]*Table1[[#This Row],[Units Sold]]</f>
        <v>189</v>
      </c>
      <c r="L2151">
        <f>MONTH(Table1[[#This Row],[Date]])</f>
        <v>8</v>
      </c>
    </row>
    <row r="2152" spans="1:12" hidden="1">
      <c r="A2152">
        <v>12188</v>
      </c>
      <c r="B2152" s="1">
        <v>44962</v>
      </c>
      <c r="C2152" t="s">
        <v>19</v>
      </c>
      <c r="D2152" t="s">
        <v>46</v>
      </c>
      <c r="E2152">
        <v>2</v>
      </c>
      <c r="F2152">
        <v>12.99</v>
      </c>
      <c r="G2152">
        <f>Table1[[#This Row],[Unit Price]]*Table1[[#This Row],[Units Sold]]</f>
        <v>25.98</v>
      </c>
      <c r="H2152" t="s">
        <v>18</v>
      </c>
      <c r="I2152" t="s">
        <v>11</v>
      </c>
      <c r="J2152">
        <f>_xlfn.XLOOKUP(Table1[[#This Row],[Product Name]],O:O,P:P)</f>
        <v>1.56</v>
      </c>
      <c r="K2152">
        <f>Table1[[#This Row],[Unit Profit]]*Table1[[#This Row],[Units Sold]]</f>
        <v>3.12</v>
      </c>
      <c r="L2152">
        <f>MONTH(Table1[[#This Row],[Date]])</f>
        <v>2</v>
      </c>
    </row>
    <row r="2153" spans="1:12" hidden="1">
      <c r="A2153">
        <v>12189</v>
      </c>
      <c r="B2153" s="1">
        <v>45089</v>
      </c>
      <c r="C2153" t="s">
        <v>21</v>
      </c>
      <c r="D2153" t="s">
        <v>47</v>
      </c>
      <c r="E2153">
        <v>2</v>
      </c>
      <c r="F2153">
        <v>29.99</v>
      </c>
      <c r="G2153">
        <f>Table1[[#This Row],[Unit Price]]*Table1[[#This Row],[Units Sold]]</f>
        <v>59.98</v>
      </c>
      <c r="H2153" t="s">
        <v>18</v>
      </c>
      <c r="I2153" t="s">
        <v>11</v>
      </c>
      <c r="J2153">
        <f>_xlfn.XLOOKUP(Table1[[#This Row],[Product Name]],O:O,P:P)</f>
        <v>10.199999999999999</v>
      </c>
      <c r="K2153">
        <f>Table1[[#This Row],[Unit Profit]]*Table1[[#This Row],[Units Sold]]</f>
        <v>20.399999999999999</v>
      </c>
      <c r="L2153">
        <f>MONTH(Table1[[#This Row],[Date]])</f>
        <v>6</v>
      </c>
    </row>
    <row r="2154" spans="1:12" hidden="1">
      <c r="A2154">
        <v>12190</v>
      </c>
      <c r="B2154" s="1">
        <v>44962</v>
      </c>
      <c r="C2154" t="s">
        <v>23</v>
      </c>
      <c r="D2154" t="s">
        <v>48</v>
      </c>
      <c r="E2154">
        <v>2</v>
      </c>
      <c r="F2154">
        <v>129.99</v>
      </c>
      <c r="G2154">
        <f>Table1[[#This Row],[Unit Price]]*Table1[[#This Row],[Units Sold]]</f>
        <v>259.98</v>
      </c>
      <c r="H2154" t="s">
        <v>14</v>
      </c>
      <c r="I2154" t="s">
        <v>287</v>
      </c>
      <c r="J2154">
        <f>_xlfn.XLOOKUP(Table1[[#This Row],[Product Name]],O:O,P:P)</f>
        <v>20.8</v>
      </c>
      <c r="K2154">
        <f>Table1[[#This Row],[Unit Profit]]*Table1[[#This Row],[Units Sold]]</f>
        <v>41.6</v>
      </c>
      <c r="L2154">
        <f>MONTH(Table1[[#This Row],[Date]])</f>
        <v>2</v>
      </c>
    </row>
    <row r="2155" spans="1:12">
      <c r="A2155">
        <v>12191</v>
      </c>
      <c r="B2155" s="1">
        <v>45422</v>
      </c>
      <c r="C2155" t="s">
        <v>9</v>
      </c>
      <c r="D2155" t="s">
        <v>49</v>
      </c>
      <c r="E2155">
        <v>5</v>
      </c>
      <c r="F2155">
        <v>349.99</v>
      </c>
      <c r="G2155">
        <f>Table1[[#This Row],[Unit Price]]*Table1[[#This Row],[Units Sold]]</f>
        <v>1749.95</v>
      </c>
      <c r="H2155" t="s">
        <v>294</v>
      </c>
      <c r="I2155" t="s">
        <v>15</v>
      </c>
      <c r="J2155">
        <f>_xlfn.XLOOKUP(Table1[[#This Row],[Product Name]],O:O,P:P)</f>
        <v>164.5</v>
      </c>
      <c r="K2155">
        <f>Table1[[#This Row],[Unit Profit]]*Table1[[#This Row],[Units Sold]]</f>
        <v>822.5</v>
      </c>
      <c r="L2155">
        <f>MONTH(Table1[[#This Row],[Date]])</f>
        <v>5</v>
      </c>
    </row>
    <row r="2156" spans="1:12">
      <c r="A2156">
        <v>12192</v>
      </c>
      <c r="B2156" s="1">
        <v>45240</v>
      </c>
      <c r="C2156" t="s">
        <v>12</v>
      </c>
      <c r="D2156" t="s">
        <v>50</v>
      </c>
      <c r="E2156">
        <v>3</v>
      </c>
      <c r="F2156">
        <v>89.99</v>
      </c>
      <c r="G2156">
        <f>Table1[[#This Row],[Unit Price]]*Table1[[#This Row],[Units Sold]]</f>
        <v>269.96999999999997</v>
      </c>
      <c r="H2156" t="s">
        <v>294</v>
      </c>
      <c r="I2156" t="s">
        <v>15</v>
      </c>
      <c r="J2156">
        <f>_xlfn.XLOOKUP(Table1[[#This Row],[Product Name]],O:O,P:P)</f>
        <v>45</v>
      </c>
      <c r="K2156">
        <f>Table1[[#This Row],[Unit Profit]]*Table1[[#This Row],[Units Sold]]</f>
        <v>135</v>
      </c>
      <c r="L2156">
        <f>MONTH(Table1[[#This Row],[Date]])</f>
        <v>11</v>
      </c>
    </row>
    <row r="2157" spans="1:12" hidden="1">
      <c r="A2157">
        <v>12193</v>
      </c>
      <c r="B2157" s="1">
        <v>45556</v>
      </c>
      <c r="C2157" t="s">
        <v>16</v>
      </c>
      <c r="D2157" t="s">
        <v>51</v>
      </c>
      <c r="E2157">
        <v>4</v>
      </c>
      <c r="F2157">
        <v>29.99</v>
      </c>
      <c r="G2157">
        <f>Table1[[#This Row],[Unit Price]]*Table1[[#This Row],[Units Sold]]</f>
        <v>119.96</v>
      </c>
      <c r="H2157" t="s">
        <v>14</v>
      </c>
      <c r="I2157" t="s">
        <v>11</v>
      </c>
      <c r="J2157">
        <f>_xlfn.XLOOKUP(Table1[[#This Row],[Product Name]],O:O,P:P)</f>
        <v>7.8</v>
      </c>
      <c r="K2157">
        <f>Table1[[#This Row],[Unit Profit]]*Table1[[#This Row],[Units Sold]]</f>
        <v>31.2</v>
      </c>
      <c r="L2157">
        <f>MONTH(Table1[[#This Row],[Date]])</f>
        <v>9</v>
      </c>
    </row>
    <row r="2158" spans="1:12" hidden="1">
      <c r="A2158">
        <v>12194</v>
      </c>
      <c r="B2158" s="1">
        <v>45519</v>
      </c>
      <c r="C2158" t="s">
        <v>19</v>
      </c>
      <c r="D2158" t="s">
        <v>52</v>
      </c>
      <c r="E2158">
        <v>5</v>
      </c>
      <c r="F2158">
        <v>19.989999999999998</v>
      </c>
      <c r="G2158">
        <f>Table1[[#This Row],[Unit Price]]*Table1[[#This Row],[Units Sold]]</f>
        <v>99.949999999999989</v>
      </c>
      <c r="H2158" t="s">
        <v>18</v>
      </c>
      <c r="I2158" t="s">
        <v>287</v>
      </c>
      <c r="J2158">
        <f>_xlfn.XLOOKUP(Table1[[#This Row],[Product Name]],O:O,P:P)</f>
        <v>2.8</v>
      </c>
      <c r="K2158">
        <f>Table1[[#This Row],[Unit Profit]]*Table1[[#This Row],[Units Sold]]</f>
        <v>14</v>
      </c>
      <c r="L2158">
        <f>MONTH(Table1[[#This Row],[Date]])</f>
        <v>8</v>
      </c>
    </row>
    <row r="2159" spans="1:12" hidden="1">
      <c r="A2159">
        <v>12195</v>
      </c>
      <c r="B2159" s="1">
        <v>45228</v>
      </c>
      <c r="C2159" t="s">
        <v>21</v>
      </c>
      <c r="D2159" t="s">
        <v>53</v>
      </c>
      <c r="E2159">
        <v>4</v>
      </c>
      <c r="F2159">
        <v>39.99</v>
      </c>
      <c r="G2159">
        <f>Table1[[#This Row],[Unit Price]]*Table1[[#This Row],[Units Sold]]</f>
        <v>159.96</v>
      </c>
      <c r="H2159" t="s">
        <v>14</v>
      </c>
      <c r="I2159" t="s">
        <v>287</v>
      </c>
      <c r="J2159">
        <f>_xlfn.XLOOKUP(Table1[[#This Row],[Product Name]],O:O,P:P)</f>
        <v>9.1999999999999993</v>
      </c>
      <c r="K2159">
        <f>Table1[[#This Row],[Unit Profit]]*Table1[[#This Row],[Units Sold]]</f>
        <v>36.799999999999997</v>
      </c>
      <c r="L2159">
        <f>MONTH(Table1[[#This Row],[Date]])</f>
        <v>10</v>
      </c>
    </row>
    <row r="2160" spans="1:12" hidden="1">
      <c r="A2160">
        <v>12196</v>
      </c>
      <c r="B2160" s="1">
        <v>45500</v>
      </c>
      <c r="C2160" t="s">
        <v>23</v>
      </c>
      <c r="D2160" t="s">
        <v>54</v>
      </c>
      <c r="E2160">
        <v>3</v>
      </c>
      <c r="F2160">
        <v>1895</v>
      </c>
      <c r="G2160">
        <f>Table1[[#This Row],[Unit Price]]*Table1[[#This Row],[Units Sold]]</f>
        <v>5685</v>
      </c>
      <c r="H2160" t="s">
        <v>18</v>
      </c>
      <c r="I2160" t="s">
        <v>287</v>
      </c>
      <c r="J2160">
        <f>_xlfn.XLOOKUP(Table1[[#This Row],[Product Name]],O:O,P:P)</f>
        <v>227.4</v>
      </c>
      <c r="K2160">
        <f>Table1[[#This Row],[Unit Profit]]*Table1[[#This Row],[Units Sold]]</f>
        <v>682.2</v>
      </c>
      <c r="L2160">
        <f>MONTH(Table1[[#This Row],[Date]])</f>
        <v>7</v>
      </c>
    </row>
    <row r="2161" spans="1:12" hidden="1">
      <c r="A2161">
        <v>12197</v>
      </c>
      <c r="B2161" s="1">
        <v>45228</v>
      </c>
      <c r="C2161" t="s">
        <v>9</v>
      </c>
      <c r="D2161" t="s">
        <v>55</v>
      </c>
      <c r="E2161">
        <v>2</v>
      </c>
      <c r="F2161">
        <v>399.99</v>
      </c>
      <c r="G2161">
        <f>Table1[[#This Row],[Unit Price]]*Table1[[#This Row],[Units Sold]]</f>
        <v>799.98</v>
      </c>
      <c r="H2161" t="s">
        <v>14</v>
      </c>
      <c r="I2161" t="s">
        <v>15</v>
      </c>
      <c r="J2161">
        <f>_xlfn.XLOOKUP(Table1[[#This Row],[Product Name]],O:O,P:P)</f>
        <v>96</v>
      </c>
      <c r="K2161">
        <f>Table1[[#This Row],[Unit Profit]]*Table1[[#This Row],[Units Sold]]</f>
        <v>192</v>
      </c>
      <c r="L2161">
        <f>MONTH(Table1[[#This Row],[Date]])</f>
        <v>10</v>
      </c>
    </row>
    <row r="2162" spans="1:12" hidden="1">
      <c r="A2162">
        <v>12198</v>
      </c>
      <c r="B2162" s="1">
        <v>45456</v>
      </c>
      <c r="C2162" t="s">
        <v>12</v>
      </c>
      <c r="D2162" t="s">
        <v>56</v>
      </c>
      <c r="E2162">
        <v>1</v>
      </c>
      <c r="F2162">
        <v>799.99</v>
      </c>
      <c r="G2162">
        <f>Table1[[#This Row],[Unit Price]]*Table1[[#This Row],[Units Sold]]</f>
        <v>799.99</v>
      </c>
      <c r="H2162" t="s">
        <v>18</v>
      </c>
      <c r="I2162" t="s">
        <v>11</v>
      </c>
      <c r="J2162">
        <f>_xlfn.XLOOKUP(Table1[[#This Row],[Product Name]],O:O,P:P)</f>
        <v>208</v>
      </c>
      <c r="K2162">
        <f>Table1[[#This Row],[Unit Profit]]*Table1[[#This Row],[Units Sold]]</f>
        <v>208</v>
      </c>
      <c r="L2162">
        <f>MONTH(Table1[[#This Row],[Date]])</f>
        <v>6</v>
      </c>
    </row>
    <row r="2163" spans="1:12" hidden="1">
      <c r="A2163">
        <v>12199</v>
      </c>
      <c r="B2163" s="1">
        <v>45217</v>
      </c>
      <c r="C2163" t="s">
        <v>16</v>
      </c>
      <c r="D2163" t="s">
        <v>57</v>
      </c>
      <c r="E2163">
        <v>1</v>
      </c>
      <c r="F2163">
        <v>59.99</v>
      </c>
      <c r="G2163">
        <f>Table1[[#This Row],[Unit Price]]*Table1[[#This Row],[Units Sold]]</f>
        <v>59.99</v>
      </c>
      <c r="H2163" t="s">
        <v>18</v>
      </c>
      <c r="I2163" t="s">
        <v>11</v>
      </c>
      <c r="J2163">
        <f>_xlfn.XLOOKUP(Table1[[#This Row],[Product Name]],O:O,P:P)</f>
        <v>21</v>
      </c>
      <c r="K2163">
        <f>Table1[[#This Row],[Unit Profit]]*Table1[[#This Row],[Units Sold]]</f>
        <v>21</v>
      </c>
      <c r="L2163">
        <f>MONTH(Table1[[#This Row],[Date]])</f>
        <v>10</v>
      </c>
    </row>
    <row r="2164" spans="1:12" hidden="1">
      <c r="A2164">
        <v>12200</v>
      </c>
      <c r="B2164" s="1">
        <v>44930</v>
      </c>
      <c r="C2164" t="s">
        <v>19</v>
      </c>
      <c r="D2164" t="s">
        <v>58</v>
      </c>
      <c r="E2164">
        <v>3</v>
      </c>
      <c r="F2164">
        <v>24.99</v>
      </c>
      <c r="G2164">
        <f>Table1[[#This Row],[Unit Price]]*Table1[[#This Row],[Units Sold]]</f>
        <v>74.97</v>
      </c>
      <c r="H2164" t="s">
        <v>14</v>
      </c>
      <c r="I2164" t="s">
        <v>15</v>
      </c>
      <c r="J2164">
        <f>_xlfn.XLOOKUP(Table1[[#This Row],[Product Name]],O:O,P:P)</f>
        <v>2.5</v>
      </c>
      <c r="K2164">
        <f>Table1[[#This Row],[Unit Profit]]*Table1[[#This Row],[Units Sold]]</f>
        <v>7.5</v>
      </c>
      <c r="L2164">
        <f>MONTH(Table1[[#This Row],[Date]])</f>
        <v>1</v>
      </c>
    </row>
    <row r="2165" spans="1:12">
      <c r="A2165">
        <v>12201</v>
      </c>
      <c r="B2165" s="1">
        <v>45016</v>
      </c>
      <c r="C2165" t="s">
        <v>21</v>
      </c>
      <c r="D2165" t="s">
        <v>59</v>
      </c>
      <c r="E2165">
        <v>4</v>
      </c>
      <c r="F2165">
        <v>105</v>
      </c>
      <c r="G2165">
        <f>Table1[[#This Row],[Unit Price]]*Table1[[#This Row],[Units Sold]]</f>
        <v>420</v>
      </c>
      <c r="H2165" t="s">
        <v>294</v>
      </c>
      <c r="I2165" t="s">
        <v>11</v>
      </c>
      <c r="J2165">
        <f>_xlfn.XLOOKUP(Table1[[#This Row],[Product Name]],O:O,P:P)</f>
        <v>21</v>
      </c>
      <c r="K2165">
        <f>Table1[[#This Row],[Unit Profit]]*Table1[[#This Row],[Units Sold]]</f>
        <v>84</v>
      </c>
      <c r="L2165">
        <f>MONTH(Table1[[#This Row],[Date]])</f>
        <v>3</v>
      </c>
    </row>
    <row r="2166" spans="1:12" hidden="1">
      <c r="A2166">
        <v>12202</v>
      </c>
      <c r="B2166" s="1">
        <v>45374</v>
      </c>
      <c r="C2166" t="s">
        <v>23</v>
      </c>
      <c r="D2166" t="s">
        <v>60</v>
      </c>
      <c r="E2166">
        <v>5</v>
      </c>
      <c r="F2166">
        <v>129.99</v>
      </c>
      <c r="G2166">
        <f>Table1[[#This Row],[Unit Price]]*Table1[[#This Row],[Units Sold]]</f>
        <v>649.95000000000005</v>
      </c>
      <c r="H2166" t="s">
        <v>14</v>
      </c>
      <c r="I2166" t="s">
        <v>11</v>
      </c>
      <c r="J2166">
        <f>_xlfn.XLOOKUP(Table1[[#This Row],[Product Name]],O:O,P:P)</f>
        <v>16.899999999999999</v>
      </c>
      <c r="K2166">
        <f>Table1[[#This Row],[Unit Profit]]*Table1[[#This Row],[Units Sold]]</f>
        <v>84.5</v>
      </c>
      <c r="L2166">
        <f>MONTH(Table1[[#This Row],[Date]])</f>
        <v>3</v>
      </c>
    </row>
    <row r="2167" spans="1:12">
      <c r="A2167">
        <v>12203</v>
      </c>
      <c r="B2167" s="1">
        <v>44990</v>
      </c>
      <c r="C2167" t="s">
        <v>9</v>
      </c>
      <c r="D2167" t="s">
        <v>61</v>
      </c>
      <c r="E2167">
        <v>4</v>
      </c>
      <c r="F2167">
        <v>399.99</v>
      </c>
      <c r="G2167">
        <f>Table1[[#This Row],[Unit Price]]*Table1[[#This Row],[Units Sold]]</f>
        <v>1599.96</v>
      </c>
      <c r="H2167" t="s">
        <v>294</v>
      </c>
      <c r="I2167" t="s">
        <v>287</v>
      </c>
      <c r="J2167">
        <f>_xlfn.XLOOKUP(Table1[[#This Row],[Product Name]],O:O,P:P)</f>
        <v>176</v>
      </c>
      <c r="K2167">
        <f>Table1[[#This Row],[Unit Profit]]*Table1[[#This Row],[Units Sold]]</f>
        <v>704</v>
      </c>
      <c r="L2167">
        <f>MONTH(Table1[[#This Row],[Date]])</f>
        <v>3</v>
      </c>
    </row>
    <row r="2168" spans="1:12" hidden="1">
      <c r="A2168">
        <v>12204</v>
      </c>
      <c r="B2168" s="1">
        <v>45158</v>
      </c>
      <c r="C2168" t="s">
        <v>12</v>
      </c>
      <c r="D2168" t="s">
        <v>62</v>
      </c>
      <c r="E2168">
        <v>4</v>
      </c>
      <c r="F2168">
        <v>199.99</v>
      </c>
      <c r="G2168">
        <f>Table1[[#This Row],[Unit Price]]*Table1[[#This Row],[Units Sold]]</f>
        <v>799.96</v>
      </c>
      <c r="H2168" t="s">
        <v>18</v>
      </c>
      <c r="I2168" t="s">
        <v>11</v>
      </c>
      <c r="J2168">
        <f>_xlfn.XLOOKUP(Table1[[#This Row],[Product Name]],O:O,P:P)</f>
        <v>46</v>
      </c>
      <c r="K2168">
        <f>Table1[[#This Row],[Unit Profit]]*Table1[[#This Row],[Units Sold]]</f>
        <v>184</v>
      </c>
      <c r="L2168">
        <f>MONTH(Table1[[#This Row],[Date]])</f>
        <v>8</v>
      </c>
    </row>
    <row r="2169" spans="1:12" hidden="1">
      <c r="A2169">
        <v>12205</v>
      </c>
      <c r="B2169" s="1">
        <v>45224</v>
      </c>
      <c r="C2169" t="s">
        <v>16</v>
      </c>
      <c r="D2169" t="s">
        <v>63</v>
      </c>
      <c r="E2169">
        <v>1</v>
      </c>
      <c r="F2169">
        <v>139.99</v>
      </c>
      <c r="G2169">
        <f>Table1[[#This Row],[Unit Price]]*Table1[[#This Row],[Units Sold]]</f>
        <v>139.99</v>
      </c>
      <c r="H2169" t="s">
        <v>14</v>
      </c>
      <c r="I2169" t="s">
        <v>11</v>
      </c>
      <c r="J2169">
        <f>_xlfn.XLOOKUP(Table1[[#This Row],[Product Name]],O:O,P:P)</f>
        <v>56</v>
      </c>
      <c r="K2169">
        <f>Table1[[#This Row],[Unit Profit]]*Table1[[#This Row],[Units Sold]]</f>
        <v>56</v>
      </c>
      <c r="L2169">
        <f>MONTH(Table1[[#This Row],[Date]])</f>
        <v>10</v>
      </c>
    </row>
    <row r="2170" spans="1:12">
      <c r="A2170">
        <v>12206</v>
      </c>
      <c r="B2170" s="1">
        <v>44965</v>
      </c>
      <c r="C2170" t="s">
        <v>19</v>
      </c>
      <c r="D2170" t="s">
        <v>64</v>
      </c>
      <c r="E2170">
        <v>2</v>
      </c>
      <c r="F2170">
        <v>32.5</v>
      </c>
      <c r="G2170">
        <f>Table1[[#This Row],[Unit Price]]*Table1[[#This Row],[Units Sold]]</f>
        <v>65</v>
      </c>
      <c r="H2170" t="s">
        <v>294</v>
      </c>
      <c r="I2170" t="s">
        <v>11</v>
      </c>
      <c r="J2170">
        <f>_xlfn.XLOOKUP(Table1[[#This Row],[Product Name]],O:O,P:P)</f>
        <v>15.28</v>
      </c>
      <c r="K2170">
        <f>Table1[[#This Row],[Unit Profit]]*Table1[[#This Row],[Units Sold]]</f>
        <v>30.56</v>
      </c>
      <c r="L2170">
        <f>MONTH(Table1[[#This Row],[Date]])</f>
        <v>2</v>
      </c>
    </row>
    <row r="2171" spans="1:12" hidden="1">
      <c r="A2171">
        <v>12207</v>
      </c>
      <c r="B2171" s="1">
        <v>44987</v>
      </c>
      <c r="C2171" t="s">
        <v>21</v>
      </c>
      <c r="D2171" t="s">
        <v>65</v>
      </c>
      <c r="E2171">
        <v>1</v>
      </c>
      <c r="F2171">
        <v>52</v>
      </c>
      <c r="G2171">
        <f>Table1[[#This Row],[Unit Price]]*Table1[[#This Row],[Units Sold]]</f>
        <v>52</v>
      </c>
      <c r="H2171" t="s">
        <v>14</v>
      </c>
      <c r="I2171" t="s">
        <v>11</v>
      </c>
      <c r="J2171">
        <f>_xlfn.XLOOKUP(Table1[[#This Row],[Product Name]],O:O,P:P)</f>
        <v>5.72</v>
      </c>
      <c r="K2171">
        <f>Table1[[#This Row],[Unit Profit]]*Table1[[#This Row],[Units Sold]]</f>
        <v>5.72</v>
      </c>
      <c r="L2171">
        <f>MONTH(Table1[[#This Row],[Date]])</f>
        <v>3</v>
      </c>
    </row>
    <row r="2172" spans="1:12" hidden="1">
      <c r="A2172">
        <v>12208</v>
      </c>
      <c r="B2172" s="1">
        <v>45335</v>
      </c>
      <c r="C2172" t="s">
        <v>23</v>
      </c>
      <c r="D2172" t="s">
        <v>66</v>
      </c>
      <c r="E2172">
        <v>2</v>
      </c>
      <c r="F2172">
        <v>39.99</v>
      </c>
      <c r="G2172">
        <f>Table1[[#This Row],[Unit Price]]*Table1[[#This Row],[Units Sold]]</f>
        <v>79.98</v>
      </c>
      <c r="H2172" t="s">
        <v>18</v>
      </c>
      <c r="I2172" t="s">
        <v>15</v>
      </c>
      <c r="J2172">
        <f>_xlfn.XLOOKUP(Table1[[#This Row],[Product Name]],O:O,P:P)</f>
        <v>12</v>
      </c>
      <c r="K2172">
        <f>Table1[[#This Row],[Unit Profit]]*Table1[[#This Row],[Units Sold]]</f>
        <v>24</v>
      </c>
      <c r="L2172">
        <f>MONTH(Table1[[#This Row],[Date]])</f>
        <v>2</v>
      </c>
    </row>
    <row r="2173" spans="1:12" hidden="1">
      <c r="A2173">
        <v>12209</v>
      </c>
      <c r="B2173" s="1">
        <v>45231</v>
      </c>
      <c r="C2173" t="s">
        <v>9</v>
      </c>
      <c r="D2173" t="s">
        <v>67</v>
      </c>
      <c r="E2173">
        <v>4</v>
      </c>
      <c r="F2173">
        <v>129.99</v>
      </c>
      <c r="G2173">
        <f>Table1[[#This Row],[Unit Price]]*Table1[[#This Row],[Units Sold]]</f>
        <v>519.96</v>
      </c>
      <c r="H2173" t="s">
        <v>14</v>
      </c>
      <c r="I2173" t="s">
        <v>287</v>
      </c>
      <c r="J2173">
        <f>_xlfn.XLOOKUP(Table1[[#This Row],[Product Name]],O:O,P:P)</f>
        <v>52</v>
      </c>
      <c r="K2173">
        <f>Table1[[#This Row],[Unit Profit]]*Table1[[#This Row],[Units Sold]]</f>
        <v>208</v>
      </c>
      <c r="L2173">
        <f>MONTH(Table1[[#This Row],[Date]])</f>
        <v>11</v>
      </c>
    </row>
    <row r="2174" spans="1:12" hidden="1">
      <c r="A2174">
        <v>12210</v>
      </c>
      <c r="B2174" s="1">
        <v>45019</v>
      </c>
      <c r="C2174" t="s">
        <v>12</v>
      </c>
      <c r="D2174" t="s">
        <v>68</v>
      </c>
      <c r="E2174">
        <v>4</v>
      </c>
      <c r="F2174">
        <v>299.99</v>
      </c>
      <c r="G2174">
        <f>Table1[[#This Row],[Unit Price]]*Table1[[#This Row],[Units Sold]]</f>
        <v>1199.96</v>
      </c>
      <c r="H2174" t="s">
        <v>14</v>
      </c>
      <c r="I2174" t="s">
        <v>287</v>
      </c>
      <c r="J2174">
        <f>_xlfn.XLOOKUP(Table1[[#This Row],[Product Name]],O:O,P:P)</f>
        <v>81</v>
      </c>
      <c r="K2174">
        <f>Table1[[#This Row],[Unit Profit]]*Table1[[#This Row],[Units Sold]]</f>
        <v>324</v>
      </c>
      <c r="L2174">
        <f>MONTH(Table1[[#This Row],[Date]])</f>
        <v>4</v>
      </c>
    </row>
    <row r="2175" spans="1:12" hidden="1">
      <c r="A2175">
        <v>12211</v>
      </c>
      <c r="B2175" s="1">
        <v>44941</v>
      </c>
      <c r="C2175" t="s">
        <v>16</v>
      </c>
      <c r="D2175" t="s">
        <v>69</v>
      </c>
      <c r="E2175">
        <v>1</v>
      </c>
      <c r="F2175">
        <v>154.99</v>
      </c>
      <c r="G2175">
        <f>Table1[[#This Row],[Unit Price]]*Table1[[#This Row],[Units Sold]]</f>
        <v>154.99</v>
      </c>
      <c r="H2175" t="s">
        <v>14</v>
      </c>
      <c r="I2175" t="s">
        <v>15</v>
      </c>
      <c r="J2175">
        <f>_xlfn.XLOOKUP(Table1[[#This Row],[Product Name]],O:O,P:P)</f>
        <v>44.95</v>
      </c>
      <c r="K2175">
        <f>Table1[[#This Row],[Unit Profit]]*Table1[[#This Row],[Units Sold]]</f>
        <v>44.95</v>
      </c>
      <c r="L2175">
        <f>MONTH(Table1[[#This Row],[Date]])</f>
        <v>1</v>
      </c>
    </row>
    <row r="2176" spans="1:12" hidden="1">
      <c r="A2176">
        <v>12212</v>
      </c>
      <c r="B2176" s="1">
        <v>45159</v>
      </c>
      <c r="C2176" t="s">
        <v>19</v>
      </c>
      <c r="D2176" t="s">
        <v>70</v>
      </c>
      <c r="E2176">
        <v>1</v>
      </c>
      <c r="F2176">
        <v>26.99</v>
      </c>
      <c r="G2176">
        <f>Table1[[#This Row],[Unit Price]]*Table1[[#This Row],[Units Sold]]</f>
        <v>26.99</v>
      </c>
      <c r="H2176" t="s">
        <v>14</v>
      </c>
      <c r="I2176" t="s">
        <v>11</v>
      </c>
      <c r="J2176">
        <f>_xlfn.XLOOKUP(Table1[[#This Row],[Product Name]],O:O,P:P)</f>
        <v>8.3699999999999992</v>
      </c>
      <c r="K2176">
        <f>Table1[[#This Row],[Unit Profit]]*Table1[[#This Row],[Units Sold]]</f>
        <v>8.3699999999999992</v>
      </c>
      <c r="L2176">
        <f>MONTH(Table1[[#This Row],[Date]])</f>
        <v>8</v>
      </c>
    </row>
    <row r="2177" spans="1:12" hidden="1">
      <c r="A2177">
        <v>12213</v>
      </c>
      <c r="B2177" s="1">
        <v>45311</v>
      </c>
      <c r="C2177" t="s">
        <v>21</v>
      </c>
      <c r="D2177" t="s">
        <v>71</v>
      </c>
      <c r="E2177">
        <v>2</v>
      </c>
      <c r="F2177">
        <v>49</v>
      </c>
      <c r="G2177">
        <f>Table1[[#This Row],[Unit Price]]*Table1[[#This Row],[Units Sold]]</f>
        <v>98</v>
      </c>
      <c r="H2177" t="s">
        <v>14</v>
      </c>
      <c r="I2177" t="s">
        <v>287</v>
      </c>
      <c r="J2177">
        <f>_xlfn.XLOOKUP(Table1[[#This Row],[Product Name]],O:O,P:P)</f>
        <v>8.33</v>
      </c>
      <c r="K2177">
        <f>Table1[[#This Row],[Unit Profit]]*Table1[[#This Row],[Units Sold]]</f>
        <v>16.66</v>
      </c>
      <c r="L2177">
        <f>MONTH(Table1[[#This Row],[Date]])</f>
        <v>1</v>
      </c>
    </row>
    <row r="2178" spans="1:12" hidden="1">
      <c r="A2178">
        <v>12214</v>
      </c>
      <c r="B2178" s="1">
        <v>45059</v>
      </c>
      <c r="C2178" t="s">
        <v>23</v>
      </c>
      <c r="D2178" t="s">
        <v>72</v>
      </c>
      <c r="E2178">
        <v>4</v>
      </c>
      <c r="F2178">
        <v>49.99</v>
      </c>
      <c r="G2178">
        <f>Table1[[#This Row],[Unit Price]]*Table1[[#This Row],[Units Sold]]</f>
        <v>199.96</v>
      </c>
      <c r="H2178" t="s">
        <v>18</v>
      </c>
      <c r="I2178" t="s">
        <v>15</v>
      </c>
      <c r="J2178">
        <f>_xlfn.XLOOKUP(Table1[[#This Row],[Product Name]],O:O,P:P)</f>
        <v>19.5</v>
      </c>
      <c r="K2178">
        <f>Table1[[#This Row],[Unit Profit]]*Table1[[#This Row],[Units Sold]]</f>
        <v>78</v>
      </c>
      <c r="L2178">
        <f>MONTH(Table1[[#This Row],[Date]])</f>
        <v>5</v>
      </c>
    </row>
    <row r="2179" spans="1:12" hidden="1">
      <c r="A2179">
        <v>12215</v>
      </c>
      <c r="B2179" s="1">
        <v>45148</v>
      </c>
      <c r="C2179" t="s">
        <v>9</v>
      </c>
      <c r="D2179" t="s">
        <v>73</v>
      </c>
      <c r="E2179">
        <v>5</v>
      </c>
      <c r="F2179">
        <v>59.99</v>
      </c>
      <c r="G2179">
        <f>Table1[[#This Row],[Unit Price]]*Table1[[#This Row],[Units Sold]]</f>
        <v>299.95</v>
      </c>
      <c r="H2179" t="s">
        <v>14</v>
      </c>
      <c r="I2179" t="s">
        <v>15</v>
      </c>
      <c r="J2179">
        <f>_xlfn.XLOOKUP(Table1[[#This Row],[Product Name]],O:O,P:P)</f>
        <v>13.8</v>
      </c>
      <c r="K2179">
        <f>Table1[[#This Row],[Unit Profit]]*Table1[[#This Row],[Units Sold]]</f>
        <v>69</v>
      </c>
      <c r="L2179">
        <f>MONTH(Table1[[#This Row],[Date]])</f>
        <v>8</v>
      </c>
    </row>
    <row r="2180" spans="1:12">
      <c r="A2180">
        <v>12216</v>
      </c>
      <c r="B2180" s="1">
        <v>45069</v>
      </c>
      <c r="C2180" t="s">
        <v>12</v>
      </c>
      <c r="D2180" t="s">
        <v>74</v>
      </c>
      <c r="E2180">
        <v>3</v>
      </c>
      <c r="F2180">
        <v>499.99</v>
      </c>
      <c r="G2180">
        <f>Table1[[#This Row],[Unit Price]]*Table1[[#This Row],[Units Sold]]</f>
        <v>1499.97</v>
      </c>
      <c r="H2180" t="s">
        <v>294</v>
      </c>
      <c r="I2180" t="s">
        <v>11</v>
      </c>
      <c r="J2180">
        <f>_xlfn.XLOOKUP(Table1[[#This Row],[Product Name]],O:O,P:P)</f>
        <v>100</v>
      </c>
      <c r="K2180">
        <f>Table1[[#This Row],[Unit Profit]]*Table1[[#This Row],[Units Sold]]</f>
        <v>300</v>
      </c>
      <c r="L2180">
        <f>MONTH(Table1[[#This Row],[Date]])</f>
        <v>5</v>
      </c>
    </row>
    <row r="2181" spans="1:12">
      <c r="A2181">
        <v>12217</v>
      </c>
      <c r="B2181" s="1">
        <v>45343</v>
      </c>
      <c r="C2181" t="s">
        <v>16</v>
      </c>
      <c r="D2181" t="s">
        <v>75</v>
      </c>
      <c r="E2181">
        <v>4</v>
      </c>
      <c r="F2181">
        <v>29.99</v>
      </c>
      <c r="G2181">
        <f>Table1[[#This Row],[Unit Price]]*Table1[[#This Row],[Units Sold]]</f>
        <v>119.96</v>
      </c>
      <c r="H2181" t="s">
        <v>294</v>
      </c>
      <c r="I2181" t="s">
        <v>287</v>
      </c>
      <c r="J2181">
        <f>_xlfn.XLOOKUP(Table1[[#This Row],[Product Name]],O:O,P:P)</f>
        <v>8.4</v>
      </c>
      <c r="K2181">
        <f>Table1[[#This Row],[Unit Profit]]*Table1[[#This Row],[Units Sold]]</f>
        <v>33.6</v>
      </c>
      <c r="L2181">
        <f>MONTH(Table1[[#This Row],[Date]])</f>
        <v>2</v>
      </c>
    </row>
    <row r="2182" spans="1:12" hidden="1">
      <c r="A2182">
        <v>12218</v>
      </c>
      <c r="B2182" s="1">
        <v>45516</v>
      </c>
      <c r="C2182" t="s">
        <v>19</v>
      </c>
      <c r="D2182" t="s">
        <v>76</v>
      </c>
      <c r="E2182">
        <v>5</v>
      </c>
      <c r="F2182">
        <v>28</v>
      </c>
      <c r="G2182">
        <f>Table1[[#This Row],[Unit Price]]*Table1[[#This Row],[Units Sold]]</f>
        <v>140</v>
      </c>
      <c r="H2182" t="s">
        <v>18</v>
      </c>
      <c r="I2182" t="s">
        <v>15</v>
      </c>
      <c r="J2182">
        <f>_xlfn.XLOOKUP(Table1[[#This Row],[Product Name]],O:O,P:P)</f>
        <v>8.1199999999999992</v>
      </c>
      <c r="K2182">
        <f>Table1[[#This Row],[Unit Profit]]*Table1[[#This Row],[Units Sold]]</f>
        <v>40.599999999999994</v>
      </c>
      <c r="L2182">
        <f>MONTH(Table1[[#This Row],[Date]])</f>
        <v>8</v>
      </c>
    </row>
    <row r="2183" spans="1:12">
      <c r="A2183">
        <v>12219</v>
      </c>
      <c r="B2183" s="1">
        <v>45559</v>
      </c>
      <c r="C2183" t="s">
        <v>21</v>
      </c>
      <c r="D2183" t="s">
        <v>77</v>
      </c>
      <c r="E2183">
        <v>4</v>
      </c>
      <c r="F2183">
        <v>23</v>
      </c>
      <c r="G2183">
        <f>Table1[[#This Row],[Unit Price]]*Table1[[#This Row],[Units Sold]]</f>
        <v>92</v>
      </c>
      <c r="H2183" t="s">
        <v>294</v>
      </c>
      <c r="I2183" t="s">
        <v>11</v>
      </c>
      <c r="J2183">
        <f>_xlfn.XLOOKUP(Table1[[#This Row],[Product Name]],O:O,P:P)</f>
        <v>3.68</v>
      </c>
      <c r="K2183">
        <f>Table1[[#This Row],[Unit Profit]]*Table1[[#This Row],[Units Sold]]</f>
        <v>14.72</v>
      </c>
      <c r="L2183">
        <f>MONTH(Table1[[#This Row],[Date]])</f>
        <v>9</v>
      </c>
    </row>
    <row r="2184" spans="1:12" hidden="1">
      <c r="A2184">
        <v>12220</v>
      </c>
      <c r="B2184" s="1">
        <v>45206</v>
      </c>
      <c r="C2184" t="s">
        <v>23</v>
      </c>
      <c r="D2184" t="s">
        <v>78</v>
      </c>
      <c r="E2184">
        <v>2</v>
      </c>
      <c r="F2184">
        <v>349</v>
      </c>
      <c r="G2184">
        <f>Table1[[#This Row],[Unit Price]]*Table1[[#This Row],[Units Sold]]</f>
        <v>698</v>
      </c>
      <c r="H2184" t="s">
        <v>14</v>
      </c>
      <c r="I2184" t="s">
        <v>287</v>
      </c>
      <c r="J2184">
        <f>_xlfn.XLOOKUP(Table1[[#This Row],[Product Name]],O:O,P:P)</f>
        <v>87.25</v>
      </c>
      <c r="K2184">
        <f>Table1[[#This Row],[Unit Profit]]*Table1[[#This Row],[Units Sold]]</f>
        <v>174.5</v>
      </c>
      <c r="L2184">
        <f>MONTH(Table1[[#This Row],[Date]])</f>
        <v>10</v>
      </c>
    </row>
    <row r="2185" spans="1:12" hidden="1">
      <c r="A2185">
        <v>12221</v>
      </c>
      <c r="B2185" s="1">
        <v>44999</v>
      </c>
      <c r="C2185" t="s">
        <v>9</v>
      </c>
      <c r="D2185" t="s">
        <v>79</v>
      </c>
      <c r="E2185">
        <v>3</v>
      </c>
      <c r="F2185">
        <v>299.99</v>
      </c>
      <c r="G2185">
        <f>Table1[[#This Row],[Unit Price]]*Table1[[#This Row],[Units Sold]]</f>
        <v>899.97</v>
      </c>
      <c r="H2185" t="s">
        <v>18</v>
      </c>
      <c r="I2185" t="s">
        <v>287</v>
      </c>
      <c r="J2185">
        <f>_xlfn.XLOOKUP(Table1[[#This Row],[Product Name]],O:O,P:P)</f>
        <v>30</v>
      </c>
      <c r="K2185">
        <f>Table1[[#This Row],[Unit Profit]]*Table1[[#This Row],[Units Sold]]</f>
        <v>90</v>
      </c>
      <c r="L2185">
        <f>MONTH(Table1[[#This Row],[Date]])</f>
        <v>3</v>
      </c>
    </row>
    <row r="2186" spans="1:12" hidden="1">
      <c r="A2186">
        <v>12222</v>
      </c>
      <c r="B2186" s="1">
        <v>45064</v>
      </c>
      <c r="C2186" t="s">
        <v>12</v>
      </c>
      <c r="D2186" t="s">
        <v>80</v>
      </c>
      <c r="E2186">
        <v>5</v>
      </c>
      <c r="F2186">
        <v>199.99</v>
      </c>
      <c r="G2186">
        <f>Table1[[#This Row],[Unit Price]]*Table1[[#This Row],[Units Sold]]</f>
        <v>999.95</v>
      </c>
      <c r="H2186" t="s">
        <v>18</v>
      </c>
      <c r="I2186" t="s">
        <v>15</v>
      </c>
      <c r="J2186">
        <f>_xlfn.XLOOKUP(Table1[[#This Row],[Product Name]],O:O,P:P)</f>
        <v>68</v>
      </c>
      <c r="K2186">
        <f>Table1[[#This Row],[Unit Profit]]*Table1[[#This Row],[Units Sold]]</f>
        <v>340</v>
      </c>
      <c r="L2186">
        <f>MONTH(Table1[[#This Row],[Date]])</f>
        <v>5</v>
      </c>
    </row>
    <row r="2187" spans="1:12" hidden="1">
      <c r="A2187">
        <v>12223</v>
      </c>
      <c r="B2187" s="1">
        <v>45598</v>
      </c>
      <c r="C2187" t="s">
        <v>16</v>
      </c>
      <c r="D2187" t="s">
        <v>81</v>
      </c>
      <c r="E2187">
        <v>1</v>
      </c>
      <c r="F2187">
        <v>9.99</v>
      </c>
      <c r="G2187">
        <f>Table1[[#This Row],[Unit Price]]*Table1[[#This Row],[Units Sold]]</f>
        <v>9.99</v>
      </c>
      <c r="H2187" t="s">
        <v>14</v>
      </c>
      <c r="I2187" t="s">
        <v>287</v>
      </c>
      <c r="J2187">
        <f>_xlfn.XLOOKUP(Table1[[#This Row],[Product Name]],O:O,P:P)</f>
        <v>3.6</v>
      </c>
      <c r="K2187">
        <f>Table1[[#This Row],[Unit Profit]]*Table1[[#This Row],[Units Sold]]</f>
        <v>3.6</v>
      </c>
      <c r="L2187">
        <f>MONTH(Table1[[#This Row],[Date]])</f>
        <v>11</v>
      </c>
    </row>
    <row r="2188" spans="1:12" hidden="1">
      <c r="A2188">
        <v>12224</v>
      </c>
      <c r="B2188" s="1">
        <v>45127</v>
      </c>
      <c r="C2188" t="s">
        <v>19</v>
      </c>
      <c r="D2188" t="s">
        <v>82</v>
      </c>
      <c r="E2188">
        <v>4</v>
      </c>
      <c r="F2188">
        <v>18.989999999999998</v>
      </c>
      <c r="G2188">
        <f>Table1[[#This Row],[Unit Price]]*Table1[[#This Row],[Units Sold]]</f>
        <v>75.959999999999994</v>
      </c>
      <c r="H2188" t="s">
        <v>14</v>
      </c>
      <c r="I2188" t="s">
        <v>11</v>
      </c>
      <c r="J2188">
        <f>_xlfn.XLOOKUP(Table1[[#This Row],[Product Name]],O:O,P:P)</f>
        <v>6.84</v>
      </c>
      <c r="K2188">
        <f>Table1[[#This Row],[Unit Profit]]*Table1[[#This Row],[Units Sold]]</f>
        <v>27.36</v>
      </c>
      <c r="L2188">
        <f>MONTH(Table1[[#This Row],[Date]])</f>
        <v>7</v>
      </c>
    </row>
    <row r="2189" spans="1:12" hidden="1">
      <c r="A2189">
        <v>12225</v>
      </c>
      <c r="B2189" s="1">
        <v>45457</v>
      </c>
      <c r="C2189" t="s">
        <v>21</v>
      </c>
      <c r="D2189" t="s">
        <v>83</v>
      </c>
      <c r="E2189">
        <v>5</v>
      </c>
      <c r="F2189">
        <v>102</v>
      </c>
      <c r="G2189">
        <f>Table1[[#This Row],[Unit Price]]*Table1[[#This Row],[Units Sold]]</f>
        <v>510</v>
      </c>
      <c r="H2189" t="s">
        <v>14</v>
      </c>
      <c r="I2189" t="s">
        <v>11</v>
      </c>
      <c r="J2189">
        <f>_xlfn.XLOOKUP(Table1[[#This Row],[Product Name]],O:O,P:P)</f>
        <v>51</v>
      </c>
      <c r="K2189">
        <f>Table1[[#This Row],[Unit Profit]]*Table1[[#This Row],[Units Sold]]</f>
        <v>255</v>
      </c>
      <c r="L2189">
        <f>MONTH(Table1[[#This Row],[Date]])</f>
        <v>6</v>
      </c>
    </row>
    <row r="2190" spans="1:12" hidden="1">
      <c r="A2190">
        <v>12226</v>
      </c>
      <c r="B2190" s="1">
        <v>45399</v>
      </c>
      <c r="C2190" t="s">
        <v>23</v>
      </c>
      <c r="D2190" t="s">
        <v>84</v>
      </c>
      <c r="E2190">
        <v>1</v>
      </c>
      <c r="F2190">
        <v>299.99</v>
      </c>
      <c r="G2190">
        <f>Table1[[#This Row],[Unit Price]]*Table1[[#This Row],[Units Sold]]</f>
        <v>299.99</v>
      </c>
      <c r="H2190" t="s">
        <v>18</v>
      </c>
      <c r="I2190" t="s">
        <v>11</v>
      </c>
      <c r="J2190">
        <f>_xlfn.XLOOKUP(Table1[[#This Row],[Product Name]],O:O,P:P)</f>
        <v>57</v>
      </c>
      <c r="K2190">
        <f>Table1[[#This Row],[Unit Profit]]*Table1[[#This Row],[Units Sold]]</f>
        <v>57</v>
      </c>
      <c r="L2190">
        <f>MONTH(Table1[[#This Row],[Date]])</f>
        <v>4</v>
      </c>
    </row>
    <row r="2191" spans="1:12" hidden="1">
      <c r="A2191">
        <v>12227</v>
      </c>
      <c r="B2191" s="1">
        <v>45607</v>
      </c>
      <c r="C2191" t="s">
        <v>9</v>
      </c>
      <c r="D2191" t="s">
        <v>85</v>
      </c>
      <c r="E2191">
        <v>1</v>
      </c>
      <c r="F2191">
        <v>1199.99</v>
      </c>
      <c r="G2191">
        <f>Table1[[#This Row],[Unit Price]]*Table1[[#This Row],[Units Sold]]</f>
        <v>1199.99</v>
      </c>
      <c r="H2191" t="s">
        <v>14</v>
      </c>
      <c r="I2191" t="s">
        <v>287</v>
      </c>
      <c r="J2191">
        <f>_xlfn.XLOOKUP(Table1[[#This Row],[Product Name]],O:O,P:P)</f>
        <v>528</v>
      </c>
      <c r="K2191">
        <f>Table1[[#This Row],[Unit Profit]]*Table1[[#This Row],[Units Sold]]</f>
        <v>528</v>
      </c>
      <c r="L2191">
        <f>MONTH(Table1[[#This Row],[Date]])</f>
        <v>11</v>
      </c>
    </row>
    <row r="2192" spans="1:12">
      <c r="A2192">
        <v>12228</v>
      </c>
      <c r="B2192" s="1">
        <v>44991</v>
      </c>
      <c r="C2192" t="s">
        <v>12</v>
      </c>
      <c r="D2192" t="s">
        <v>86</v>
      </c>
      <c r="E2192">
        <v>4</v>
      </c>
      <c r="F2192">
        <v>219.99</v>
      </c>
      <c r="G2192">
        <f>Table1[[#This Row],[Unit Price]]*Table1[[#This Row],[Units Sold]]</f>
        <v>879.96</v>
      </c>
      <c r="H2192" t="s">
        <v>294</v>
      </c>
      <c r="I2192" t="s">
        <v>15</v>
      </c>
      <c r="J2192">
        <f>_xlfn.XLOOKUP(Table1[[#This Row],[Product Name]],O:O,P:P)</f>
        <v>39.6</v>
      </c>
      <c r="K2192">
        <f>Table1[[#This Row],[Unit Profit]]*Table1[[#This Row],[Units Sold]]</f>
        <v>158.4</v>
      </c>
      <c r="L2192">
        <f>MONTH(Table1[[#This Row],[Date]])</f>
        <v>3</v>
      </c>
    </row>
    <row r="2193" spans="1:12">
      <c r="A2193">
        <v>12229</v>
      </c>
      <c r="B2193" s="1">
        <v>45001</v>
      </c>
      <c r="C2193" t="s">
        <v>16</v>
      </c>
      <c r="D2193" t="s">
        <v>87</v>
      </c>
      <c r="E2193">
        <v>5</v>
      </c>
      <c r="F2193">
        <v>59.99</v>
      </c>
      <c r="G2193">
        <f>Table1[[#This Row],[Unit Price]]*Table1[[#This Row],[Units Sold]]</f>
        <v>299.95</v>
      </c>
      <c r="H2193" t="s">
        <v>294</v>
      </c>
      <c r="I2193" t="s">
        <v>15</v>
      </c>
      <c r="J2193">
        <f>_xlfn.XLOOKUP(Table1[[#This Row],[Product Name]],O:O,P:P)</f>
        <v>6</v>
      </c>
      <c r="K2193">
        <f>Table1[[#This Row],[Unit Profit]]*Table1[[#This Row],[Units Sold]]</f>
        <v>30</v>
      </c>
      <c r="L2193">
        <f>MONTH(Table1[[#This Row],[Date]])</f>
        <v>3</v>
      </c>
    </row>
    <row r="2194" spans="1:12">
      <c r="A2194">
        <v>12230</v>
      </c>
      <c r="B2194" s="1">
        <v>45073</v>
      </c>
      <c r="C2194" t="s">
        <v>19</v>
      </c>
      <c r="D2194" t="s">
        <v>88</v>
      </c>
      <c r="E2194">
        <v>5</v>
      </c>
      <c r="F2194">
        <v>10.99</v>
      </c>
      <c r="G2194">
        <f>Table1[[#This Row],[Unit Price]]*Table1[[#This Row],[Units Sold]]</f>
        <v>54.95</v>
      </c>
      <c r="H2194" t="s">
        <v>294</v>
      </c>
      <c r="I2194" t="s">
        <v>15</v>
      </c>
      <c r="J2194">
        <f>_xlfn.XLOOKUP(Table1[[#This Row],[Product Name]],O:O,P:P)</f>
        <v>1.21</v>
      </c>
      <c r="K2194">
        <f>Table1[[#This Row],[Unit Profit]]*Table1[[#This Row],[Units Sold]]</f>
        <v>6.05</v>
      </c>
      <c r="L2194">
        <f>MONTH(Table1[[#This Row],[Date]])</f>
        <v>5</v>
      </c>
    </row>
    <row r="2195" spans="1:12" hidden="1">
      <c r="A2195">
        <v>12231</v>
      </c>
      <c r="B2195" s="1">
        <v>45368</v>
      </c>
      <c r="C2195" t="s">
        <v>21</v>
      </c>
      <c r="D2195" t="s">
        <v>89</v>
      </c>
      <c r="E2195">
        <v>1</v>
      </c>
      <c r="F2195">
        <v>78</v>
      </c>
      <c r="G2195">
        <f>Table1[[#This Row],[Unit Price]]*Table1[[#This Row],[Units Sold]]</f>
        <v>78</v>
      </c>
      <c r="H2195" t="s">
        <v>14</v>
      </c>
      <c r="I2195" t="s">
        <v>287</v>
      </c>
      <c r="J2195">
        <f>_xlfn.XLOOKUP(Table1[[#This Row],[Product Name]],O:O,P:P)</f>
        <v>19.5</v>
      </c>
      <c r="K2195">
        <f>Table1[[#This Row],[Unit Profit]]*Table1[[#This Row],[Units Sold]]</f>
        <v>19.5</v>
      </c>
      <c r="L2195">
        <f>MONTH(Table1[[#This Row],[Date]])</f>
        <v>3</v>
      </c>
    </row>
    <row r="2196" spans="1:12" hidden="1">
      <c r="A2196">
        <v>12232</v>
      </c>
      <c r="B2196" s="1">
        <v>45477</v>
      </c>
      <c r="C2196" t="s">
        <v>23</v>
      </c>
      <c r="D2196" t="s">
        <v>90</v>
      </c>
      <c r="E2196">
        <v>4</v>
      </c>
      <c r="F2196">
        <v>129.99</v>
      </c>
      <c r="G2196">
        <f>Table1[[#This Row],[Unit Price]]*Table1[[#This Row],[Units Sold]]</f>
        <v>519.96</v>
      </c>
      <c r="H2196" t="s">
        <v>14</v>
      </c>
      <c r="I2196" t="s">
        <v>15</v>
      </c>
      <c r="J2196">
        <f>_xlfn.XLOOKUP(Table1[[#This Row],[Product Name]],O:O,P:P)</f>
        <v>20.8</v>
      </c>
      <c r="K2196">
        <f>Table1[[#This Row],[Unit Profit]]*Table1[[#This Row],[Units Sold]]</f>
        <v>83.2</v>
      </c>
      <c r="L2196">
        <f>MONTH(Table1[[#This Row],[Date]])</f>
        <v>7</v>
      </c>
    </row>
    <row r="2197" spans="1:12" hidden="1">
      <c r="A2197">
        <v>12233</v>
      </c>
      <c r="B2197" s="1">
        <v>45429</v>
      </c>
      <c r="C2197" t="s">
        <v>9</v>
      </c>
      <c r="D2197" t="s">
        <v>91</v>
      </c>
      <c r="E2197">
        <v>4</v>
      </c>
      <c r="F2197">
        <v>1599.99</v>
      </c>
      <c r="G2197">
        <f>Table1[[#This Row],[Unit Price]]*Table1[[#This Row],[Units Sold]]</f>
        <v>6399.96</v>
      </c>
      <c r="H2197" t="s">
        <v>18</v>
      </c>
      <c r="I2197" t="s">
        <v>15</v>
      </c>
      <c r="J2197">
        <f>_xlfn.XLOOKUP(Table1[[#This Row],[Product Name]],O:O,P:P)</f>
        <v>656</v>
      </c>
      <c r="K2197">
        <f>Table1[[#This Row],[Unit Profit]]*Table1[[#This Row],[Units Sold]]</f>
        <v>2624</v>
      </c>
      <c r="L2197">
        <f>MONTH(Table1[[#This Row],[Date]])</f>
        <v>5</v>
      </c>
    </row>
    <row r="2198" spans="1:12" hidden="1">
      <c r="A2198">
        <v>12235</v>
      </c>
      <c r="B2198" s="1">
        <v>45149</v>
      </c>
      <c r="C2198" t="s">
        <v>16</v>
      </c>
      <c r="D2198" t="s">
        <v>93</v>
      </c>
      <c r="E2198">
        <v>5</v>
      </c>
      <c r="F2198">
        <v>49.99</v>
      </c>
      <c r="G2198">
        <f>Table1[[#This Row],[Unit Price]]*Table1[[#This Row],[Units Sold]]</f>
        <v>249.95000000000002</v>
      </c>
      <c r="H2198" t="s">
        <v>14</v>
      </c>
      <c r="I2198" t="s">
        <v>11</v>
      </c>
      <c r="J2198">
        <f>_xlfn.XLOOKUP(Table1[[#This Row],[Product Name]],O:O,P:P)</f>
        <v>19.5</v>
      </c>
      <c r="K2198">
        <f>Table1[[#This Row],[Unit Profit]]*Table1[[#This Row],[Units Sold]]</f>
        <v>97.5</v>
      </c>
      <c r="L2198">
        <f>MONTH(Table1[[#This Row],[Date]])</f>
        <v>8</v>
      </c>
    </row>
    <row r="2199" spans="1:12" hidden="1">
      <c r="A2199">
        <v>12236</v>
      </c>
      <c r="B2199" s="1">
        <v>44994</v>
      </c>
      <c r="C2199" t="s">
        <v>19</v>
      </c>
      <c r="D2199" t="s">
        <v>94</v>
      </c>
      <c r="E2199">
        <v>2</v>
      </c>
      <c r="F2199">
        <v>14.99</v>
      </c>
      <c r="G2199">
        <f>Table1[[#This Row],[Unit Price]]*Table1[[#This Row],[Units Sold]]</f>
        <v>29.98</v>
      </c>
      <c r="H2199" t="s">
        <v>18</v>
      </c>
      <c r="I2199" t="s">
        <v>11</v>
      </c>
      <c r="J2199">
        <f>_xlfn.XLOOKUP(Table1[[#This Row],[Product Name]],O:O,P:P)</f>
        <v>3.6</v>
      </c>
      <c r="K2199">
        <f>Table1[[#This Row],[Unit Profit]]*Table1[[#This Row],[Units Sold]]</f>
        <v>7.2</v>
      </c>
      <c r="L2199">
        <f>MONTH(Table1[[#This Row],[Date]])</f>
        <v>3</v>
      </c>
    </row>
    <row r="2200" spans="1:12" hidden="1">
      <c r="A2200">
        <v>12237</v>
      </c>
      <c r="B2200" s="1">
        <v>45562</v>
      </c>
      <c r="C2200" t="s">
        <v>21</v>
      </c>
      <c r="D2200" t="s">
        <v>95</v>
      </c>
      <c r="E2200">
        <v>3</v>
      </c>
      <c r="F2200">
        <v>16</v>
      </c>
      <c r="G2200">
        <f>Table1[[#This Row],[Unit Price]]*Table1[[#This Row],[Units Sold]]</f>
        <v>48</v>
      </c>
      <c r="H2200" t="s">
        <v>14</v>
      </c>
      <c r="I2200" t="s">
        <v>287</v>
      </c>
      <c r="J2200">
        <f>_xlfn.XLOOKUP(Table1[[#This Row],[Product Name]],O:O,P:P)</f>
        <v>2.72</v>
      </c>
      <c r="K2200">
        <f>Table1[[#This Row],[Unit Profit]]*Table1[[#This Row],[Units Sold]]</f>
        <v>8.16</v>
      </c>
      <c r="L2200">
        <f>MONTH(Table1[[#This Row],[Date]])</f>
        <v>9</v>
      </c>
    </row>
    <row r="2201" spans="1:12" hidden="1">
      <c r="A2201">
        <v>12238</v>
      </c>
      <c r="B2201" s="1">
        <v>45640</v>
      </c>
      <c r="C2201" t="s">
        <v>23</v>
      </c>
      <c r="D2201" t="s">
        <v>96</v>
      </c>
      <c r="E2201">
        <v>4</v>
      </c>
      <c r="F2201">
        <v>69.989999999999995</v>
      </c>
      <c r="G2201">
        <f>Table1[[#This Row],[Unit Price]]*Table1[[#This Row],[Units Sold]]</f>
        <v>279.95999999999998</v>
      </c>
      <c r="H2201" t="s">
        <v>14</v>
      </c>
      <c r="I2201" t="s">
        <v>11</v>
      </c>
      <c r="J2201">
        <f>_xlfn.XLOOKUP(Table1[[#This Row],[Product Name]],O:O,P:P)</f>
        <v>34.299999999999997</v>
      </c>
      <c r="K2201">
        <f>Table1[[#This Row],[Unit Profit]]*Table1[[#This Row],[Units Sold]]</f>
        <v>137.19999999999999</v>
      </c>
      <c r="L2201">
        <f>MONTH(Table1[[#This Row],[Date]])</f>
        <v>12</v>
      </c>
    </row>
    <row r="2202" spans="1:12" hidden="1">
      <c r="A2202">
        <v>12239</v>
      </c>
      <c r="B2202" s="1">
        <v>45147</v>
      </c>
      <c r="C2202" t="s">
        <v>9</v>
      </c>
      <c r="D2202" t="s">
        <v>97</v>
      </c>
      <c r="E2202">
        <v>4</v>
      </c>
      <c r="F2202">
        <v>249.99</v>
      </c>
      <c r="G2202">
        <f>Table1[[#This Row],[Unit Price]]*Table1[[#This Row],[Units Sold]]</f>
        <v>999.96</v>
      </c>
      <c r="H2202" t="s">
        <v>14</v>
      </c>
      <c r="I2202" t="s">
        <v>287</v>
      </c>
      <c r="J2202">
        <f>_xlfn.XLOOKUP(Table1[[#This Row],[Product Name]],O:O,P:P)</f>
        <v>55</v>
      </c>
      <c r="K2202">
        <f>Table1[[#This Row],[Unit Profit]]*Table1[[#This Row],[Units Sold]]</f>
        <v>220</v>
      </c>
      <c r="L2202">
        <f>MONTH(Table1[[#This Row],[Date]])</f>
        <v>8</v>
      </c>
    </row>
    <row r="2203" spans="1:12" hidden="1">
      <c r="A2203">
        <v>12240</v>
      </c>
      <c r="B2203" s="1">
        <v>44940</v>
      </c>
      <c r="C2203" t="s">
        <v>12</v>
      </c>
      <c r="D2203" t="s">
        <v>98</v>
      </c>
      <c r="E2203">
        <v>1</v>
      </c>
      <c r="F2203">
        <v>499.99</v>
      </c>
      <c r="G2203">
        <f>Table1[[#This Row],[Unit Price]]*Table1[[#This Row],[Units Sold]]</f>
        <v>499.99</v>
      </c>
      <c r="H2203" t="s">
        <v>18</v>
      </c>
      <c r="I2203" t="s">
        <v>287</v>
      </c>
      <c r="J2203">
        <f>_xlfn.XLOOKUP(Table1[[#This Row],[Product Name]],O:O,P:P)</f>
        <v>190</v>
      </c>
      <c r="K2203">
        <f>Table1[[#This Row],[Unit Profit]]*Table1[[#This Row],[Units Sold]]</f>
        <v>190</v>
      </c>
      <c r="L2203">
        <f>MONTH(Table1[[#This Row],[Date]])</f>
        <v>1</v>
      </c>
    </row>
    <row r="2204" spans="1:12" hidden="1">
      <c r="A2204">
        <v>12241</v>
      </c>
      <c r="B2204" s="1">
        <v>45263</v>
      </c>
      <c r="C2204" t="s">
        <v>16</v>
      </c>
      <c r="D2204" t="s">
        <v>99</v>
      </c>
      <c r="E2204">
        <v>2</v>
      </c>
      <c r="F2204">
        <v>89.99</v>
      </c>
      <c r="G2204">
        <f>Table1[[#This Row],[Unit Price]]*Table1[[#This Row],[Units Sold]]</f>
        <v>179.98</v>
      </c>
      <c r="H2204" t="s">
        <v>14</v>
      </c>
      <c r="I2204" t="s">
        <v>287</v>
      </c>
      <c r="J2204">
        <f>_xlfn.XLOOKUP(Table1[[#This Row],[Product Name]],O:O,P:P)</f>
        <v>11.7</v>
      </c>
      <c r="K2204">
        <f>Table1[[#This Row],[Unit Profit]]*Table1[[#This Row],[Units Sold]]</f>
        <v>23.4</v>
      </c>
      <c r="L2204">
        <f>MONTH(Table1[[#This Row],[Date]])</f>
        <v>12</v>
      </c>
    </row>
    <row r="2205" spans="1:12">
      <c r="A2205">
        <v>12242</v>
      </c>
      <c r="B2205" s="1">
        <v>45070</v>
      </c>
      <c r="C2205" t="s">
        <v>19</v>
      </c>
      <c r="D2205" t="s">
        <v>100</v>
      </c>
      <c r="E2205">
        <v>5</v>
      </c>
      <c r="F2205">
        <v>12.99</v>
      </c>
      <c r="G2205">
        <f>Table1[[#This Row],[Unit Price]]*Table1[[#This Row],[Units Sold]]</f>
        <v>64.95</v>
      </c>
      <c r="H2205" t="s">
        <v>294</v>
      </c>
      <c r="I2205" t="s">
        <v>11</v>
      </c>
      <c r="J2205">
        <f>_xlfn.XLOOKUP(Table1[[#This Row],[Product Name]],O:O,P:P)</f>
        <v>1.3</v>
      </c>
      <c r="K2205">
        <f>Table1[[#This Row],[Unit Profit]]*Table1[[#This Row],[Units Sold]]</f>
        <v>6.5</v>
      </c>
      <c r="L2205">
        <f>MONTH(Table1[[#This Row],[Date]])</f>
        <v>5</v>
      </c>
    </row>
    <row r="2206" spans="1:12" hidden="1">
      <c r="A2206">
        <v>12243</v>
      </c>
      <c r="B2206" s="1">
        <v>45445</v>
      </c>
      <c r="C2206" t="s">
        <v>21</v>
      </c>
      <c r="D2206" t="s">
        <v>101</v>
      </c>
      <c r="E2206">
        <v>2</v>
      </c>
      <c r="F2206">
        <v>100</v>
      </c>
      <c r="G2206">
        <f>Table1[[#This Row],[Unit Price]]*Table1[[#This Row],[Units Sold]]</f>
        <v>200</v>
      </c>
      <c r="H2206" t="s">
        <v>18</v>
      </c>
      <c r="I2206" t="s">
        <v>287</v>
      </c>
      <c r="J2206">
        <f>_xlfn.XLOOKUP(Table1[[#This Row],[Product Name]],O:O,P:P)</f>
        <v>45</v>
      </c>
      <c r="K2206">
        <f>Table1[[#This Row],[Unit Profit]]*Table1[[#This Row],[Units Sold]]</f>
        <v>90</v>
      </c>
      <c r="L2206">
        <f>MONTH(Table1[[#This Row],[Date]])</f>
        <v>6</v>
      </c>
    </row>
    <row r="2207" spans="1:12" hidden="1">
      <c r="A2207">
        <v>12244</v>
      </c>
      <c r="B2207" s="1">
        <v>45059</v>
      </c>
      <c r="C2207" t="s">
        <v>23</v>
      </c>
      <c r="D2207" t="s">
        <v>102</v>
      </c>
      <c r="E2207">
        <v>1</v>
      </c>
      <c r="F2207">
        <v>24.99</v>
      </c>
      <c r="G2207">
        <f>Table1[[#This Row],[Unit Price]]*Table1[[#This Row],[Units Sold]]</f>
        <v>24.99</v>
      </c>
      <c r="H2207" t="s">
        <v>14</v>
      </c>
      <c r="I2207" t="s">
        <v>287</v>
      </c>
      <c r="J2207">
        <f>_xlfn.XLOOKUP(Table1[[#This Row],[Product Name]],O:O,P:P)</f>
        <v>11.75</v>
      </c>
      <c r="K2207">
        <f>Table1[[#This Row],[Unit Profit]]*Table1[[#This Row],[Units Sold]]</f>
        <v>11.75</v>
      </c>
      <c r="L2207">
        <f>MONTH(Table1[[#This Row],[Date]])</f>
        <v>5</v>
      </c>
    </row>
    <row r="2208" spans="1:12" hidden="1">
      <c r="A2208">
        <v>12245</v>
      </c>
      <c r="B2208" s="1">
        <v>45561</v>
      </c>
      <c r="C2208" t="s">
        <v>9</v>
      </c>
      <c r="D2208" t="s">
        <v>103</v>
      </c>
      <c r="E2208">
        <v>4</v>
      </c>
      <c r="F2208">
        <v>99.99</v>
      </c>
      <c r="G2208">
        <f>Table1[[#This Row],[Unit Price]]*Table1[[#This Row],[Units Sold]]</f>
        <v>399.96</v>
      </c>
      <c r="H2208" t="s">
        <v>18</v>
      </c>
      <c r="I2208" t="s">
        <v>15</v>
      </c>
      <c r="J2208">
        <f>_xlfn.XLOOKUP(Table1[[#This Row],[Product Name]],O:O,P:P)</f>
        <v>30</v>
      </c>
      <c r="K2208">
        <f>Table1[[#This Row],[Unit Profit]]*Table1[[#This Row],[Units Sold]]</f>
        <v>120</v>
      </c>
      <c r="L2208">
        <f>MONTH(Table1[[#This Row],[Date]])</f>
        <v>9</v>
      </c>
    </row>
    <row r="2209" spans="1:12" hidden="1">
      <c r="A2209">
        <v>12246</v>
      </c>
      <c r="B2209" s="1">
        <v>45349</v>
      </c>
      <c r="C2209" t="s">
        <v>12</v>
      </c>
      <c r="D2209" t="s">
        <v>104</v>
      </c>
      <c r="E2209">
        <v>3</v>
      </c>
      <c r="F2209">
        <v>1299.99</v>
      </c>
      <c r="G2209">
        <f>Table1[[#This Row],[Unit Price]]*Table1[[#This Row],[Units Sold]]</f>
        <v>3899.9700000000003</v>
      </c>
      <c r="H2209" t="s">
        <v>14</v>
      </c>
      <c r="I2209" t="s">
        <v>287</v>
      </c>
      <c r="J2209">
        <f>_xlfn.XLOOKUP(Table1[[#This Row],[Product Name]],O:O,P:P)</f>
        <v>260</v>
      </c>
      <c r="K2209">
        <f>Table1[[#This Row],[Unit Profit]]*Table1[[#This Row],[Units Sold]]</f>
        <v>780</v>
      </c>
      <c r="L2209">
        <f>MONTH(Table1[[#This Row],[Date]])</f>
        <v>2</v>
      </c>
    </row>
    <row r="2210" spans="1:12" hidden="1">
      <c r="A2210">
        <v>12247</v>
      </c>
      <c r="B2210" s="1">
        <v>45190</v>
      </c>
      <c r="C2210" t="s">
        <v>16</v>
      </c>
      <c r="D2210" t="s">
        <v>105</v>
      </c>
      <c r="E2210">
        <v>2</v>
      </c>
      <c r="F2210">
        <v>79.989999999999995</v>
      </c>
      <c r="G2210">
        <f>Table1[[#This Row],[Unit Price]]*Table1[[#This Row],[Units Sold]]</f>
        <v>159.97999999999999</v>
      </c>
      <c r="H2210" t="s">
        <v>14</v>
      </c>
      <c r="I2210" t="s">
        <v>287</v>
      </c>
      <c r="J2210">
        <f>_xlfn.XLOOKUP(Table1[[#This Row],[Product Name]],O:O,P:P)</f>
        <v>12.8</v>
      </c>
      <c r="K2210">
        <f>Table1[[#This Row],[Unit Profit]]*Table1[[#This Row],[Units Sold]]</f>
        <v>25.6</v>
      </c>
      <c r="L2210">
        <f>MONTH(Table1[[#This Row],[Date]])</f>
        <v>9</v>
      </c>
    </row>
    <row r="2211" spans="1:12">
      <c r="A2211">
        <v>12248</v>
      </c>
      <c r="B2211" s="1">
        <v>45163</v>
      </c>
      <c r="C2211" t="s">
        <v>19</v>
      </c>
      <c r="D2211" t="s">
        <v>106</v>
      </c>
      <c r="E2211">
        <v>5</v>
      </c>
      <c r="F2211">
        <v>13.99</v>
      </c>
      <c r="G2211">
        <f>Table1[[#This Row],[Unit Price]]*Table1[[#This Row],[Units Sold]]</f>
        <v>69.95</v>
      </c>
      <c r="H2211" t="s">
        <v>294</v>
      </c>
      <c r="I2211" t="s">
        <v>11</v>
      </c>
      <c r="J2211">
        <f>_xlfn.XLOOKUP(Table1[[#This Row],[Product Name]],O:O,P:P)</f>
        <v>4.34</v>
      </c>
      <c r="K2211">
        <f>Table1[[#This Row],[Unit Profit]]*Table1[[#This Row],[Units Sold]]</f>
        <v>21.7</v>
      </c>
      <c r="L2211">
        <f>MONTH(Table1[[#This Row],[Date]])</f>
        <v>8</v>
      </c>
    </row>
    <row r="2212" spans="1:12" hidden="1">
      <c r="A2212">
        <v>12249</v>
      </c>
      <c r="B2212" s="1">
        <v>45416</v>
      </c>
      <c r="C2212" t="s">
        <v>21</v>
      </c>
      <c r="D2212" t="s">
        <v>107</v>
      </c>
      <c r="E2212">
        <v>3</v>
      </c>
      <c r="F2212">
        <v>105</v>
      </c>
      <c r="G2212">
        <f>Table1[[#This Row],[Unit Price]]*Table1[[#This Row],[Units Sold]]</f>
        <v>315</v>
      </c>
      <c r="H2212" t="s">
        <v>14</v>
      </c>
      <c r="I2212" t="s">
        <v>287</v>
      </c>
      <c r="J2212">
        <f>_xlfn.XLOOKUP(Table1[[#This Row],[Product Name]],O:O,P:P)</f>
        <v>39.9</v>
      </c>
      <c r="K2212">
        <f>Table1[[#This Row],[Unit Profit]]*Table1[[#This Row],[Units Sold]]</f>
        <v>119.69999999999999</v>
      </c>
      <c r="L2212">
        <f>MONTH(Table1[[#This Row],[Date]])</f>
        <v>5</v>
      </c>
    </row>
    <row r="2213" spans="1:12" hidden="1">
      <c r="A2213">
        <v>12250</v>
      </c>
      <c r="B2213" s="1">
        <v>45267</v>
      </c>
      <c r="C2213" t="s">
        <v>23</v>
      </c>
      <c r="D2213" t="s">
        <v>108</v>
      </c>
      <c r="E2213">
        <v>2</v>
      </c>
      <c r="F2213">
        <v>129.99</v>
      </c>
      <c r="G2213">
        <f>Table1[[#This Row],[Unit Price]]*Table1[[#This Row],[Units Sold]]</f>
        <v>259.98</v>
      </c>
      <c r="H2213" t="s">
        <v>18</v>
      </c>
      <c r="I2213" t="s">
        <v>15</v>
      </c>
      <c r="J2213">
        <f>_xlfn.XLOOKUP(Table1[[#This Row],[Product Name]],O:O,P:P)</f>
        <v>35.1</v>
      </c>
      <c r="K2213">
        <f>Table1[[#This Row],[Unit Profit]]*Table1[[#This Row],[Units Sold]]</f>
        <v>70.2</v>
      </c>
      <c r="L2213">
        <f>MONTH(Table1[[#This Row],[Date]])</f>
        <v>12</v>
      </c>
    </row>
    <row r="2214" spans="1:12" hidden="1">
      <c r="A2214">
        <v>12251</v>
      </c>
      <c r="B2214" s="1">
        <v>45106</v>
      </c>
      <c r="C2214" t="s">
        <v>9</v>
      </c>
      <c r="D2214" t="s">
        <v>109</v>
      </c>
      <c r="E2214">
        <v>4</v>
      </c>
      <c r="F2214">
        <v>99.99</v>
      </c>
      <c r="G2214">
        <f>Table1[[#This Row],[Unit Price]]*Table1[[#This Row],[Units Sold]]</f>
        <v>399.96</v>
      </c>
      <c r="H2214" t="s">
        <v>14</v>
      </c>
      <c r="I2214" t="s">
        <v>287</v>
      </c>
      <c r="J2214">
        <f>_xlfn.XLOOKUP(Table1[[#This Row],[Product Name]],O:O,P:P)</f>
        <v>34</v>
      </c>
      <c r="K2214">
        <f>Table1[[#This Row],[Unit Profit]]*Table1[[#This Row],[Units Sold]]</f>
        <v>136</v>
      </c>
      <c r="L2214">
        <f>MONTH(Table1[[#This Row],[Date]])</f>
        <v>6</v>
      </c>
    </row>
    <row r="2215" spans="1:12" hidden="1">
      <c r="A2215">
        <v>12252</v>
      </c>
      <c r="B2215" s="1">
        <v>45414</v>
      </c>
      <c r="C2215" t="s">
        <v>12</v>
      </c>
      <c r="D2215" t="s">
        <v>110</v>
      </c>
      <c r="E2215">
        <v>4</v>
      </c>
      <c r="F2215">
        <v>179.99</v>
      </c>
      <c r="G2215">
        <f>Table1[[#This Row],[Unit Price]]*Table1[[#This Row],[Units Sold]]</f>
        <v>719.96</v>
      </c>
      <c r="H2215" t="s">
        <v>14</v>
      </c>
      <c r="I2215" t="s">
        <v>11</v>
      </c>
      <c r="J2215">
        <f>_xlfn.XLOOKUP(Table1[[#This Row],[Product Name]],O:O,P:P)</f>
        <v>72</v>
      </c>
      <c r="K2215">
        <f>Table1[[#This Row],[Unit Profit]]*Table1[[#This Row],[Units Sold]]</f>
        <v>288</v>
      </c>
      <c r="L2215">
        <f>MONTH(Table1[[#This Row],[Date]])</f>
        <v>5</v>
      </c>
    </row>
    <row r="2216" spans="1:12" hidden="1">
      <c r="A2216">
        <v>12253</v>
      </c>
      <c r="B2216" s="1">
        <v>45017</v>
      </c>
      <c r="C2216" t="s">
        <v>16</v>
      </c>
      <c r="D2216" t="s">
        <v>111</v>
      </c>
      <c r="E2216">
        <v>1</v>
      </c>
      <c r="F2216">
        <v>79.989999999999995</v>
      </c>
      <c r="G2216">
        <f>Table1[[#This Row],[Unit Price]]*Table1[[#This Row],[Units Sold]]</f>
        <v>79.989999999999995</v>
      </c>
      <c r="H2216" t="s">
        <v>18</v>
      </c>
      <c r="I2216" t="s">
        <v>11</v>
      </c>
      <c r="J2216">
        <f>_xlfn.XLOOKUP(Table1[[#This Row],[Product Name]],O:O,P:P)</f>
        <v>9.6</v>
      </c>
      <c r="K2216">
        <f>Table1[[#This Row],[Unit Profit]]*Table1[[#This Row],[Units Sold]]</f>
        <v>9.6</v>
      </c>
      <c r="L2216">
        <f>MONTH(Table1[[#This Row],[Date]])</f>
        <v>4</v>
      </c>
    </row>
    <row r="2217" spans="1:12">
      <c r="A2217">
        <v>12254</v>
      </c>
      <c r="B2217" s="1">
        <v>45564</v>
      </c>
      <c r="C2217" t="s">
        <v>19</v>
      </c>
      <c r="D2217" t="s">
        <v>112</v>
      </c>
      <c r="E2217">
        <v>3</v>
      </c>
      <c r="F2217">
        <v>14.99</v>
      </c>
      <c r="G2217">
        <f>Table1[[#This Row],[Unit Price]]*Table1[[#This Row],[Units Sold]]</f>
        <v>44.97</v>
      </c>
      <c r="H2217" t="s">
        <v>294</v>
      </c>
      <c r="I2217" t="s">
        <v>15</v>
      </c>
      <c r="J2217">
        <f>_xlfn.XLOOKUP(Table1[[#This Row],[Product Name]],O:O,P:P)</f>
        <v>1.8</v>
      </c>
      <c r="K2217">
        <f>Table1[[#This Row],[Unit Profit]]*Table1[[#This Row],[Units Sold]]</f>
        <v>5.4</v>
      </c>
      <c r="L2217">
        <f>MONTH(Table1[[#This Row],[Date]])</f>
        <v>9</v>
      </c>
    </row>
    <row r="2218" spans="1:12" hidden="1">
      <c r="A2218">
        <v>12255</v>
      </c>
      <c r="B2218" s="1">
        <v>45144</v>
      </c>
      <c r="C2218" t="s">
        <v>21</v>
      </c>
      <c r="D2218" t="s">
        <v>113</v>
      </c>
      <c r="E2218">
        <v>1</v>
      </c>
      <c r="F2218">
        <v>68</v>
      </c>
      <c r="G2218">
        <f>Table1[[#This Row],[Unit Price]]*Table1[[#This Row],[Units Sold]]</f>
        <v>68</v>
      </c>
      <c r="H2218" t="s">
        <v>18</v>
      </c>
      <c r="I2218" t="s">
        <v>287</v>
      </c>
      <c r="J2218">
        <f>_xlfn.XLOOKUP(Table1[[#This Row],[Product Name]],O:O,P:P)</f>
        <v>10.88</v>
      </c>
      <c r="K2218">
        <f>Table1[[#This Row],[Unit Profit]]*Table1[[#This Row],[Units Sold]]</f>
        <v>10.88</v>
      </c>
      <c r="L2218">
        <f>MONTH(Table1[[#This Row],[Date]])</f>
        <v>8</v>
      </c>
    </row>
    <row r="2219" spans="1:12" hidden="1">
      <c r="A2219">
        <v>12256</v>
      </c>
      <c r="B2219" s="1">
        <v>45529</v>
      </c>
      <c r="C2219" t="s">
        <v>23</v>
      </c>
      <c r="D2219" t="s">
        <v>114</v>
      </c>
      <c r="E2219">
        <v>1</v>
      </c>
      <c r="F2219">
        <v>999.99</v>
      </c>
      <c r="G2219">
        <f>Table1[[#This Row],[Unit Price]]*Table1[[#This Row],[Units Sold]]</f>
        <v>999.99</v>
      </c>
      <c r="H2219" t="s">
        <v>18</v>
      </c>
      <c r="I2219" t="s">
        <v>11</v>
      </c>
      <c r="J2219">
        <f>_xlfn.XLOOKUP(Table1[[#This Row],[Product Name]],O:O,P:P)</f>
        <v>100</v>
      </c>
      <c r="K2219">
        <f>Table1[[#This Row],[Unit Profit]]*Table1[[#This Row],[Units Sold]]</f>
        <v>100</v>
      </c>
      <c r="L2219">
        <f>MONTH(Table1[[#This Row],[Date]])</f>
        <v>8</v>
      </c>
    </row>
    <row r="2220" spans="1:12">
      <c r="A2220">
        <v>12257</v>
      </c>
      <c r="B2220" s="1">
        <v>45244</v>
      </c>
      <c r="C2220" t="s">
        <v>9</v>
      </c>
      <c r="D2220" t="s">
        <v>115</v>
      </c>
      <c r="E2220">
        <v>3</v>
      </c>
      <c r="F2220">
        <v>299.99</v>
      </c>
      <c r="G2220">
        <f>Table1[[#This Row],[Unit Price]]*Table1[[#This Row],[Units Sold]]</f>
        <v>899.97</v>
      </c>
      <c r="H2220" t="s">
        <v>294</v>
      </c>
      <c r="I2220" t="s">
        <v>15</v>
      </c>
      <c r="J2220">
        <f>_xlfn.XLOOKUP(Table1[[#This Row],[Product Name]],O:O,P:P)</f>
        <v>81</v>
      </c>
      <c r="K2220">
        <f>Table1[[#This Row],[Unit Profit]]*Table1[[#This Row],[Units Sold]]</f>
        <v>243</v>
      </c>
      <c r="L2220">
        <f>MONTH(Table1[[#This Row],[Date]])</f>
        <v>11</v>
      </c>
    </row>
    <row r="2221" spans="1:12" hidden="1">
      <c r="A2221">
        <v>12258</v>
      </c>
      <c r="B2221" s="1">
        <v>44939</v>
      </c>
      <c r="C2221" t="s">
        <v>12</v>
      </c>
      <c r="D2221" t="s">
        <v>116</v>
      </c>
      <c r="E2221">
        <v>3</v>
      </c>
      <c r="F2221">
        <v>349.99</v>
      </c>
      <c r="G2221">
        <f>Table1[[#This Row],[Unit Price]]*Table1[[#This Row],[Units Sold]]</f>
        <v>1049.97</v>
      </c>
      <c r="H2221" t="s">
        <v>14</v>
      </c>
      <c r="I2221" t="s">
        <v>287</v>
      </c>
      <c r="J2221">
        <f>_xlfn.XLOOKUP(Table1[[#This Row],[Product Name]],O:O,P:P)</f>
        <v>115.5</v>
      </c>
      <c r="K2221">
        <f>Table1[[#This Row],[Unit Profit]]*Table1[[#This Row],[Units Sold]]</f>
        <v>346.5</v>
      </c>
      <c r="L2221">
        <f>MONTH(Table1[[#This Row],[Date]])</f>
        <v>1</v>
      </c>
    </row>
    <row r="2222" spans="1:12">
      <c r="A2222">
        <v>12259</v>
      </c>
      <c r="B2222" s="1">
        <v>45151</v>
      </c>
      <c r="C2222" t="s">
        <v>16</v>
      </c>
      <c r="D2222" t="s">
        <v>117</v>
      </c>
      <c r="E2222">
        <v>5</v>
      </c>
      <c r="F2222">
        <v>19.989999999999998</v>
      </c>
      <c r="G2222">
        <f>Table1[[#This Row],[Unit Price]]*Table1[[#This Row],[Units Sold]]</f>
        <v>99.949999999999989</v>
      </c>
      <c r="H2222" t="s">
        <v>294</v>
      </c>
      <c r="I2222" t="s">
        <v>11</v>
      </c>
      <c r="J2222">
        <f>_xlfn.XLOOKUP(Table1[[#This Row],[Product Name]],O:O,P:P)</f>
        <v>3.4</v>
      </c>
      <c r="K2222">
        <f>Table1[[#This Row],[Unit Profit]]*Table1[[#This Row],[Units Sold]]</f>
        <v>17</v>
      </c>
      <c r="L2222">
        <f>MONTH(Table1[[#This Row],[Date]])</f>
        <v>8</v>
      </c>
    </row>
    <row r="2223" spans="1:12">
      <c r="A2223">
        <v>12260</v>
      </c>
      <c r="B2223" s="1">
        <v>45276</v>
      </c>
      <c r="C2223" t="s">
        <v>19</v>
      </c>
      <c r="D2223" t="s">
        <v>118</v>
      </c>
      <c r="E2223">
        <v>4</v>
      </c>
      <c r="F2223">
        <v>12.99</v>
      </c>
      <c r="G2223">
        <f>Table1[[#This Row],[Unit Price]]*Table1[[#This Row],[Units Sold]]</f>
        <v>51.96</v>
      </c>
      <c r="H2223" t="s">
        <v>294</v>
      </c>
      <c r="I2223" t="s">
        <v>287</v>
      </c>
      <c r="J2223">
        <f>_xlfn.XLOOKUP(Table1[[#This Row],[Product Name]],O:O,P:P)</f>
        <v>4.68</v>
      </c>
      <c r="K2223">
        <f>Table1[[#This Row],[Unit Profit]]*Table1[[#This Row],[Units Sold]]</f>
        <v>18.72</v>
      </c>
      <c r="L2223">
        <f>MONTH(Table1[[#This Row],[Date]])</f>
        <v>12</v>
      </c>
    </row>
    <row r="2224" spans="1:12" hidden="1">
      <c r="A2224">
        <v>12261</v>
      </c>
      <c r="B2224" s="1">
        <v>45537</v>
      </c>
      <c r="C2224" t="s">
        <v>21</v>
      </c>
      <c r="D2224" t="s">
        <v>119</v>
      </c>
      <c r="E2224">
        <v>3</v>
      </c>
      <c r="F2224">
        <v>82</v>
      </c>
      <c r="G2224">
        <f>Table1[[#This Row],[Unit Price]]*Table1[[#This Row],[Units Sold]]</f>
        <v>246</v>
      </c>
      <c r="H2224" t="s">
        <v>14</v>
      </c>
      <c r="I2224" t="s">
        <v>287</v>
      </c>
      <c r="J2224">
        <f>_xlfn.XLOOKUP(Table1[[#This Row],[Product Name]],O:O,P:P)</f>
        <v>22.96</v>
      </c>
      <c r="K2224">
        <f>Table1[[#This Row],[Unit Profit]]*Table1[[#This Row],[Units Sold]]</f>
        <v>68.88</v>
      </c>
      <c r="L2224">
        <f>MONTH(Table1[[#This Row],[Date]])</f>
        <v>9</v>
      </c>
    </row>
    <row r="2225" spans="1:12" hidden="1">
      <c r="A2225">
        <v>12262</v>
      </c>
      <c r="B2225" s="1">
        <v>45050</v>
      </c>
      <c r="C2225" t="s">
        <v>23</v>
      </c>
      <c r="D2225" t="s">
        <v>120</v>
      </c>
      <c r="E2225">
        <v>5</v>
      </c>
      <c r="F2225">
        <v>109.99</v>
      </c>
      <c r="G2225">
        <f>Table1[[#This Row],[Unit Price]]*Table1[[#This Row],[Units Sold]]</f>
        <v>549.94999999999993</v>
      </c>
      <c r="H2225" t="s">
        <v>18</v>
      </c>
      <c r="I2225" t="s">
        <v>15</v>
      </c>
      <c r="J2225">
        <f>_xlfn.XLOOKUP(Table1[[#This Row],[Product Name]],O:O,P:P)</f>
        <v>28.6</v>
      </c>
      <c r="K2225">
        <f>Table1[[#This Row],[Unit Profit]]*Table1[[#This Row],[Units Sold]]</f>
        <v>143</v>
      </c>
      <c r="L2225">
        <f>MONTH(Table1[[#This Row],[Date]])</f>
        <v>5</v>
      </c>
    </row>
    <row r="2226" spans="1:12" hidden="1">
      <c r="A2226">
        <v>12263</v>
      </c>
      <c r="B2226" s="1">
        <v>45026</v>
      </c>
      <c r="C2226" t="s">
        <v>9</v>
      </c>
      <c r="D2226" t="s">
        <v>121</v>
      </c>
      <c r="E2226">
        <v>1</v>
      </c>
      <c r="F2226">
        <v>3899.99</v>
      </c>
      <c r="G2226">
        <f>Table1[[#This Row],[Unit Price]]*Table1[[#This Row],[Units Sold]]</f>
        <v>3899.99</v>
      </c>
      <c r="H2226" t="s">
        <v>18</v>
      </c>
      <c r="I2226" t="s">
        <v>15</v>
      </c>
      <c r="J2226">
        <f>_xlfn.XLOOKUP(Table1[[#This Row],[Product Name]],O:O,P:P)</f>
        <v>400</v>
      </c>
      <c r="K2226">
        <f>Table1[[#This Row],[Unit Profit]]*Table1[[#This Row],[Units Sold]]</f>
        <v>400</v>
      </c>
      <c r="L2226">
        <f>MONTH(Table1[[#This Row],[Date]])</f>
        <v>4</v>
      </c>
    </row>
    <row r="2227" spans="1:12">
      <c r="A2227">
        <v>12264</v>
      </c>
      <c r="B2227" s="1">
        <v>45036</v>
      </c>
      <c r="C2227" t="s">
        <v>12</v>
      </c>
      <c r="D2227" t="s">
        <v>122</v>
      </c>
      <c r="E2227">
        <v>5</v>
      </c>
      <c r="F2227">
        <v>349.99</v>
      </c>
      <c r="G2227">
        <f>Table1[[#This Row],[Unit Price]]*Table1[[#This Row],[Units Sold]]</f>
        <v>1749.95</v>
      </c>
      <c r="H2227" t="s">
        <v>294</v>
      </c>
      <c r="I2227" t="s">
        <v>15</v>
      </c>
      <c r="J2227">
        <f>_xlfn.XLOOKUP(Table1[[#This Row],[Product Name]],O:O,P:P)</f>
        <v>161</v>
      </c>
      <c r="K2227">
        <f>Table1[[#This Row],[Unit Profit]]*Table1[[#This Row],[Units Sold]]</f>
        <v>805</v>
      </c>
      <c r="L2227">
        <f>MONTH(Table1[[#This Row],[Date]])</f>
        <v>4</v>
      </c>
    </row>
    <row r="2228" spans="1:12" hidden="1">
      <c r="A2228">
        <v>12265</v>
      </c>
      <c r="B2228" s="1">
        <v>45388</v>
      </c>
      <c r="C2228" t="s">
        <v>16</v>
      </c>
      <c r="D2228" t="s">
        <v>123</v>
      </c>
      <c r="E2228">
        <v>3</v>
      </c>
      <c r="F2228">
        <v>39.99</v>
      </c>
      <c r="G2228">
        <f>Table1[[#This Row],[Unit Price]]*Table1[[#This Row],[Units Sold]]</f>
        <v>119.97</v>
      </c>
      <c r="H2228" t="s">
        <v>18</v>
      </c>
      <c r="I2228" t="s">
        <v>287</v>
      </c>
      <c r="J2228">
        <f>_xlfn.XLOOKUP(Table1[[#This Row],[Product Name]],O:O,P:P)</f>
        <v>8</v>
      </c>
      <c r="K2228">
        <f>Table1[[#This Row],[Unit Profit]]*Table1[[#This Row],[Units Sold]]</f>
        <v>24</v>
      </c>
      <c r="L2228">
        <f>MONTH(Table1[[#This Row],[Date]])</f>
        <v>4</v>
      </c>
    </row>
    <row r="2229" spans="1:12" hidden="1">
      <c r="A2229">
        <v>12266</v>
      </c>
      <c r="B2229" s="1">
        <v>45386</v>
      </c>
      <c r="C2229" t="s">
        <v>19</v>
      </c>
      <c r="D2229" t="s">
        <v>124</v>
      </c>
      <c r="E2229">
        <v>3</v>
      </c>
      <c r="F2229">
        <v>10.99</v>
      </c>
      <c r="G2229">
        <f>Table1[[#This Row],[Unit Price]]*Table1[[#This Row],[Units Sold]]</f>
        <v>32.97</v>
      </c>
      <c r="H2229" t="s">
        <v>14</v>
      </c>
      <c r="I2229" t="s">
        <v>287</v>
      </c>
      <c r="J2229">
        <f>_xlfn.XLOOKUP(Table1[[#This Row],[Product Name]],O:O,P:P)</f>
        <v>3.85</v>
      </c>
      <c r="K2229">
        <f>Table1[[#This Row],[Unit Profit]]*Table1[[#This Row],[Units Sold]]</f>
        <v>11.55</v>
      </c>
      <c r="L2229">
        <f>MONTH(Table1[[#This Row],[Date]])</f>
        <v>4</v>
      </c>
    </row>
    <row r="2230" spans="1:12">
      <c r="A2230">
        <v>12267</v>
      </c>
      <c r="B2230" s="1">
        <v>44955</v>
      </c>
      <c r="C2230" t="s">
        <v>21</v>
      </c>
      <c r="D2230" t="s">
        <v>125</v>
      </c>
      <c r="E2230">
        <v>2</v>
      </c>
      <c r="F2230">
        <v>6.5</v>
      </c>
      <c r="G2230">
        <f>Table1[[#This Row],[Unit Price]]*Table1[[#This Row],[Units Sold]]</f>
        <v>13</v>
      </c>
      <c r="H2230" t="s">
        <v>294</v>
      </c>
      <c r="I2230" t="s">
        <v>11</v>
      </c>
      <c r="J2230">
        <f>_xlfn.XLOOKUP(Table1[[#This Row],[Product Name]],O:O,P:P)</f>
        <v>2.73</v>
      </c>
      <c r="K2230">
        <f>Table1[[#This Row],[Unit Profit]]*Table1[[#This Row],[Units Sold]]</f>
        <v>5.46</v>
      </c>
      <c r="L2230">
        <f>MONTH(Table1[[#This Row],[Date]])</f>
        <v>1</v>
      </c>
    </row>
    <row r="2231" spans="1:12">
      <c r="A2231">
        <v>12268</v>
      </c>
      <c r="B2231" s="1">
        <v>45194</v>
      </c>
      <c r="C2231" t="s">
        <v>23</v>
      </c>
      <c r="D2231" t="s">
        <v>126</v>
      </c>
      <c r="E2231">
        <v>1</v>
      </c>
      <c r="F2231">
        <v>399.99</v>
      </c>
      <c r="G2231">
        <f>Table1[[#This Row],[Unit Price]]*Table1[[#This Row],[Units Sold]]</f>
        <v>399.99</v>
      </c>
      <c r="H2231" t="s">
        <v>294</v>
      </c>
      <c r="I2231" t="s">
        <v>287</v>
      </c>
      <c r="J2231">
        <f>_xlfn.XLOOKUP(Table1[[#This Row],[Product Name]],O:O,P:P)</f>
        <v>80</v>
      </c>
      <c r="K2231">
        <f>Table1[[#This Row],[Unit Profit]]*Table1[[#This Row],[Units Sold]]</f>
        <v>80</v>
      </c>
      <c r="L2231">
        <f>MONTH(Table1[[#This Row],[Date]])</f>
        <v>9</v>
      </c>
    </row>
    <row r="2232" spans="1:12" hidden="1">
      <c r="A2232">
        <v>12269</v>
      </c>
      <c r="B2232" s="1">
        <v>45453</v>
      </c>
      <c r="C2232" t="s">
        <v>9</v>
      </c>
      <c r="D2232" t="s">
        <v>127</v>
      </c>
      <c r="E2232">
        <v>2</v>
      </c>
      <c r="F2232">
        <v>229.99</v>
      </c>
      <c r="G2232">
        <f>Table1[[#This Row],[Unit Price]]*Table1[[#This Row],[Units Sold]]</f>
        <v>459.98</v>
      </c>
      <c r="H2232" t="s">
        <v>14</v>
      </c>
      <c r="I2232" t="s">
        <v>287</v>
      </c>
      <c r="J2232">
        <f>_xlfn.XLOOKUP(Table1[[#This Row],[Product Name]],O:O,P:P)</f>
        <v>115</v>
      </c>
      <c r="K2232">
        <f>Table1[[#This Row],[Unit Profit]]*Table1[[#This Row],[Units Sold]]</f>
        <v>230</v>
      </c>
      <c r="L2232">
        <f>MONTH(Table1[[#This Row],[Date]])</f>
        <v>6</v>
      </c>
    </row>
    <row r="2233" spans="1:12">
      <c r="A2233">
        <v>12270</v>
      </c>
      <c r="B2233" s="1">
        <v>45395</v>
      </c>
      <c r="C2233" t="s">
        <v>12</v>
      </c>
      <c r="D2233" t="s">
        <v>128</v>
      </c>
      <c r="E2233">
        <v>2</v>
      </c>
      <c r="F2233">
        <v>159.99</v>
      </c>
      <c r="G2233">
        <f>Table1[[#This Row],[Unit Price]]*Table1[[#This Row],[Units Sold]]</f>
        <v>319.98</v>
      </c>
      <c r="H2233" t="s">
        <v>294</v>
      </c>
      <c r="I2233" t="s">
        <v>15</v>
      </c>
      <c r="J2233">
        <f>_xlfn.XLOOKUP(Table1[[#This Row],[Product Name]],O:O,P:P)</f>
        <v>46.4</v>
      </c>
      <c r="K2233">
        <f>Table1[[#This Row],[Unit Profit]]*Table1[[#This Row],[Units Sold]]</f>
        <v>92.8</v>
      </c>
      <c r="L2233">
        <f>MONTH(Table1[[#This Row],[Date]])</f>
        <v>4</v>
      </c>
    </row>
    <row r="2234" spans="1:12">
      <c r="A2234">
        <v>12271</v>
      </c>
      <c r="B2234" s="1">
        <v>45072</v>
      </c>
      <c r="C2234" t="s">
        <v>16</v>
      </c>
      <c r="D2234" t="s">
        <v>129</v>
      </c>
      <c r="E2234">
        <v>2</v>
      </c>
      <c r="F2234">
        <v>14.99</v>
      </c>
      <c r="G2234">
        <f>Table1[[#This Row],[Unit Price]]*Table1[[#This Row],[Units Sold]]</f>
        <v>29.98</v>
      </c>
      <c r="H2234" t="s">
        <v>294</v>
      </c>
      <c r="I2234" t="s">
        <v>287</v>
      </c>
      <c r="J2234">
        <f>_xlfn.XLOOKUP(Table1[[#This Row],[Product Name]],O:O,P:P)</f>
        <v>4.95</v>
      </c>
      <c r="K2234">
        <f>Table1[[#This Row],[Unit Profit]]*Table1[[#This Row],[Units Sold]]</f>
        <v>9.9</v>
      </c>
      <c r="L2234">
        <f>MONTH(Table1[[#This Row],[Date]])</f>
        <v>5</v>
      </c>
    </row>
    <row r="2235" spans="1:12">
      <c r="A2235">
        <v>12272</v>
      </c>
      <c r="B2235" s="1">
        <v>45143</v>
      </c>
      <c r="C2235" t="s">
        <v>19</v>
      </c>
      <c r="D2235" t="s">
        <v>130</v>
      </c>
      <c r="E2235">
        <v>2</v>
      </c>
      <c r="F2235">
        <v>18.989999999999998</v>
      </c>
      <c r="G2235">
        <f>Table1[[#This Row],[Unit Price]]*Table1[[#This Row],[Units Sold]]</f>
        <v>37.979999999999997</v>
      </c>
      <c r="H2235" t="s">
        <v>294</v>
      </c>
      <c r="I2235" t="s">
        <v>287</v>
      </c>
      <c r="J2235">
        <f>_xlfn.XLOOKUP(Table1[[#This Row],[Product Name]],O:O,P:P)</f>
        <v>5.51</v>
      </c>
      <c r="K2235">
        <f>Table1[[#This Row],[Unit Profit]]*Table1[[#This Row],[Units Sold]]</f>
        <v>11.02</v>
      </c>
      <c r="L2235">
        <f>MONTH(Table1[[#This Row],[Date]])</f>
        <v>8</v>
      </c>
    </row>
    <row r="2236" spans="1:12">
      <c r="A2236">
        <v>12273</v>
      </c>
      <c r="B2236" s="1">
        <v>45067</v>
      </c>
      <c r="C2236" t="s">
        <v>21</v>
      </c>
      <c r="D2236" t="s">
        <v>131</v>
      </c>
      <c r="E2236">
        <v>1</v>
      </c>
      <c r="F2236">
        <v>15</v>
      </c>
      <c r="G2236">
        <f>Table1[[#This Row],[Unit Price]]*Table1[[#This Row],[Units Sold]]</f>
        <v>15</v>
      </c>
      <c r="H2236" t="s">
        <v>294</v>
      </c>
      <c r="I2236" t="s">
        <v>11</v>
      </c>
      <c r="J2236">
        <f>_xlfn.XLOOKUP(Table1[[#This Row],[Product Name]],O:O,P:P)</f>
        <v>4.6500000000000004</v>
      </c>
      <c r="K2236">
        <f>Table1[[#This Row],[Unit Profit]]*Table1[[#This Row],[Units Sold]]</f>
        <v>4.6500000000000004</v>
      </c>
      <c r="L2236">
        <f>MONTH(Table1[[#This Row],[Date]])</f>
        <v>5</v>
      </c>
    </row>
    <row r="2237" spans="1:12">
      <c r="A2237">
        <v>12274</v>
      </c>
      <c r="B2237" s="1">
        <v>45124</v>
      </c>
      <c r="C2237" t="s">
        <v>23</v>
      </c>
      <c r="D2237" t="s">
        <v>132</v>
      </c>
      <c r="E2237">
        <v>1</v>
      </c>
      <c r="F2237">
        <v>229.95</v>
      </c>
      <c r="G2237">
        <f>Table1[[#This Row],[Unit Price]]*Table1[[#This Row],[Units Sold]]</f>
        <v>229.95</v>
      </c>
      <c r="H2237" t="s">
        <v>294</v>
      </c>
      <c r="I2237" t="s">
        <v>15</v>
      </c>
      <c r="J2237">
        <f>_xlfn.XLOOKUP(Table1[[#This Row],[Product Name]],O:O,P:P)</f>
        <v>62.09</v>
      </c>
      <c r="K2237">
        <f>Table1[[#This Row],[Unit Profit]]*Table1[[#This Row],[Units Sold]]</f>
        <v>62.09</v>
      </c>
      <c r="L2237">
        <f>MONTH(Table1[[#This Row],[Date]])</f>
        <v>7</v>
      </c>
    </row>
    <row r="2238" spans="1:12">
      <c r="A2238">
        <v>12275</v>
      </c>
      <c r="B2238" s="1">
        <v>45331</v>
      </c>
      <c r="C2238" t="s">
        <v>9</v>
      </c>
      <c r="D2238" t="s">
        <v>133</v>
      </c>
      <c r="E2238">
        <v>1</v>
      </c>
      <c r="F2238">
        <v>249.99</v>
      </c>
      <c r="G2238">
        <f>Table1[[#This Row],[Unit Price]]*Table1[[#This Row],[Units Sold]]</f>
        <v>249.99</v>
      </c>
      <c r="H2238" t="s">
        <v>294</v>
      </c>
      <c r="I2238" t="s">
        <v>15</v>
      </c>
      <c r="J2238">
        <f>_xlfn.XLOOKUP(Table1[[#This Row],[Product Name]],O:O,P:P)</f>
        <v>77.5</v>
      </c>
      <c r="K2238">
        <f>Table1[[#This Row],[Unit Profit]]*Table1[[#This Row],[Units Sold]]</f>
        <v>77.5</v>
      </c>
      <c r="L2238">
        <f>MONTH(Table1[[#This Row],[Date]])</f>
        <v>2</v>
      </c>
    </row>
    <row r="2239" spans="1:12" hidden="1">
      <c r="A2239">
        <v>12276</v>
      </c>
      <c r="B2239" s="1">
        <v>45188</v>
      </c>
      <c r="C2239" t="s">
        <v>12</v>
      </c>
      <c r="D2239" t="s">
        <v>134</v>
      </c>
      <c r="E2239">
        <v>2</v>
      </c>
      <c r="F2239">
        <v>299.95</v>
      </c>
      <c r="G2239">
        <f>Table1[[#This Row],[Unit Price]]*Table1[[#This Row],[Units Sold]]</f>
        <v>599.9</v>
      </c>
      <c r="H2239" t="s">
        <v>18</v>
      </c>
      <c r="I2239" t="s">
        <v>11</v>
      </c>
      <c r="J2239">
        <f>_xlfn.XLOOKUP(Table1[[#This Row],[Product Name]],O:O,P:P)</f>
        <v>140.97999999999999</v>
      </c>
      <c r="K2239">
        <f>Table1[[#This Row],[Unit Profit]]*Table1[[#This Row],[Units Sold]]</f>
        <v>281.95999999999998</v>
      </c>
      <c r="L2239">
        <f>MONTH(Table1[[#This Row],[Date]])</f>
        <v>9</v>
      </c>
    </row>
    <row r="2240" spans="1:12" hidden="1">
      <c r="A2240">
        <v>12277</v>
      </c>
      <c r="B2240" s="1">
        <v>45297</v>
      </c>
      <c r="C2240" t="s">
        <v>16</v>
      </c>
      <c r="D2240" t="s">
        <v>135</v>
      </c>
      <c r="E2240">
        <v>2</v>
      </c>
      <c r="F2240">
        <v>49.99</v>
      </c>
      <c r="G2240">
        <f>Table1[[#This Row],[Unit Price]]*Table1[[#This Row],[Units Sold]]</f>
        <v>99.98</v>
      </c>
      <c r="H2240" t="s">
        <v>18</v>
      </c>
      <c r="I2240" t="s">
        <v>15</v>
      </c>
      <c r="J2240">
        <f>_xlfn.XLOOKUP(Table1[[#This Row],[Product Name]],O:O,P:P)</f>
        <v>24</v>
      </c>
      <c r="K2240">
        <f>Table1[[#This Row],[Unit Profit]]*Table1[[#This Row],[Units Sold]]</f>
        <v>48</v>
      </c>
      <c r="L2240">
        <f>MONTH(Table1[[#This Row],[Date]])</f>
        <v>1</v>
      </c>
    </row>
    <row r="2241" spans="1:12" hidden="1">
      <c r="A2241">
        <v>12278</v>
      </c>
      <c r="B2241" s="1">
        <v>45530</v>
      </c>
      <c r="C2241" t="s">
        <v>19</v>
      </c>
      <c r="D2241" t="s">
        <v>136</v>
      </c>
      <c r="E2241">
        <v>3</v>
      </c>
      <c r="F2241">
        <v>16.989999999999998</v>
      </c>
      <c r="G2241">
        <f>Table1[[#This Row],[Unit Price]]*Table1[[#This Row],[Units Sold]]</f>
        <v>50.97</v>
      </c>
      <c r="H2241" t="s">
        <v>14</v>
      </c>
      <c r="I2241" t="s">
        <v>15</v>
      </c>
      <c r="J2241">
        <f>_xlfn.XLOOKUP(Table1[[#This Row],[Product Name]],O:O,P:P)</f>
        <v>2.89</v>
      </c>
      <c r="K2241">
        <f>Table1[[#This Row],[Unit Profit]]*Table1[[#This Row],[Units Sold]]</f>
        <v>8.67</v>
      </c>
      <c r="L2241">
        <f>MONTH(Table1[[#This Row],[Date]])</f>
        <v>8</v>
      </c>
    </row>
    <row r="2242" spans="1:12" hidden="1">
      <c r="A2242">
        <v>12279</v>
      </c>
      <c r="B2242" s="1">
        <v>45220</v>
      </c>
      <c r="C2242" t="s">
        <v>21</v>
      </c>
      <c r="D2242" t="s">
        <v>137</v>
      </c>
      <c r="E2242">
        <v>2</v>
      </c>
      <c r="F2242">
        <v>14.99</v>
      </c>
      <c r="G2242">
        <f>Table1[[#This Row],[Unit Price]]*Table1[[#This Row],[Units Sold]]</f>
        <v>29.98</v>
      </c>
      <c r="H2242" t="s">
        <v>18</v>
      </c>
      <c r="I2242" t="s">
        <v>11</v>
      </c>
      <c r="J2242">
        <f>_xlfn.XLOOKUP(Table1[[#This Row],[Product Name]],O:O,P:P)</f>
        <v>4.6500000000000004</v>
      </c>
      <c r="K2242">
        <f>Table1[[#This Row],[Unit Profit]]*Table1[[#This Row],[Units Sold]]</f>
        <v>9.3000000000000007</v>
      </c>
      <c r="L2242">
        <f>MONTH(Table1[[#This Row],[Date]])</f>
        <v>10</v>
      </c>
    </row>
    <row r="2243" spans="1:12">
      <c r="A2243">
        <v>12280</v>
      </c>
      <c r="B2243" s="1">
        <v>45420</v>
      </c>
      <c r="C2243" t="s">
        <v>23</v>
      </c>
      <c r="D2243" t="s">
        <v>138</v>
      </c>
      <c r="E2243">
        <v>1</v>
      </c>
      <c r="F2243">
        <v>249.99</v>
      </c>
      <c r="G2243">
        <f>Table1[[#This Row],[Unit Price]]*Table1[[#This Row],[Units Sold]]</f>
        <v>249.99</v>
      </c>
      <c r="H2243" t="s">
        <v>294</v>
      </c>
      <c r="I2243" t="s">
        <v>287</v>
      </c>
      <c r="J2243">
        <f>_xlfn.XLOOKUP(Table1[[#This Row],[Product Name]],O:O,P:P)</f>
        <v>120</v>
      </c>
      <c r="K2243">
        <f>Table1[[#This Row],[Unit Profit]]*Table1[[#This Row],[Units Sold]]</f>
        <v>120</v>
      </c>
      <c r="L2243">
        <f>MONTH(Table1[[#This Row],[Date]])</f>
        <v>5</v>
      </c>
    </row>
    <row r="2244" spans="1:12" hidden="1">
      <c r="A2244">
        <v>12281</v>
      </c>
      <c r="B2244" s="1">
        <v>45081</v>
      </c>
      <c r="C2244" t="s">
        <v>9</v>
      </c>
      <c r="D2244" t="s">
        <v>139</v>
      </c>
      <c r="E2244">
        <v>3</v>
      </c>
      <c r="F2244">
        <v>599.99</v>
      </c>
      <c r="G2244">
        <f>Table1[[#This Row],[Unit Price]]*Table1[[#This Row],[Units Sold]]</f>
        <v>1799.97</v>
      </c>
      <c r="H2244" t="s">
        <v>14</v>
      </c>
      <c r="I2244" t="s">
        <v>11</v>
      </c>
      <c r="J2244">
        <f>_xlfn.XLOOKUP(Table1[[#This Row],[Product Name]],O:O,P:P)</f>
        <v>288</v>
      </c>
      <c r="K2244">
        <f>Table1[[#This Row],[Unit Profit]]*Table1[[#This Row],[Units Sold]]</f>
        <v>864</v>
      </c>
      <c r="L2244">
        <f>MONTH(Table1[[#This Row],[Date]])</f>
        <v>6</v>
      </c>
    </row>
    <row r="2245" spans="1:12" hidden="1">
      <c r="A2245">
        <v>12282</v>
      </c>
      <c r="B2245" s="1">
        <v>45129</v>
      </c>
      <c r="C2245" t="s">
        <v>12</v>
      </c>
      <c r="D2245" t="s">
        <v>140</v>
      </c>
      <c r="E2245">
        <v>2</v>
      </c>
      <c r="F2245">
        <v>89.99</v>
      </c>
      <c r="G2245">
        <f>Table1[[#This Row],[Unit Price]]*Table1[[#This Row],[Units Sold]]</f>
        <v>179.98</v>
      </c>
      <c r="H2245" t="s">
        <v>14</v>
      </c>
      <c r="I2245" t="s">
        <v>11</v>
      </c>
      <c r="J2245">
        <f>_xlfn.XLOOKUP(Table1[[#This Row],[Product Name]],O:O,P:P)</f>
        <v>14.4</v>
      </c>
      <c r="K2245">
        <f>Table1[[#This Row],[Unit Profit]]*Table1[[#This Row],[Units Sold]]</f>
        <v>28.8</v>
      </c>
      <c r="L2245">
        <f>MONTH(Table1[[#This Row],[Date]])</f>
        <v>7</v>
      </c>
    </row>
    <row r="2246" spans="1:12" hidden="1">
      <c r="A2246">
        <v>12283</v>
      </c>
      <c r="B2246" s="1">
        <v>45620</v>
      </c>
      <c r="C2246" t="s">
        <v>16</v>
      </c>
      <c r="D2246" t="s">
        <v>141</v>
      </c>
      <c r="E2246">
        <v>1</v>
      </c>
      <c r="F2246">
        <v>12.99</v>
      </c>
      <c r="G2246">
        <f>Table1[[#This Row],[Unit Price]]*Table1[[#This Row],[Units Sold]]</f>
        <v>12.99</v>
      </c>
      <c r="H2246" t="s">
        <v>14</v>
      </c>
      <c r="I2246" t="s">
        <v>15</v>
      </c>
      <c r="J2246">
        <f>_xlfn.XLOOKUP(Table1[[#This Row],[Product Name]],O:O,P:P)</f>
        <v>1.3</v>
      </c>
      <c r="K2246">
        <f>Table1[[#This Row],[Unit Profit]]*Table1[[#This Row],[Units Sold]]</f>
        <v>1.3</v>
      </c>
      <c r="L2246">
        <f>MONTH(Table1[[#This Row],[Date]])</f>
        <v>11</v>
      </c>
    </row>
    <row r="2247" spans="1:12">
      <c r="A2247">
        <v>12284</v>
      </c>
      <c r="B2247" s="1">
        <v>44945</v>
      </c>
      <c r="C2247" t="s">
        <v>19</v>
      </c>
      <c r="D2247" t="s">
        <v>142</v>
      </c>
      <c r="E2247">
        <v>2</v>
      </c>
      <c r="F2247">
        <v>14.99</v>
      </c>
      <c r="G2247">
        <f>Table1[[#This Row],[Unit Price]]*Table1[[#This Row],[Units Sold]]</f>
        <v>29.98</v>
      </c>
      <c r="H2247" t="s">
        <v>294</v>
      </c>
      <c r="I2247" t="s">
        <v>287</v>
      </c>
      <c r="J2247">
        <f>_xlfn.XLOOKUP(Table1[[#This Row],[Product Name]],O:O,P:P)</f>
        <v>3.15</v>
      </c>
      <c r="K2247">
        <f>Table1[[#This Row],[Unit Profit]]*Table1[[#This Row],[Units Sold]]</f>
        <v>6.3</v>
      </c>
      <c r="L2247">
        <f>MONTH(Table1[[#This Row],[Date]])</f>
        <v>1</v>
      </c>
    </row>
    <row r="2248" spans="1:12" hidden="1">
      <c r="A2248">
        <v>12285</v>
      </c>
      <c r="B2248" s="1">
        <v>45474</v>
      </c>
      <c r="C2248" t="s">
        <v>21</v>
      </c>
      <c r="D2248" t="s">
        <v>143</v>
      </c>
      <c r="E2248">
        <v>2</v>
      </c>
      <c r="F2248">
        <v>30</v>
      </c>
      <c r="G2248">
        <f>Table1[[#This Row],[Unit Price]]*Table1[[#This Row],[Units Sold]]</f>
        <v>60</v>
      </c>
      <c r="H2248" t="s">
        <v>14</v>
      </c>
      <c r="I2248" t="s">
        <v>15</v>
      </c>
      <c r="J2248">
        <f>_xlfn.XLOOKUP(Table1[[#This Row],[Product Name]],O:O,P:P)</f>
        <v>6.9</v>
      </c>
      <c r="K2248">
        <f>Table1[[#This Row],[Unit Profit]]*Table1[[#This Row],[Units Sold]]</f>
        <v>13.8</v>
      </c>
      <c r="L2248">
        <f>MONTH(Table1[[#This Row],[Date]])</f>
        <v>7</v>
      </c>
    </row>
    <row r="2249" spans="1:12" hidden="1">
      <c r="A2249">
        <v>12286</v>
      </c>
      <c r="B2249" s="1">
        <v>45620</v>
      </c>
      <c r="C2249" t="s">
        <v>23</v>
      </c>
      <c r="D2249" t="s">
        <v>144</v>
      </c>
      <c r="E2249">
        <v>2</v>
      </c>
      <c r="F2249">
        <v>199.99</v>
      </c>
      <c r="G2249">
        <f>Table1[[#This Row],[Unit Price]]*Table1[[#This Row],[Units Sold]]</f>
        <v>399.98</v>
      </c>
      <c r="H2249" t="s">
        <v>14</v>
      </c>
      <c r="I2249" t="s">
        <v>15</v>
      </c>
      <c r="J2249">
        <f>_xlfn.XLOOKUP(Table1[[#This Row],[Product Name]],O:O,P:P)</f>
        <v>60</v>
      </c>
      <c r="K2249">
        <f>Table1[[#This Row],[Unit Profit]]*Table1[[#This Row],[Units Sold]]</f>
        <v>120</v>
      </c>
      <c r="L2249">
        <f>MONTH(Table1[[#This Row],[Date]])</f>
        <v>11</v>
      </c>
    </row>
    <row r="2250" spans="1:12" hidden="1">
      <c r="A2250">
        <v>12287</v>
      </c>
      <c r="B2250" s="1">
        <v>45359</v>
      </c>
      <c r="C2250" t="s">
        <v>9</v>
      </c>
      <c r="D2250" t="s">
        <v>145</v>
      </c>
      <c r="E2250">
        <v>4</v>
      </c>
      <c r="F2250">
        <v>499.99</v>
      </c>
      <c r="G2250">
        <f>Table1[[#This Row],[Unit Price]]*Table1[[#This Row],[Units Sold]]</f>
        <v>1999.96</v>
      </c>
      <c r="H2250" t="s">
        <v>14</v>
      </c>
      <c r="I2250" t="s">
        <v>287</v>
      </c>
      <c r="J2250">
        <f>_xlfn.XLOOKUP(Table1[[#This Row],[Product Name]],O:O,P:P)</f>
        <v>90</v>
      </c>
      <c r="K2250">
        <f>Table1[[#This Row],[Unit Profit]]*Table1[[#This Row],[Units Sold]]</f>
        <v>360</v>
      </c>
      <c r="L2250">
        <f>MONTH(Table1[[#This Row],[Date]])</f>
        <v>3</v>
      </c>
    </row>
    <row r="2251" spans="1:12" hidden="1">
      <c r="A2251">
        <v>12288</v>
      </c>
      <c r="B2251" s="1">
        <v>45524</v>
      </c>
      <c r="C2251" t="s">
        <v>12</v>
      </c>
      <c r="D2251" t="s">
        <v>35</v>
      </c>
      <c r="E2251">
        <v>3</v>
      </c>
      <c r="F2251">
        <v>399.99</v>
      </c>
      <c r="G2251">
        <f>Table1[[#This Row],[Unit Price]]*Table1[[#This Row],[Units Sold]]</f>
        <v>1199.97</v>
      </c>
      <c r="H2251" t="s">
        <v>18</v>
      </c>
      <c r="I2251" t="s">
        <v>15</v>
      </c>
      <c r="J2251">
        <f>_xlfn.XLOOKUP(Table1[[#This Row],[Product Name]],O:O,P:P)</f>
        <v>52</v>
      </c>
      <c r="K2251">
        <f>Table1[[#This Row],[Unit Profit]]*Table1[[#This Row],[Units Sold]]</f>
        <v>156</v>
      </c>
      <c r="L2251">
        <f>MONTH(Table1[[#This Row],[Date]])</f>
        <v>8</v>
      </c>
    </row>
    <row r="2252" spans="1:12">
      <c r="A2252">
        <v>12289</v>
      </c>
      <c r="B2252" s="1">
        <v>45394</v>
      </c>
      <c r="C2252" t="s">
        <v>16</v>
      </c>
      <c r="D2252" t="s">
        <v>146</v>
      </c>
      <c r="E2252">
        <v>2</v>
      </c>
      <c r="F2252">
        <v>98</v>
      </c>
      <c r="G2252">
        <f>Table1[[#This Row],[Unit Price]]*Table1[[#This Row],[Units Sold]]</f>
        <v>196</v>
      </c>
      <c r="H2252" t="s">
        <v>294</v>
      </c>
      <c r="I2252" t="s">
        <v>15</v>
      </c>
      <c r="J2252">
        <f>_xlfn.XLOOKUP(Table1[[#This Row],[Product Name]],O:O,P:P)</f>
        <v>35.28</v>
      </c>
      <c r="K2252">
        <f>Table1[[#This Row],[Unit Profit]]*Table1[[#This Row],[Units Sold]]</f>
        <v>70.56</v>
      </c>
      <c r="L2252">
        <f>MONTH(Table1[[#This Row],[Date]])</f>
        <v>4</v>
      </c>
    </row>
    <row r="2253" spans="1:12" hidden="1">
      <c r="A2253">
        <v>12290</v>
      </c>
      <c r="B2253" s="1">
        <v>45218</v>
      </c>
      <c r="C2253" t="s">
        <v>19</v>
      </c>
      <c r="D2253" t="s">
        <v>147</v>
      </c>
      <c r="E2253">
        <v>5</v>
      </c>
      <c r="F2253">
        <v>8.99</v>
      </c>
      <c r="G2253">
        <f>Table1[[#This Row],[Unit Price]]*Table1[[#This Row],[Units Sold]]</f>
        <v>44.95</v>
      </c>
      <c r="H2253" t="s">
        <v>14</v>
      </c>
      <c r="I2253" t="s">
        <v>15</v>
      </c>
      <c r="J2253">
        <f>_xlfn.XLOOKUP(Table1[[#This Row],[Product Name]],O:O,P:P)</f>
        <v>3.33</v>
      </c>
      <c r="K2253">
        <f>Table1[[#This Row],[Unit Profit]]*Table1[[#This Row],[Units Sold]]</f>
        <v>16.649999999999999</v>
      </c>
      <c r="L2253">
        <f>MONTH(Table1[[#This Row],[Date]])</f>
        <v>10</v>
      </c>
    </row>
    <row r="2254" spans="1:12">
      <c r="A2254">
        <v>12291</v>
      </c>
      <c r="B2254" s="1">
        <v>45378</v>
      </c>
      <c r="C2254" t="s">
        <v>21</v>
      </c>
      <c r="D2254" t="s">
        <v>148</v>
      </c>
      <c r="E2254">
        <v>4</v>
      </c>
      <c r="F2254">
        <v>36</v>
      </c>
      <c r="G2254">
        <f>Table1[[#This Row],[Unit Price]]*Table1[[#This Row],[Units Sold]]</f>
        <v>144</v>
      </c>
      <c r="H2254" t="s">
        <v>294</v>
      </c>
      <c r="I2254" t="s">
        <v>15</v>
      </c>
      <c r="J2254">
        <f>_xlfn.XLOOKUP(Table1[[#This Row],[Product Name]],O:O,P:P)</f>
        <v>5.4</v>
      </c>
      <c r="K2254">
        <f>Table1[[#This Row],[Unit Profit]]*Table1[[#This Row],[Units Sold]]</f>
        <v>21.6</v>
      </c>
      <c r="L2254">
        <f>MONTH(Table1[[#This Row],[Date]])</f>
        <v>3</v>
      </c>
    </row>
    <row r="2255" spans="1:12">
      <c r="A2255">
        <v>12292</v>
      </c>
      <c r="B2255" s="1">
        <v>45274</v>
      </c>
      <c r="C2255" t="s">
        <v>23</v>
      </c>
      <c r="D2255" t="s">
        <v>149</v>
      </c>
      <c r="E2255">
        <v>2</v>
      </c>
      <c r="F2255">
        <v>39.950000000000003</v>
      </c>
      <c r="G2255">
        <f>Table1[[#This Row],[Unit Price]]*Table1[[#This Row],[Units Sold]]</f>
        <v>79.900000000000006</v>
      </c>
      <c r="H2255" t="s">
        <v>294</v>
      </c>
      <c r="I2255" t="s">
        <v>11</v>
      </c>
      <c r="J2255">
        <f>_xlfn.XLOOKUP(Table1[[#This Row],[Product Name]],O:O,P:P)</f>
        <v>15.98</v>
      </c>
      <c r="K2255">
        <f>Table1[[#This Row],[Unit Profit]]*Table1[[#This Row],[Units Sold]]</f>
        <v>31.96</v>
      </c>
      <c r="L2255">
        <f>MONTH(Table1[[#This Row],[Date]])</f>
        <v>12</v>
      </c>
    </row>
    <row r="2256" spans="1:12" hidden="1">
      <c r="A2256">
        <v>12293</v>
      </c>
      <c r="B2256" s="1">
        <v>45076</v>
      </c>
      <c r="C2256" t="s">
        <v>9</v>
      </c>
      <c r="D2256" t="s">
        <v>150</v>
      </c>
      <c r="E2256">
        <v>1</v>
      </c>
      <c r="F2256">
        <v>1299.99</v>
      </c>
      <c r="G2256">
        <f>Table1[[#This Row],[Unit Price]]*Table1[[#This Row],[Units Sold]]</f>
        <v>1299.99</v>
      </c>
      <c r="H2256" t="s">
        <v>18</v>
      </c>
      <c r="I2256" t="s">
        <v>11</v>
      </c>
      <c r="J2256">
        <f>_xlfn.XLOOKUP(Table1[[#This Row],[Product Name]],O:O,P:P)</f>
        <v>143</v>
      </c>
      <c r="K2256">
        <f>Table1[[#This Row],[Unit Profit]]*Table1[[#This Row],[Units Sold]]</f>
        <v>143</v>
      </c>
      <c r="L2256">
        <f>MONTH(Table1[[#This Row],[Date]])</f>
        <v>5</v>
      </c>
    </row>
    <row r="2257" spans="1:12" hidden="1">
      <c r="A2257">
        <v>12294</v>
      </c>
      <c r="B2257" s="1">
        <v>45242</v>
      </c>
      <c r="C2257" t="s">
        <v>12</v>
      </c>
      <c r="D2257" t="s">
        <v>151</v>
      </c>
      <c r="E2257">
        <v>5</v>
      </c>
      <c r="F2257">
        <v>79.989999999999995</v>
      </c>
      <c r="G2257">
        <f>Table1[[#This Row],[Unit Price]]*Table1[[#This Row],[Units Sold]]</f>
        <v>399.95</v>
      </c>
      <c r="H2257" t="s">
        <v>18</v>
      </c>
      <c r="I2257" t="s">
        <v>287</v>
      </c>
      <c r="J2257">
        <f>_xlfn.XLOOKUP(Table1[[#This Row],[Product Name]],O:O,P:P)</f>
        <v>20.8</v>
      </c>
      <c r="K2257">
        <f>Table1[[#This Row],[Unit Profit]]*Table1[[#This Row],[Units Sold]]</f>
        <v>104</v>
      </c>
      <c r="L2257">
        <f>MONTH(Table1[[#This Row],[Date]])</f>
        <v>11</v>
      </c>
    </row>
    <row r="2258" spans="1:12" hidden="1">
      <c r="A2258">
        <v>12295</v>
      </c>
      <c r="B2258" s="1">
        <v>45560</v>
      </c>
      <c r="C2258" t="s">
        <v>16</v>
      </c>
      <c r="D2258" t="s">
        <v>152</v>
      </c>
      <c r="E2258">
        <v>4</v>
      </c>
      <c r="F2258">
        <v>34.99</v>
      </c>
      <c r="G2258">
        <f>Table1[[#This Row],[Unit Price]]*Table1[[#This Row],[Units Sold]]</f>
        <v>139.96</v>
      </c>
      <c r="H2258" t="s">
        <v>18</v>
      </c>
      <c r="I2258" t="s">
        <v>15</v>
      </c>
      <c r="J2258">
        <f>_xlfn.XLOOKUP(Table1[[#This Row],[Product Name]],O:O,P:P)</f>
        <v>14</v>
      </c>
      <c r="K2258">
        <f>Table1[[#This Row],[Unit Profit]]*Table1[[#This Row],[Units Sold]]</f>
        <v>56</v>
      </c>
      <c r="L2258">
        <f>MONTH(Table1[[#This Row],[Date]])</f>
        <v>9</v>
      </c>
    </row>
    <row r="2259" spans="1:12">
      <c r="A2259">
        <v>12296</v>
      </c>
      <c r="B2259" s="1">
        <v>44987</v>
      </c>
      <c r="C2259" t="s">
        <v>19</v>
      </c>
      <c r="D2259" t="s">
        <v>153</v>
      </c>
      <c r="E2259">
        <v>3</v>
      </c>
      <c r="F2259">
        <v>9.99</v>
      </c>
      <c r="G2259">
        <f>Table1[[#This Row],[Unit Price]]*Table1[[#This Row],[Units Sold]]</f>
        <v>29.97</v>
      </c>
      <c r="H2259" t="s">
        <v>294</v>
      </c>
      <c r="I2259" t="s">
        <v>15</v>
      </c>
      <c r="J2259">
        <f>_xlfn.XLOOKUP(Table1[[#This Row],[Product Name]],O:O,P:P)</f>
        <v>3</v>
      </c>
      <c r="K2259">
        <f>Table1[[#This Row],[Unit Profit]]*Table1[[#This Row],[Units Sold]]</f>
        <v>9</v>
      </c>
      <c r="L2259">
        <f>MONTH(Table1[[#This Row],[Date]])</f>
        <v>3</v>
      </c>
    </row>
    <row r="2260" spans="1:12" hidden="1">
      <c r="A2260">
        <v>12297</v>
      </c>
      <c r="B2260" s="1">
        <v>45382</v>
      </c>
      <c r="C2260" t="s">
        <v>21</v>
      </c>
      <c r="D2260" t="s">
        <v>154</v>
      </c>
      <c r="E2260">
        <v>5</v>
      </c>
      <c r="F2260">
        <v>6.8</v>
      </c>
      <c r="G2260">
        <f>Table1[[#This Row],[Unit Price]]*Table1[[#This Row],[Units Sold]]</f>
        <v>34</v>
      </c>
      <c r="H2260" t="s">
        <v>14</v>
      </c>
      <c r="I2260" t="s">
        <v>11</v>
      </c>
      <c r="J2260">
        <f>_xlfn.XLOOKUP(Table1[[#This Row],[Product Name]],O:O,P:P)</f>
        <v>1.77</v>
      </c>
      <c r="K2260">
        <f>Table1[[#This Row],[Unit Profit]]*Table1[[#This Row],[Units Sold]]</f>
        <v>8.85</v>
      </c>
      <c r="L2260">
        <f>MONTH(Table1[[#This Row],[Date]])</f>
        <v>3</v>
      </c>
    </row>
    <row r="2261" spans="1:12" hidden="1">
      <c r="A2261">
        <v>12298</v>
      </c>
      <c r="B2261" s="1">
        <v>45406</v>
      </c>
      <c r="C2261" t="s">
        <v>23</v>
      </c>
      <c r="D2261" t="s">
        <v>155</v>
      </c>
      <c r="E2261">
        <v>1</v>
      </c>
      <c r="F2261">
        <v>99.95</v>
      </c>
      <c r="G2261">
        <f>Table1[[#This Row],[Unit Price]]*Table1[[#This Row],[Units Sold]]</f>
        <v>99.95</v>
      </c>
      <c r="H2261" t="s">
        <v>14</v>
      </c>
      <c r="I2261" t="s">
        <v>15</v>
      </c>
      <c r="J2261">
        <f>_xlfn.XLOOKUP(Table1[[#This Row],[Product Name]],O:O,P:P)</f>
        <v>10</v>
      </c>
      <c r="K2261">
        <f>Table1[[#This Row],[Unit Profit]]*Table1[[#This Row],[Units Sold]]</f>
        <v>10</v>
      </c>
      <c r="L2261">
        <f>MONTH(Table1[[#This Row],[Date]])</f>
        <v>4</v>
      </c>
    </row>
    <row r="2262" spans="1:12" hidden="1">
      <c r="A2262">
        <v>12299</v>
      </c>
      <c r="B2262" s="1">
        <v>45022</v>
      </c>
      <c r="C2262" t="s">
        <v>9</v>
      </c>
      <c r="D2262" t="s">
        <v>156</v>
      </c>
      <c r="E2262">
        <v>2</v>
      </c>
      <c r="F2262">
        <v>1499.99</v>
      </c>
      <c r="G2262">
        <f>Table1[[#This Row],[Unit Price]]*Table1[[#This Row],[Units Sold]]</f>
        <v>2999.98</v>
      </c>
      <c r="H2262" t="s">
        <v>18</v>
      </c>
      <c r="I2262" t="s">
        <v>15</v>
      </c>
      <c r="J2262">
        <f>_xlfn.XLOOKUP(Table1[[#This Row],[Product Name]],O:O,P:P)</f>
        <v>285</v>
      </c>
      <c r="K2262">
        <f>Table1[[#This Row],[Unit Profit]]*Table1[[#This Row],[Units Sold]]</f>
        <v>570</v>
      </c>
      <c r="L2262">
        <f>MONTH(Table1[[#This Row],[Date]])</f>
        <v>4</v>
      </c>
    </row>
    <row r="2263" spans="1:12" hidden="1">
      <c r="A2263">
        <v>12300</v>
      </c>
      <c r="B2263" s="1">
        <v>44975</v>
      </c>
      <c r="C2263" t="s">
        <v>12</v>
      </c>
      <c r="D2263" t="s">
        <v>157</v>
      </c>
      <c r="E2263">
        <v>4</v>
      </c>
      <c r="F2263">
        <v>139.99</v>
      </c>
      <c r="G2263">
        <f>Table1[[#This Row],[Unit Price]]*Table1[[#This Row],[Units Sold]]</f>
        <v>559.96</v>
      </c>
      <c r="H2263" t="s">
        <v>18</v>
      </c>
      <c r="I2263" t="s">
        <v>287</v>
      </c>
      <c r="J2263">
        <f>_xlfn.XLOOKUP(Table1[[#This Row],[Product Name]],O:O,P:P)</f>
        <v>21</v>
      </c>
      <c r="K2263">
        <f>Table1[[#This Row],[Unit Profit]]*Table1[[#This Row],[Units Sold]]</f>
        <v>84</v>
      </c>
      <c r="L2263">
        <f>MONTH(Table1[[#This Row],[Date]])</f>
        <v>2</v>
      </c>
    </row>
    <row r="2264" spans="1:12" hidden="1">
      <c r="A2264">
        <v>12301</v>
      </c>
      <c r="B2264" s="1">
        <v>45343</v>
      </c>
      <c r="C2264" t="s">
        <v>16</v>
      </c>
      <c r="D2264" t="s">
        <v>158</v>
      </c>
      <c r="E2264">
        <v>2</v>
      </c>
      <c r="F2264">
        <v>44.99</v>
      </c>
      <c r="G2264">
        <f>Table1[[#This Row],[Unit Price]]*Table1[[#This Row],[Units Sold]]</f>
        <v>89.98</v>
      </c>
      <c r="H2264" t="s">
        <v>18</v>
      </c>
      <c r="I2264" t="s">
        <v>15</v>
      </c>
      <c r="J2264">
        <f>_xlfn.XLOOKUP(Table1[[#This Row],[Product Name]],O:O,P:P)</f>
        <v>11.7</v>
      </c>
      <c r="K2264">
        <f>Table1[[#This Row],[Unit Profit]]*Table1[[#This Row],[Units Sold]]</f>
        <v>23.4</v>
      </c>
      <c r="L2264">
        <f>MONTH(Table1[[#This Row],[Date]])</f>
        <v>2</v>
      </c>
    </row>
    <row r="2265" spans="1:12" hidden="1">
      <c r="A2265">
        <v>12302</v>
      </c>
      <c r="B2265" s="1">
        <v>45344</v>
      </c>
      <c r="C2265" t="s">
        <v>19</v>
      </c>
      <c r="D2265" t="s">
        <v>159</v>
      </c>
      <c r="E2265">
        <v>5</v>
      </c>
      <c r="F2265">
        <v>11.99</v>
      </c>
      <c r="G2265">
        <f>Table1[[#This Row],[Unit Price]]*Table1[[#This Row],[Units Sold]]</f>
        <v>59.95</v>
      </c>
      <c r="H2265" t="s">
        <v>18</v>
      </c>
      <c r="I2265" t="s">
        <v>287</v>
      </c>
      <c r="J2265">
        <f>_xlfn.XLOOKUP(Table1[[#This Row],[Product Name]],O:O,P:P)</f>
        <v>5.28</v>
      </c>
      <c r="K2265">
        <f>Table1[[#This Row],[Unit Profit]]*Table1[[#This Row],[Units Sold]]</f>
        <v>26.400000000000002</v>
      </c>
      <c r="L2265">
        <f>MONTH(Table1[[#This Row],[Date]])</f>
        <v>2</v>
      </c>
    </row>
    <row r="2266" spans="1:12" hidden="1">
      <c r="A2266">
        <v>12303</v>
      </c>
      <c r="B2266" s="1">
        <v>44967</v>
      </c>
      <c r="C2266" t="s">
        <v>21</v>
      </c>
      <c r="D2266" t="s">
        <v>160</v>
      </c>
      <c r="E2266">
        <v>1</v>
      </c>
      <c r="F2266">
        <v>29.5</v>
      </c>
      <c r="G2266">
        <f>Table1[[#This Row],[Unit Price]]*Table1[[#This Row],[Units Sold]]</f>
        <v>29.5</v>
      </c>
      <c r="H2266" t="s">
        <v>14</v>
      </c>
      <c r="I2266" t="s">
        <v>15</v>
      </c>
      <c r="J2266">
        <f>_xlfn.XLOOKUP(Table1[[#This Row],[Product Name]],O:O,P:P)</f>
        <v>11.21</v>
      </c>
      <c r="K2266">
        <f>Table1[[#This Row],[Unit Profit]]*Table1[[#This Row],[Units Sold]]</f>
        <v>11.21</v>
      </c>
      <c r="L2266">
        <f>MONTH(Table1[[#This Row],[Date]])</f>
        <v>2</v>
      </c>
    </row>
    <row r="2267" spans="1:12" hidden="1">
      <c r="A2267">
        <v>12304</v>
      </c>
      <c r="B2267" s="1">
        <v>45153</v>
      </c>
      <c r="C2267" t="s">
        <v>23</v>
      </c>
      <c r="D2267" t="s">
        <v>161</v>
      </c>
      <c r="E2267">
        <v>2</v>
      </c>
      <c r="F2267">
        <v>299.99</v>
      </c>
      <c r="G2267">
        <f>Table1[[#This Row],[Unit Price]]*Table1[[#This Row],[Units Sold]]</f>
        <v>599.98</v>
      </c>
      <c r="H2267" t="s">
        <v>14</v>
      </c>
      <c r="I2267" t="s">
        <v>15</v>
      </c>
      <c r="J2267">
        <f>_xlfn.XLOOKUP(Table1[[#This Row],[Product Name]],O:O,P:P)</f>
        <v>105</v>
      </c>
      <c r="K2267">
        <f>Table1[[#This Row],[Unit Profit]]*Table1[[#This Row],[Units Sold]]</f>
        <v>210</v>
      </c>
      <c r="L2267">
        <f>MONTH(Table1[[#This Row],[Date]])</f>
        <v>8</v>
      </c>
    </row>
    <row r="2268" spans="1:12">
      <c r="A2268">
        <v>12305</v>
      </c>
      <c r="B2268" s="1">
        <v>45644</v>
      </c>
      <c r="C2268" t="s">
        <v>9</v>
      </c>
      <c r="D2268" t="s">
        <v>162</v>
      </c>
      <c r="E2268">
        <v>2</v>
      </c>
      <c r="F2268">
        <v>549</v>
      </c>
      <c r="G2268">
        <f>Table1[[#This Row],[Unit Price]]*Table1[[#This Row],[Units Sold]]</f>
        <v>1098</v>
      </c>
      <c r="H2268" t="s">
        <v>294</v>
      </c>
      <c r="I2268" t="s">
        <v>15</v>
      </c>
      <c r="J2268">
        <f>_xlfn.XLOOKUP(Table1[[#This Row],[Product Name]],O:O,P:P)</f>
        <v>65.88</v>
      </c>
      <c r="K2268">
        <f>Table1[[#This Row],[Unit Profit]]*Table1[[#This Row],[Units Sold]]</f>
        <v>131.76</v>
      </c>
      <c r="L2268">
        <f>MONTH(Table1[[#This Row],[Date]])</f>
        <v>12</v>
      </c>
    </row>
    <row r="2269" spans="1:12">
      <c r="A2269">
        <v>12306</v>
      </c>
      <c r="B2269" s="1">
        <v>45206</v>
      </c>
      <c r="C2269" t="s">
        <v>12</v>
      </c>
      <c r="D2269" t="s">
        <v>163</v>
      </c>
      <c r="E2269">
        <v>4</v>
      </c>
      <c r="F2269">
        <v>199.95</v>
      </c>
      <c r="G2269">
        <f>Table1[[#This Row],[Unit Price]]*Table1[[#This Row],[Units Sold]]</f>
        <v>799.8</v>
      </c>
      <c r="H2269" t="s">
        <v>294</v>
      </c>
      <c r="I2269" t="s">
        <v>287</v>
      </c>
      <c r="J2269">
        <f>_xlfn.XLOOKUP(Table1[[#This Row],[Product Name]],O:O,P:P)</f>
        <v>73.98</v>
      </c>
      <c r="K2269">
        <f>Table1[[#This Row],[Unit Profit]]*Table1[[#This Row],[Units Sold]]</f>
        <v>295.92</v>
      </c>
      <c r="L2269">
        <f>MONTH(Table1[[#This Row],[Date]])</f>
        <v>10</v>
      </c>
    </row>
    <row r="2270" spans="1:12" hidden="1">
      <c r="A2270">
        <v>12307</v>
      </c>
      <c r="B2270" s="1">
        <v>45415</v>
      </c>
      <c r="C2270" t="s">
        <v>16</v>
      </c>
      <c r="D2270" t="s">
        <v>164</v>
      </c>
      <c r="E2270">
        <v>1</v>
      </c>
      <c r="F2270">
        <v>98</v>
      </c>
      <c r="G2270">
        <f>Table1[[#This Row],[Unit Price]]*Table1[[#This Row],[Units Sold]]</f>
        <v>98</v>
      </c>
      <c r="H2270" t="s">
        <v>14</v>
      </c>
      <c r="I2270" t="s">
        <v>15</v>
      </c>
      <c r="J2270">
        <f>_xlfn.XLOOKUP(Table1[[#This Row],[Product Name]],O:O,P:P)</f>
        <v>11.76</v>
      </c>
      <c r="K2270">
        <f>Table1[[#This Row],[Unit Profit]]*Table1[[#This Row],[Units Sold]]</f>
        <v>11.76</v>
      </c>
      <c r="L2270">
        <f>MONTH(Table1[[#This Row],[Date]])</f>
        <v>5</v>
      </c>
    </row>
    <row r="2271" spans="1:12" hidden="1">
      <c r="A2271">
        <v>12308</v>
      </c>
      <c r="B2271" s="1">
        <v>45392</v>
      </c>
      <c r="C2271" t="s">
        <v>19</v>
      </c>
      <c r="D2271" t="s">
        <v>165</v>
      </c>
      <c r="E2271">
        <v>2</v>
      </c>
      <c r="F2271">
        <v>10.99</v>
      </c>
      <c r="G2271">
        <f>Table1[[#This Row],[Unit Price]]*Table1[[#This Row],[Units Sold]]</f>
        <v>21.98</v>
      </c>
      <c r="H2271" t="s">
        <v>14</v>
      </c>
      <c r="I2271" t="s">
        <v>287</v>
      </c>
      <c r="J2271">
        <f>_xlfn.XLOOKUP(Table1[[#This Row],[Product Name]],O:O,P:P)</f>
        <v>1.21</v>
      </c>
      <c r="K2271">
        <f>Table1[[#This Row],[Unit Profit]]*Table1[[#This Row],[Units Sold]]</f>
        <v>2.42</v>
      </c>
      <c r="L2271">
        <f>MONTH(Table1[[#This Row],[Date]])</f>
        <v>4</v>
      </c>
    </row>
    <row r="2272" spans="1:12" hidden="1">
      <c r="A2272">
        <v>12309</v>
      </c>
      <c r="B2272" s="1">
        <v>45239</v>
      </c>
      <c r="C2272" t="s">
        <v>21</v>
      </c>
      <c r="D2272" t="s">
        <v>166</v>
      </c>
      <c r="E2272">
        <v>4</v>
      </c>
      <c r="F2272">
        <v>25</v>
      </c>
      <c r="G2272">
        <f>Table1[[#This Row],[Unit Price]]*Table1[[#This Row],[Units Sold]]</f>
        <v>100</v>
      </c>
      <c r="H2272" t="s">
        <v>14</v>
      </c>
      <c r="I2272" t="s">
        <v>287</v>
      </c>
      <c r="J2272">
        <f>_xlfn.XLOOKUP(Table1[[#This Row],[Product Name]],O:O,P:P)</f>
        <v>11.5</v>
      </c>
      <c r="K2272">
        <f>Table1[[#This Row],[Unit Profit]]*Table1[[#This Row],[Units Sold]]</f>
        <v>46</v>
      </c>
      <c r="L2272">
        <f>MONTH(Table1[[#This Row],[Date]])</f>
        <v>11</v>
      </c>
    </row>
    <row r="2273" spans="1:12">
      <c r="A2273">
        <v>12310</v>
      </c>
      <c r="B2273" s="1">
        <v>45389</v>
      </c>
      <c r="C2273" t="s">
        <v>23</v>
      </c>
      <c r="D2273" t="s">
        <v>167</v>
      </c>
      <c r="E2273">
        <v>1</v>
      </c>
      <c r="F2273">
        <v>149.99</v>
      </c>
      <c r="G2273">
        <f>Table1[[#This Row],[Unit Price]]*Table1[[#This Row],[Units Sold]]</f>
        <v>149.99</v>
      </c>
      <c r="H2273" t="s">
        <v>294</v>
      </c>
      <c r="I2273" t="s">
        <v>11</v>
      </c>
      <c r="J2273">
        <f>_xlfn.XLOOKUP(Table1[[#This Row],[Product Name]],O:O,P:P)</f>
        <v>19.5</v>
      </c>
      <c r="K2273">
        <f>Table1[[#This Row],[Unit Profit]]*Table1[[#This Row],[Units Sold]]</f>
        <v>19.5</v>
      </c>
      <c r="L2273">
        <f>MONTH(Table1[[#This Row],[Date]])</f>
        <v>4</v>
      </c>
    </row>
    <row r="2274" spans="1:12" hidden="1">
      <c r="A2274">
        <v>12311</v>
      </c>
      <c r="B2274" s="1">
        <v>45242</v>
      </c>
      <c r="C2274" t="s">
        <v>9</v>
      </c>
      <c r="D2274" t="s">
        <v>49</v>
      </c>
      <c r="E2274">
        <v>3</v>
      </c>
      <c r="F2274">
        <v>349.99</v>
      </c>
      <c r="G2274">
        <f>Table1[[#This Row],[Unit Price]]*Table1[[#This Row],[Units Sold]]</f>
        <v>1049.97</v>
      </c>
      <c r="H2274" t="s">
        <v>14</v>
      </c>
      <c r="I2274" t="s">
        <v>15</v>
      </c>
      <c r="J2274">
        <f>_xlfn.XLOOKUP(Table1[[#This Row],[Product Name]],O:O,P:P)</f>
        <v>164.5</v>
      </c>
      <c r="K2274">
        <f>Table1[[#This Row],[Unit Profit]]*Table1[[#This Row],[Units Sold]]</f>
        <v>493.5</v>
      </c>
      <c r="L2274">
        <f>MONTH(Table1[[#This Row],[Date]])</f>
        <v>11</v>
      </c>
    </row>
    <row r="2275" spans="1:12">
      <c r="A2275">
        <v>12312</v>
      </c>
      <c r="B2275" s="1">
        <v>45027</v>
      </c>
      <c r="C2275" t="s">
        <v>12</v>
      </c>
      <c r="D2275" t="s">
        <v>168</v>
      </c>
      <c r="E2275">
        <v>5</v>
      </c>
      <c r="F2275">
        <v>199.99</v>
      </c>
      <c r="G2275">
        <f>Table1[[#This Row],[Unit Price]]*Table1[[#This Row],[Units Sold]]</f>
        <v>999.95</v>
      </c>
      <c r="H2275" t="s">
        <v>294</v>
      </c>
      <c r="I2275" t="s">
        <v>15</v>
      </c>
      <c r="J2275">
        <f>_xlfn.XLOOKUP(Table1[[#This Row],[Product Name]],O:O,P:P)</f>
        <v>44</v>
      </c>
      <c r="K2275">
        <f>Table1[[#This Row],[Unit Profit]]*Table1[[#This Row],[Units Sold]]</f>
        <v>220</v>
      </c>
      <c r="L2275">
        <f>MONTH(Table1[[#This Row],[Date]])</f>
        <v>4</v>
      </c>
    </row>
    <row r="2276" spans="1:12">
      <c r="A2276">
        <v>12313</v>
      </c>
      <c r="B2276" s="1">
        <v>45113</v>
      </c>
      <c r="C2276" t="s">
        <v>16</v>
      </c>
      <c r="D2276" t="s">
        <v>169</v>
      </c>
      <c r="E2276">
        <v>1</v>
      </c>
      <c r="F2276">
        <v>54.99</v>
      </c>
      <c r="G2276">
        <f>Table1[[#This Row],[Unit Price]]*Table1[[#This Row],[Units Sold]]</f>
        <v>54.99</v>
      </c>
      <c r="H2276" t="s">
        <v>294</v>
      </c>
      <c r="I2276" t="s">
        <v>11</v>
      </c>
      <c r="J2276">
        <f>_xlfn.XLOOKUP(Table1[[#This Row],[Product Name]],O:O,P:P)</f>
        <v>16.5</v>
      </c>
      <c r="K2276">
        <f>Table1[[#This Row],[Unit Profit]]*Table1[[#This Row],[Units Sold]]</f>
        <v>16.5</v>
      </c>
      <c r="L2276">
        <f>MONTH(Table1[[#This Row],[Date]])</f>
        <v>7</v>
      </c>
    </row>
    <row r="2277" spans="1:12">
      <c r="A2277">
        <v>12314</v>
      </c>
      <c r="B2277" s="1">
        <v>45519</v>
      </c>
      <c r="C2277" t="s">
        <v>19</v>
      </c>
      <c r="D2277" t="s">
        <v>170</v>
      </c>
      <c r="E2277">
        <v>4</v>
      </c>
      <c r="F2277">
        <v>16.989999999999998</v>
      </c>
      <c r="G2277">
        <f>Table1[[#This Row],[Unit Price]]*Table1[[#This Row],[Units Sold]]</f>
        <v>67.959999999999994</v>
      </c>
      <c r="H2277" t="s">
        <v>294</v>
      </c>
      <c r="I2277" t="s">
        <v>287</v>
      </c>
      <c r="J2277">
        <f>_xlfn.XLOOKUP(Table1[[#This Row],[Product Name]],O:O,P:P)</f>
        <v>4.59</v>
      </c>
      <c r="K2277">
        <f>Table1[[#This Row],[Unit Profit]]*Table1[[#This Row],[Units Sold]]</f>
        <v>18.36</v>
      </c>
      <c r="L2277">
        <f>MONTH(Table1[[#This Row],[Date]])</f>
        <v>8</v>
      </c>
    </row>
    <row r="2278" spans="1:12">
      <c r="A2278">
        <v>12315</v>
      </c>
      <c r="B2278" s="1">
        <v>45181</v>
      </c>
      <c r="C2278" t="s">
        <v>21</v>
      </c>
      <c r="D2278" t="s">
        <v>171</v>
      </c>
      <c r="E2278">
        <v>2</v>
      </c>
      <c r="F2278">
        <v>59</v>
      </c>
      <c r="G2278">
        <f>Table1[[#This Row],[Unit Price]]*Table1[[#This Row],[Units Sold]]</f>
        <v>118</v>
      </c>
      <c r="H2278" t="s">
        <v>294</v>
      </c>
      <c r="I2278" t="s">
        <v>287</v>
      </c>
      <c r="J2278">
        <f>_xlfn.XLOOKUP(Table1[[#This Row],[Product Name]],O:O,P:P)</f>
        <v>14.16</v>
      </c>
      <c r="K2278">
        <f>Table1[[#This Row],[Unit Profit]]*Table1[[#This Row],[Units Sold]]</f>
        <v>28.32</v>
      </c>
      <c r="L2278">
        <f>MONTH(Table1[[#This Row],[Date]])</f>
        <v>9</v>
      </c>
    </row>
    <row r="2279" spans="1:12" hidden="1">
      <c r="A2279">
        <v>12316</v>
      </c>
      <c r="B2279" s="1">
        <v>45566</v>
      </c>
      <c r="C2279" t="s">
        <v>23</v>
      </c>
      <c r="D2279" t="s">
        <v>172</v>
      </c>
      <c r="E2279">
        <v>5</v>
      </c>
      <c r="F2279">
        <v>299.99</v>
      </c>
      <c r="G2279">
        <f>Table1[[#This Row],[Unit Price]]*Table1[[#This Row],[Units Sold]]</f>
        <v>1499.95</v>
      </c>
      <c r="H2279" t="s">
        <v>18</v>
      </c>
      <c r="I2279" t="s">
        <v>287</v>
      </c>
      <c r="J2279">
        <f>_xlfn.XLOOKUP(Table1[[#This Row],[Product Name]],O:O,P:P)</f>
        <v>33</v>
      </c>
      <c r="K2279">
        <f>Table1[[#This Row],[Unit Profit]]*Table1[[#This Row],[Units Sold]]</f>
        <v>165</v>
      </c>
      <c r="L2279">
        <f>MONTH(Table1[[#This Row],[Date]])</f>
        <v>10</v>
      </c>
    </row>
    <row r="2280" spans="1:12" hidden="1">
      <c r="A2280">
        <v>12317</v>
      </c>
      <c r="B2280" s="1">
        <v>44999</v>
      </c>
      <c r="C2280" t="s">
        <v>9</v>
      </c>
      <c r="D2280" t="s">
        <v>173</v>
      </c>
      <c r="E2280">
        <v>2</v>
      </c>
      <c r="F2280">
        <v>899.99</v>
      </c>
      <c r="G2280">
        <f>Table1[[#This Row],[Unit Price]]*Table1[[#This Row],[Units Sold]]</f>
        <v>1799.98</v>
      </c>
      <c r="H2280" t="s">
        <v>14</v>
      </c>
      <c r="I2280" t="s">
        <v>287</v>
      </c>
      <c r="J2280">
        <f>_xlfn.XLOOKUP(Table1[[#This Row],[Product Name]],O:O,P:P)</f>
        <v>378</v>
      </c>
      <c r="K2280">
        <f>Table1[[#This Row],[Unit Profit]]*Table1[[#This Row],[Units Sold]]</f>
        <v>756</v>
      </c>
      <c r="L2280">
        <f>MONTH(Table1[[#This Row],[Date]])</f>
        <v>3</v>
      </c>
    </row>
    <row r="2281" spans="1:12">
      <c r="A2281">
        <v>12318</v>
      </c>
      <c r="B2281" s="1">
        <v>45569</v>
      </c>
      <c r="C2281" t="s">
        <v>12</v>
      </c>
      <c r="D2281" t="s">
        <v>174</v>
      </c>
      <c r="E2281">
        <v>4</v>
      </c>
      <c r="F2281">
        <v>499.95</v>
      </c>
      <c r="G2281">
        <f>Table1[[#This Row],[Unit Price]]*Table1[[#This Row],[Units Sold]]</f>
        <v>1999.8</v>
      </c>
      <c r="H2281" t="s">
        <v>294</v>
      </c>
      <c r="I2281" t="s">
        <v>15</v>
      </c>
      <c r="J2281">
        <f>_xlfn.XLOOKUP(Table1[[#This Row],[Product Name]],O:O,P:P)</f>
        <v>89.99</v>
      </c>
      <c r="K2281">
        <f>Table1[[#This Row],[Unit Profit]]*Table1[[#This Row],[Units Sold]]</f>
        <v>359.96</v>
      </c>
      <c r="L2281">
        <f>MONTH(Table1[[#This Row],[Date]])</f>
        <v>10</v>
      </c>
    </row>
    <row r="2282" spans="1:12" hidden="1">
      <c r="A2282">
        <v>12319</v>
      </c>
      <c r="B2282" s="1">
        <v>45616</v>
      </c>
      <c r="C2282" t="s">
        <v>16</v>
      </c>
      <c r="D2282" t="s">
        <v>175</v>
      </c>
      <c r="E2282">
        <v>4</v>
      </c>
      <c r="F2282">
        <v>24.99</v>
      </c>
      <c r="G2282">
        <f>Table1[[#This Row],[Unit Price]]*Table1[[#This Row],[Units Sold]]</f>
        <v>99.96</v>
      </c>
      <c r="H2282" t="s">
        <v>14</v>
      </c>
      <c r="I2282" t="s">
        <v>11</v>
      </c>
      <c r="J2282">
        <f>_xlfn.XLOOKUP(Table1[[#This Row],[Product Name]],O:O,P:P)</f>
        <v>5</v>
      </c>
      <c r="K2282">
        <f>Table1[[#This Row],[Unit Profit]]*Table1[[#This Row],[Units Sold]]</f>
        <v>20</v>
      </c>
      <c r="L2282">
        <f>MONTH(Table1[[#This Row],[Date]])</f>
        <v>11</v>
      </c>
    </row>
    <row r="2283" spans="1:12" hidden="1">
      <c r="A2283">
        <v>12320</v>
      </c>
      <c r="B2283" s="1">
        <v>45581</v>
      </c>
      <c r="C2283" t="s">
        <v>19</v>
      </c>
      <c r="D2283" t="s">
        <v>176</v>
      </c>
      <c r="E2283">
        <v>3</v>
      </c>
      <c r="F2283">
        <v>7.99</v>
      </c>
      <c r="G2283">
        <f>Table1[[#This Row],[Unit Price]]*Table1[[#This Row],[Units Sold]]</f>
        <v>23.97</v>
      </c>
      <c r="H2283" t="s">
        <v>14</v>
      </c>
      <c r="I2283" t="s">
        <v>15</v>
      </c>
      <c r="J2283">
        <f>_xlfn.XLOOKUP(Table1[[#This Row],[Product Name]],O:O,P:P)</f>
        <v>1.84</v>
      </c>
      <c r="K2283">
        <f>Table1[[#This Row],[Unit Profit]]*Table1[[#This Row],[Units Sold]]</f>
        <v>5.5200000000000005</v>
      </c>
      <c r="L2283">
        <f>MONTH(Table1[[#This Row],[Date]])</f>
        <v>10</v>
      </c>
    </row>
    <row r="2284" spans="1:12" hidden="1">
      <c r="A2284">
        <v>12321</v>
      </c>
      <c r="B2284" s="1">
        <v>45189</v>
      </c>
      <c r="C2284" t="s">
        <v>21</v>
      </c>
      <c r="D2284" t="s">
        <v>177</v>
      </c>
      <c r="E2284">
        <v>3</v>
      </c>
      <c r="F2284">
        <v>36</v>
      </c>
      <c r="G2284">
        <f>Table1[[#This Row],[Unit Price]]*Table1[[#This Row],[Units Sold]]</f>
        <v>108</v>
      </c>
      <c r="H2284" t="s">
        <v>18</v>
      </c>
      <c r="I2284" t="s">
        <v>287</v>
      </c>
      <c r="J2284">
        <f>_xlfn.XLOOKUP(Table1[[#This Row],[Product Name]],O:O,P:P)</f>
        <v>9.36</v>
      </c>
      <c r="K2284">
        <f>Table1[[#This Row],[Unit Profit]]*Table1[[#This Row],[Units Sold]]</f>
        <v>28.08</v>
      </c>
      <c r="L2284">
        <f>MONTH(Table1[[#This Row],[Date]])</f>
        <v>9</v>
      </c>
    </row>
    <row r="2285" spans="1:12">
      <c r="A2285">
        <v>12322</v>
      </c>
      <c r="B2285" s="1">
        <v>45128</v>
      </c>
      <c r="C2285" t="s">
        <v>23</v>
      </c>
      <c r="D2285" t="s">
        <v>178</v>
      </c>
      <c r="E2285">
        <v>2</v>
      </c>
      <c r="F2285">
        <v>34.99</v>
      </c>
      <c r="G2285">
        <f>Table1[[#This Row],[Unit Price]]*Table1[[#This Row],[Units Sold]]</f>
        <v>69.98</v>
      </c>
      <c r="H2285" t="s">
        <v>294</v>
      </c>
      <c r="I2285" t="s">
        <v>15</v>
      </c>
      <c r="J2285">
        <f>_xlfn.XLOOKUP(Table1[[#This Row],[Product Name]],O:O,P:P)</f>
        <v>12.25</v>
      </c>
      <c r="K2285">
        <f>Table1[[#This Row],[Unit Profit]]*Table1[[#This Row],[Units Sold]]</f>
        <v>24.5</v>
      </c>
      <c r="L2285">
        <f>MONTH(Table1[[#This Row],[Date]])</f>
        <v>7</v>
      </c>
    </row>
    <row r="2286" spans="1:12">
      <c r="A2286">
        <v>12323</v>
      </c>
      <c r="B2286" s="1">
        <v>45506</v>
      </c>
      <c r="C2286" t="s">
        <v>9</v>
      </c>
      <c r="D2286" t="s">
        <v>179</v>
      </c>
      <c r="E2286">
        <v>1</v>
      </c>
      <c r="F2286">
        <v>1199.99</v>
      </c>
      <c r="G2286">
        <f>Table1[[#This Row],[Unit Price]]*Table1[[#This Row],[Units Sold]]</f>
        <v>1199.99</v>
      </c>
      <c r="H2286" t="s">
        <v>294</v>
      </c>
      <c r="I2286" t="s">
        <v>287</v>
      </c>
      <c r="J2286">
        <f>_xlfn.XLOOKUP(Table1[[#This Row],[Product Name]],O:O,P:P)</f>
        <v>600</v>
      </c>
      <c r="K2286">
        <f>Table1[[#This Row],[Unit Profit]]*Table1[[#This Row],[Units Sold]]</f>
        <v>600</v>
      </c>
      <c r="L2286">
        <f>MONTH(Table1[[#This Row],[Date]])</f>
        <v>8</v>
      </c>
    </row>
    <row r="2287" spans="1:12" hidden="1">
      <c r="A2287">
        <v>12324</v>
      </c>
      <c r="B2287" s="1">
        <v>45163</v>
      </c>
      <c r="C2287" t="s">
        <v>12</v>
      </c>
      <c r="D2287" t="s">
        <v>180</v>
      </c>
      <c r="E2287">
        <v>2</v>
      </c>
      <c r="F2287">
        <v>199.99</v>
      </c>
      <c r="G2287">
        <f>Table1[[#This Row],[Unit Price]]*Table1[[#This Row],[Units Sold]]</f>
        <v>399.98</v>
      </c>
      <c r="H2287" t="s">
        <v>18</v>
      </c>
      <c r="I2287" t="s">
        <v>287</v>
      </c>
      <c r="J2287">
        <f>_xlfn.XLOOKUP(Table1[[#This Row],[Product Name]],O:O,P:P)</f>
        <v>34</v>
      </c>
      <c r="K2287">
        <f>Table1[[#This Row],[Unit Profit]]*Table1[[#This Row],[Units Sold]]</f>
        <v>68</v>
      </c>
      <c r="L2287">
        <f>MONTH(Table1[[#This Row],[Date]])</f>
        <v>8</v>
      </c>
    </row>
    <row r="2288" spans="1:12" hidden="1">
      <c r="A2288">
        <v>12325</v>
      </c>
      <c r="B2288" s="1">
        <v>45231</v>
      </c>
      <c r="C2288" t="s">
        <v>16</v>
      </c>
      <c r="D2288" t="s">
        <v>181</v>
      </c>
      <c r="E2288">
        <v>2</v>
      </c>
      <c r="F2288">
        <v>29.99</v>
      </c>
      <c r="G2288">
        <f>Table1[[#This Row],[Unit Price]]*Table1[[#This Row],[Units Sold]]</f>
        <v>59.98</v>
      </c>
      <c r="H2288" t="s">
        <v>14</v>
      </c>
      <c r="I2288" t="s">
        <v>287</v>
      </c>
      <c r="J2288">
        <f>_xlfn.XLOOKUP(Table1[[#This Row],[Product Name]],O:O,P:P)</f>
        <v>3</v>
      </c>
      <c r="K2288">
        <f>Table1[[#This Row],[Unit Profit]]*Table1[[#This Row],[Units Sold]]</f>
        <v>6</v>
      </c>
      <c r="L2288">
        <f>MONTH(Table1[[#This Row],[Date]])</f>
        <v>11</v>
      </c>
    </row>
    <row r="2289" spans="1:12" hidden="1">
      <c r="A2289">
        <v>12326</v>
      </c>
      <c r="B2289" s="1">
        <v>45586</v>
      </c>
      <c r="C2289" t="s">
        <v>19</v>
      </c>
      <c r="D2289" t="s">
        <v>182</v>
      </c>
      <c r="E2289">
        <v>3</v>
      </c>
      <c r="F2289">
        <v>8.99</v>
      </c>
      <c r="G2289">
        <f>Table1[[#This Row],[Unit Price]]*Table1[[#This Row],[Units Sold]]</f>
        <v>26.97</v>
      </c>
      <c r="H2289" t="s">
        <v>18</v>
      </c>
      <c r="I2289" t="s">
        <v>11</v>
      </c>
      <c r="J2289">
        <f>_xlfn.XLOOKUP(Table1[[#This Row],[Product Name]],O:O,P:P)</f>
        <v>1.17</v>
      </c>
      <c r="K2289">
        <f>Table1[[#This Row],[Unit Profit]]*Table1[[#This Row],[Units Sold]]</f>
        <v>3.51</v>
      </c>
      <c r="L2289">
        <f>MONTH(Table1[[#This Row],[Date]])</f>
        <v>10</v>
      </c>
    </row>
    <row r="2290" spans="1:12">
      <c r="A2290">
        <v>12327</v>
      </c>
      <c r="B2290" s="1">
        <v>44930</v>
      </c>
      <c r="C2290" t="s">
        <v>21</v>
      </c>
      <c r="D2290" t="s">
        <v>183</v>
      </c>
      <c r="E2290">
        <v>3</v>
      </c>
      <c r="F2290">
        <v>16.989999999999998</v>
      </c>
      <c r="G2290">
        <f>Table1[[#This Row],[Unit Price]]*Table1[[#This Row],[Units Sold]]</f>
        <v>50.97</v>
      </c>
      <c r="H2290" t="s">
        <v>294</v>
      </c>
      <c r="I2290" t="s">
        <v>15</v>
      </c>
      <c r="J2290">
        <f>_xlfn.XLOOKUP(Table1[[#This Row],[Product Name]],O:O,P:P)</f>
        <v>7.82</v>
      </c>
      <c r="K2290">
        <f>Table1[[#This Row],[Unit Profit]]*Table1[[#This Row],[Units Sold]]</f>
        <v>23.46</v>
      </c>
      <c r="L2290">
        <f>MONTH(Table1[[#This Row],[Date]])</f>
        <v>1</v>
      </c>
    </row>
    <row r="2291" spans="1:12" hidden="1">
      <c r="A2291">
        <v>12328</v>
      </c>
      <c r="B2291" s="1">
        <v>45520</v>
      </c>
      <c r="C2291" t="s">
        <v>23</v>
      </c>
      <c r="D2291" t="s">
        <v>184</v>
      </c>
      <c r="E2291">
        <v>5</v>
      </c>
      <c r="F2291">
        <v>49.99</v>
      </c>
      <c r="G2291">
        <f>Table1[[#This Row],[Unit Price]]*Table1[[#This Row],[Units Sold]]</f>
        <v>249.95000000000002</v>
      </c>
      <c r="H2291" t="s">
        <v>18</v>
      </c>
      <c r="I2291" t="s">
        <v>11</v>
      </c>
      <c r="J2291">
        <f>_xlfn.XLOOKUP(Table1[[#This Row],[Product Name]],O:O,P:P)</f>
        <v>12</v>
      </c>
      <c r="K2291">
        <f>Table1[[#This Row],[Unit Profit]]*Table1[[#This Row],[Units Sold]]</f>
        <v>60</v>
      </c>
      <c r="L2291">
        <f>MONTH(Table1[[#This Row],[Date]])</f>
        <v>8</v>
      </c>
    </row>
    <row r="2292" spans="1:12">
      <c r="A2292">
        <v>12329</v>
      </c>
      <c r="B2292" s="1">
        <v>45555</v>
      </c>
      <c r="C2292" t="s">
        <v>9</v>
      </c>
      <c r="D2292" t="s">
        <v>185</v>
      </c>
      <c r="E2292">
        <v>4</v>
      </c>
      <c r="F2292">
        <v>699.99</v>
      </c>
      <c r="G2292">
        <f>Table1[[#This Row],[Unit Price]]*Table1[[#This Row],[Units Sold]]</f>
        <v>2799.96</v>
      </c>
      <c r="H2292" t="s">
        <v>294</v>
      </c>
      <c r="I2292" t="s">
        <v>11</v>
      </c>
      <c r="J2292">
        <f>_xlfn.XLOOKUP(Table1[[#This Row],[Product Name]],O:O,P:P)</f>
        <v>273</v>
      </c>
      <c r="K2292">
        <f>Table1[[#This Row],[Unit Profit]]*Table1[[#This Row],[Units Sold]]</f>
        <v>1092</v>
      </c>
      <c r="L2292">
        <f>MONTH(Table1[[#This Row],[Date]])</f>
        <v>9</v>
      </c>
    </row>
    <row r="2293" spans="1:12">
      <c r="A2293">
        <v>12330</v>
      </c>
      <c r="B2293" s="1">
        <v>45335</v>
      </c>
      <c r="C2293" t="s">
        <v>12</v>
      </c>
      <c r="D2293" t="s">
        <v>186</v>
      </c>
      <c r="E2293">
        <v>4</v>
      </c>
      <c r="F2293">
        <v>139.99</v>
      </c>
      <c r="G2293">
        <f>Table1[[#This Row],[Unit Price]]*Table1[[#This Row],[Units Sold]]</f>
        <v>559.96</v>
      </c>
      <c r="H2293" t="s">
        <v>294</v>
      </c>
      <c r="I2293" t="s">
        <v>287</v>
      </c>
      <c r="J2293">
        <f>_xlfn.XLOOKUP(Table1[[#This Row],[Product Name]],O:O,P:P)</f>
        <v>25.2</v>
      </c>
      <c r="K2293">
        <f>Table1[[#This Row],[Unit Profit]]*Table1[[#This Row],[Units Sold]]</f>
        <v>100.8</v>
      </c>
      <c r="L2293">
        <f>MONTH(Table1[[#This Row],[Date]])</f>
        <v>2</v>
      </c>
    </row>
    <row r="2294" spans="1:12" hidden="1">
      <c r="A2294">
        <v>12331</v>
      </c>
      <c r="B2294" s="1">
        <v>45174</v>
      </c>
      <c r="C2294" t="s">
        <v>16</v>
      </c>
      <c r="D2294" t="s">
        <v>187</v>
      </c>
      <c r="E2294">
        <v>5</v>
      </c>
      <c r="F2294">
        <v>34.99</v>
      </c>
      <c r="G2294">
        <f>Table1[[#This Row],[Unit Price]]*Table1[[#This Row],[Units Sold]]</f>
        <v>174.95000000000002</v>
      </c>
      <c r="H2294" t="s">
        <v>14</v>
      </c>
      <c r="I2294" t="s">
        <v>287</v>
      </c>
      <c r="J2294">
        <f>_xlfn.XLOOKUP(Table1[[#This Row],[Product Name]],O:O,P:P)</f>
        <v>12.6</v>
      </c>
      <c r="K2294">
        <f>Table1[[#This Row],[Unit Profit]]*Table1[[#This Row],[Units Sold]]</f>
        <v>63</v>
      </c>
      <c r="L2294">
        <f>MONTH(Table1[[#This Row],[Date]])</f>
        <v>9</v>
      </c>
    </row>
    <row r="2295" spans="1:12">
      <c r="A2295">
        <v>12332</v>
      </c>
      <c r="B2295" s="1">
        <v>45506</v>
      </c>
      <c r="C2295" t="s">
        <v>19</v>
      </c>
      <c r="D2295" t="s">
        <v>188</v>
      </c>
      <c r="E2295">
        <v>2</v>
      </c>
      <c r="F2295">
        <v>9.99</v>
      </c>
      <c r="G2295">
        <f>Table1[[#This Row],[Unit Price]]*Table1[[#This Row],[Units Sold]]</f>
        <v>19.98</v>
      </c>
      <c r="H2295" t="s">
        <v>294</v>
      </c>
      <c r="I2295" t="s">
        <v>287</v>
      </c>
      <c r="J2295">
        <f>_xlfn.XLOOKUP(Table1[[#This Row],[Product Name]],O:O,P:P)</f>
        <v>1.5</v>
      </c>
      <c r="K2295">
        <f>Table1[[#This Row],[Unit Profit]]*Table1[[#This Row],[Units Sold]]</f>
        <v>3</v>
      </c>
      <c r="L2295">
        <f>MONTH(Table1[[#This Row],[Date]])</f>
        <v>8</v>
      </c>
    </row>
    <row r="2296" spans="1:12" hidden="1">
      <c r="A2296">
        <v>12333</v>
      </c>
      <c r="B2296" s="1">
        <v>45097</v>
      </c>
      <c r="C2296" t="s">
        <v>21</v>
      </c>
      <c r="D2296" t="s">
        <v>189</v>
      </c>
      <c r="E2296">
        <v>2</v>
      </c>
      <c r="F2296">
        <v>29.5</v>
      </c>
      <c r="G2296">
        <f>Table1[[#This Row],[Unit Price]]*Table1[[#This Row],[Units Sold]]</f>
        <v>59</v>
      </c>
      <c r="H2296" t="s">
        <v>14</v>
      </c>
      <c r="I2296" t="s">
        <v>287</v>
      </c>
      <c r="J2296">
        <f>_xlfn.XLOOKUP(Table1[[#This Row],[Product Name]],O:O,P:P)</f>
        <v>7.38</v>
      </c>
      <c r="K2296">
        <f>Table1[[#This Row],[Unit Profit]]*Table1[[#This Row],[Units Sold]]</f>
        <v>14.76</v>
      </c>
      <c r="L2296">
        <f>MONTH(Table1[[#This Row],[Date]])</f>
        <v>6</v>
      </c>
    </row>
    <row r="2297" spans="1:12" hidden="1">
      <c r="A2297">
        <v>12334</v>
      </c>
      <c r="B2297" s="1">
        <v>45173</v>
      </c>
      <c r="C2297" t="s">
        <v>23</v>
      </c>
      <c r="D2297" t="s">
        <v>190</v>
      </c>
      <c r="E2297">
        <v>1</v>
      </c>
      <c r="F2297">
        <v>699.99</v>
      </c>
      <c r="G2297">
        <f>Table1[[#This Row],[Unit Price]]*Table1[[#This Row],[Units Sold]]</f>
        <v>699.99</v>
      </c>
      <c r="H2297" t="s">
        <v>14</v>
      </c>
      <c r="I2297" t="s">
        <v>11</v>
      </c>
      <c r="J2297">
        <f>_xlfn.XLOOKUP(Table1[[#This Row],[Product Name]],O:O,P:P)</f>
        <v>252</v>
      </c>
      <c r="K2297">
        <f>Table1[[#This Row],[Unit Profit]]*Table1[[#This Row],[Units Sold]]</f>
        <v>252</v>
      </c>
      <c r="L2297">
        <f>MONTH(Table1[[#This Row],[Date]])</f>
        <v>9</v>
      </c>
    </row>
    <row r="2298" spans="1:12" hidden="1">
      <c r="A2298">
        <v>12335</v>
      </c>
      <c r="B2298" s="1">
        <v>45386</v>
      </c>
      <c r="C2298" t="s">
        <v>9</v>
      </c>
      <c r="D2298" t="s">
        <v>191</v>
      </c>
      <c r="E2298">
        <v>3</v>
      </c>
      <c r="F2298">
        <v>49.99</v>
      </c>
      <c r="G2298">
        <f>Table1[[#This Row],[Unit Price]]*Table1[[#This Row],[Units Sold]]</f>
        <v>149.97</v>
      </c>
      <c r="H2298" t="s">
        <v>18</v>
      </c>
      <c r="I2298" t="s">
        <v>15</v>
      </c>
      <c r="J2298">
        <f>_xlfn.XLOOKUP(Table1[[#This Row],[Product Name]],O:O,P:P)</f>
        <v>19.5</v>
      </c>
      <c r="K2298">
        <f>Table1[[#This Row],[Unit Profit]]*Table1[[#This Row],[Units Sold]]</f>
        <v>58.5</v>
      </c>
      <c r="L2298">
        <f>MONTH(Table1[[#This Row],[Date]])</f>
        <v>4</v>
      </c>
    </row>
    <row r="2299" spans="1:12" hidden="1">
      <c r="A2299">
        <v>12336</v>
      </c>
      <c r="B2299" s="1">
        <v>45439</v>
      </c>
      <c r="C2299" t="s">
        <v>12</v>
      </c>
      <c r="D2299" t="s">
        <v>192</v>
      </c>
      <c r="E2299">
        <v>1</v>
      </c>
      <c r="F2299">
        <v>49.99</v>
      </c>
      <c r="G2299">
        <f>Table1[[#This Row],[Unit Price]]*Table1[[#This Row],[Units Sold]]</f>
        <v>49.99</v>
      </c>
      <c r="H2299" t="s">
        <v>18</v>
      </c>
      <c r="I2299" t="s">
        <v>15</v>
      </c>
      <c r="J2299">
        <f>_xlfn.XLOOKUP(Table1[[#This Row],[Product Name]],O:O,P:P)</f>
        <v>15</v>
      </c>
      <c r="K2299">
        <f>Table1[[#This Row],[Unit Profit]]*Table1[[#This Row],[Units Sold]]</f>
        <v>15</v>
      </c>
      <c r="L2299">
        <f>MONTH(Table1[[#This Row],[Date]])</f>
        <v>5</v>
      </c>
    </row>
    <row r="2300" spans="1:12" hidden="1">
      <c r="A2300">
        <v>12337</v>
      </c>
      <c r="B2300" s="1">
        <v>45070</v>
      </c>
      <c r="C2300" t="s">
        <v>16</v>
      </c>
      <c r="D2300" t="s">
        <v>193</v>
      </c>
      <c r="E2300">
        <v>1</v>
      </c>
      <c r="F2300">
        <v>14.9</v>
      </c>
      <c r="G2300">
        <f>Table1[[#This Row],[Unit Price]]*Table1[[#This Row],[Units Sold]]</f>
        <v>14.9</v>
      </c>
      <c r="H2300" t="s">
        <v>18</v>
      </c>
      <c r="I2300" t="s">
        <v>11</v>
      </c>
      <c r="J2300">
        <f>_xlfn.XLOOKUP(Table1[[#This Row],[Product Name]],O:O,P:P)</f>
        <v>6.41</v>
      </c>
      <c r="K2300">
        <f>Table1[[#This Row],[Unit Profit]]*Table1[[#This Row],[Units Sold]]</f>
        <v>6.41</v>
      </c>
      <c r="L2300">
        <f>MONTH(Table1[[#This Row],[Date]])</f>
        <v>5</v>
      </c>
    </row>
    <row r="2301" spans="1:12" hidden="1">
      <c r="A2301">
        <v>12338</v>
      </c>
      <c r="B2301" s="1">
        <v>44979</v>
      </c>
      <c r="C2301" t="s">
        <v>19</v>
      </c>
      <c r="D2301" t="s">
        <v>194</v>
      </c>
      <c r="E2301">
        <v>4</v>
      </c>
      <c r="F2301">
        <v>11.99</v>
      </c>
      <c r="G2301">
        <f>Table1[[#This Row],[Unit Price]]*Table1[[#This Row],[Units Sold]]</f>
        <v>47.96</v>
      </c>
      <c r="H2301" t="s">
        <v>14</v>
      </c>
      <c r="I2301" t="s">
        <v>287</v>
      </c>
      <c r="J2301">
        <f>_xlfn.XLOOKUP(Table1[[#This Row],[Product Name]],O:O,P:P)</f>
        <v>3.72</v>
      </c>
      <c r="K2301">
        <f>Table1[[#This Row],[Unit Profit]]*Table1[[#This Row],[Units Sold]]</f>
        <v>14.88</v>
      </c>
      <c r="L2301">
        <f>MONTH(Table1[[#This Row],[Date]])</f>
        <v>2</v>
      </c>
    </row>
    <row r="2302" spans="1:12" hidden="1">
      <c r="A2302">
        <v>12339</v>
      </c>
      <c r="B2302" s="1">
        <v>45476</v>
      </c>
      <c r="C2302" t="s">
        <v>21</v>
      </c>
      <c r="D2302" t="s">
        <v>195</v>
      </c>
      <c r="E2302">
        <v>3</v>
      </c>
      <c r="F2302">
        <v>34</v>
      </c>
      <c r="G2302">
        <f>Table1[[#This Row],[Unit Price]]*Table1[[#This Row],[Units Sold]]</f>
        <v>102</v>
      </c>
      <c r="H2302" t="s">
        <v>18</v>
      </c>
      <c r="I2302" t="s">
        <v>11</v>
      </c>
      <c r="J2302">
        <f>_xlfn.XLOOKUP(Table1[[#This Row],[Product Name]],O:O,P:P)</f>
        <v>9.52</v>
      </c>
      <c r="K2302">
        <f>Table1[[#This Row],[Unit Profit]]*Table1[[#This Row],[Units Sold]]</f>
        <v>28.56</v>
      </c>
      <c r="L2302">
        <f>MONTH(Table1[[#This Row],[Date]])</f>
        <v>7</v>
      </c>
    </row>
    <row r="2303" spans="1:12" hidden="1">
      <c r="A2303">
        <v>12340</v>
      </c>
      <c r="B2303" s="1">
        <v>45058</v>
      </c>
      <c r="C2303" t="s">
        <v>23</v>
      </c>
      <c r="D2303" t="s">
        <v>196</v>
      </c>
      <c r="E2303">
        <v>2</v>
      </c>
      <c r="F2303">
        <v>146</v>
      </c>
      <c r="G2303">
        <f>Table1[[#This Row],[Unit Price]]*Table1[[#This Row],[Units Sold]]</f>
        <v>292</v>
      </c>
      <c r="H2303" t="s">
        <v>18</v>
      </c>
      <c r="I2303" t="s">
        <v>287</v>
      </c>
      <c r="J2303">
        <f>_xlfn.XLOOKUP(Table1[[#This Row],[Product Name]],O:O,P:P)</f>
        <v>71.540000000000006</v>
      </c>
      <c r="K2303">
        <f>Table1[[#This Row],[Unit Profit]]*Table1[[#This Row],[Units Sold]]</f>
        <v>143.08000000000001</v>
      </c>
      <c r="L2303">
        <f>MONTH(Table1[[#This Row],[Date]])</f>
        <v>5</v>
      </c>
    </row>
    <row r="2304" spans="1:12" hidden="1">
      <c r="A2304">
        <v>12341</v>
      </c>
      <c r="B2304" s="1">
        <v>45566</v>
      </c>
      <c r="C2304" t="s">
        <v>9</v>
      </c>
      <c r="D2304" t="s">
        <v>197</v>
      </c>
      <c r="E2304">
        <v>5</v>
      </c>
      <c r="F2304">
        <v>649.99</v>
      </c>
      <c r="G2304">
        <f>Table1[[#This Row],[Unit Price]]*Table1[[#This Row],[Units Sold]]</f>
        <v>3249.95</v>
      </c>
      <c r="H2304" t="s">
        <v>14</v>
      </c>
      <c r="I2304" t="s">
        <v>11</v>
      </c>
      <c r="J2304">
        <f>_xlfn.XLOOKUP(Table1[[#This Row],[Product Name]],O:O,P:P)</f>
        <v>65</v>
      </c>
      <c r="K2304">
        <f>Table1[[#This Row],[Unit Profit]]*Table1[[#This Row],[Units Sold]]</f>
        <v>325</v>
      </c>
      <c r="L2304">
        <f>MONTH(Table1[[#This Row],[Date]])</f>
        <v>10</v>
      </c>
    </row>
    <row r="2305" spans="1:12" hidden="1">
      <c r="A2305">
        <v>12342</v>
      </c>
      <c r="B2305" s="1">
        <v>45026</v>
      </c>
      <c r="C2305" t="s">
        <v>12</v>
      </c>
      <c r="D2305" t="s">
        <v>198</v>
      </c>
      <c r="E2305">
        <v>4</v>
      </c>
      <c r="F2305">
        <v>399.99</v>
      </c>
      <c r="G2305">
        <f>Table1[[#This Row],[Unit Price]]*Table1[[#This Row],[Units Sold]]</f>
        <v>1599.96</v>
      </c>
      <c r="H2305" t="s">
        <v>18</v>
      </c>
      <c r="I2305" t="s">
        <v>11</v>
      </c>
      <c r="J2305">
        <f>_xlfn.XLOOKUP(Table1[[#This Row],[Product Name]],O:O,P:P)</f>
        <v>160</v>
      </c>
      <c r="K2305">
        <f>Table1[[#This Row],[Unit Profit]]*Table1[[#This Row],[Units Sold]]</f>
        <v>640</v>
      </c>
      <c r="L2305">
        <f>MONTH(Table1[[#This Row],[Date]])</f>
        <v>4</v>
      </c>
    </row>
    <row r="2306" spans="1:12" hidden="1">
      <c r="A2306">
        <v>12343</v>
      </c>
      <c r="B2306" s="1">
        <v>45464</v>
      </c>
      <c r="C2306" t="s">
        <v>16</v>
      </c>
      <c r="D2306" t="s">
        <v>199</v>
      </c>
      <c r="E2306">
        <v>2</v>
      </c>
      <c r="F2306">
        <v>59.99</v>
      </c>
      <c r="G2306">
        <f>Table1[[#This Row],[Unit Price]]*Table1[[#This Row],[Units Sold]]</f>
        <v>119.98</v>
      </c>
      <c r="H2306" t="s">
        <v>18</v>
      </c>
      <c r="I2306" t="s">
        <v>287</v>
      </c>
      <c r="J2306">
        <f>_xlfn.XLOOKUP(Table1[[#This Row],[Product Name]],O:O,P:P)</f>
        <v>28.8</v>
      </c>
      <c r="K2306">
        <f>Table1[[#This Row],[Unit Profit]]*Table1[[#This Row],[Units Sold]]</f>
        <v>57.6</v>
      </c>
      <c r="L2306">
        <f>MONTH(Table1[[#This Row],[Date]])</f>
        <v>6</v>
      </c>
    </row>
    <row r="2307" spans="1:12" hidden="1">
      <c r="A2307">
        <v>12344</v>
      </c>
      <c r="B2307" s="1">
        <v>45529</v>
      </c>
      <c r="C2307" t="s">
        <v>19</v>
      </c>
      <c r="D2307" t="s">
        <v>200</v>
      </c>
      <c r="E2307">
        <v>2</v>
      </c>
      <c r="F2307">
        <v>12.99</v>
      </c>
      <c r="G2307">
        <f>Table1[[#This Row],[Unit Price]]*Table1[[#This Row],[Units Sold]]</f>
        <v>25.98</v>
      </c>
      <c r="H2307" t="s">
        <v>18</v>
      </c>
      <c r="I2307" t="s">
        <v>287</v>
      </c>
      <c r="J2307">
        <f>_xlfn.XLOOKUP(Table1[[#This Row],[Product Name]],O:O,P:P)</f>
        <v>2.99</v>
      </c>
      <c r="K2307">
        <f>Table1[[#This Row],[Unit Profit]]*Table1[[#This Row],[Units Sold]]</f>
        <v>5.98</v>
      </c>
      <c r="L2307">
        <f>MONTH(Table1[[#This Row],[Date]])</f>
        <v>8</v>
      </c>
    </row>
    <row r="2308" spans="1:12" hidden="1">
      <c r="A2308">
        <v>12345</v>
      </c>
      <c r="B2308" s="1">
        <v>45241</v>
      </c>
      <c r="C2308" t="s">
        <v>21</v>
      </c>
      <c r="D2308" t="s">
        <v>201</v>
      </c>
      <c r="E2308">
        <v>4</v>
      </c>
      <c r="F2308">
        <v>190</v>
      </c>
      <c r="G2308">
        <f>Table1[[#This Row],[Unit Price]]*Table1[[#This Row],[Units Sold]]</f>
        <v>760</v>
      </c>
      <c r="H2308" t="s">
        <v>18</v>
      </c>
      <c r="I2308" t="s">
        <v>287</v>
      </c>
      <c r="J2308">
        <f>_xlfn.XLOOKUP(Table1[[#This Row],[Product Name]],O:O,P:P)</f>
        <v>55.1</v>
      </c>
      <c r="K2308">
        <f>Table1[[#This Row],[Unit Profit]]*Table1[[#This Row],[Units Sold]]</f>
        <v>220.4</v>
      </c>
      <c r="L2308">
        <f>MONTH(Table1[[#This Row],[Date]])</f>
        <v>11</v>
      </c>
    </row>
    <row r="2309" spans="1:12" hidden="1">
      <c r="A2309">
        <v>12346</v>
      </c>
      <c r="B2309" s="1">
        <v>45438</v>
      </c>
      <c r="C2309" t="s">
        <v>23</v>
      </c>
      <c r="D2309" t="s">
        <v>202</v>
      </c>
      <c r="E2309">
        <v>2</v>
      </c>
      <c r="F2309">
        <v>499.95</v>
      </c>
      <c r="G2309">
        <f>Table1[[#This Row],[Unit Price]]*Table1[[#This Row],[Units Sold]]</f>
        <v>999.9</v>
      </c>
      <c r="H2309" t="s">
        <v>14</v>
      </c>
      <c r="I2309" t="s">
        <v>15</v>
      </c>
      <c r="J2309">
        <f>_xlfn.XLOOKUP(Table1[[#This Row],[Product Name]],O:O,P:P)</f>
        <v>129.99</v>
      </c>
      <c r="K2309">
        <f>Table1[[#This Row],[Unit Profit]]*Table1[[#This Row],[Units Sold]]</f>
        <v>259.98</v>
      </c>
      <c r="L2309">
        <f>MONTH(Table1[[#This Row],[Date]])</f>
        <v>5</v>
      </c>
    </row>
    <row r="2310" spans="1:12">
      <c r="A2310">
        <v>12347</v>
      </c>
      <c r="B2310" s="1">
        <v>45454</v>
      </c>
      <c r="C2310" t="s">
        <v>9</v>
      </c>
      <c r="D2310" t="s">
        <v>203</v>
      </c>
      <c r="E2310">
        <v>3</v>
      </c>
      <c r="F2310">
        <v>399</v>
      </c>
      <c r="G2310">
        <f>Table1[[#This Row],[Unit Price]]*Table1[[#This Row],[Units Sold]]</f>
        <v>1197</v>
      </c>
      <c r="H2310" t="s">
        <v>294</v>
      </c>
      <c r="I2310" t="s">
        <v>15</v>
      </c>
      <c r="J2310">
        <f>_xlfn.XLOOKUP(Table1[[#This Row],[Product Name]],O:O,P:P)</f>
        <v>131.66999999999999</v>
      </c>
      <c r="K2310">
        <f>Table1[[#This Row],[Unit Profit]]*Table1[[#This Row],[Units Sold]]</f>
        <v>395.01</v>
      </c>
      <c r="L2310">
        <f>MONTH(Table1[[#This Row],[Date]])</f>
        <v>6</v>
      </c>
    </row>
    <row r="2311" spans="1:12" hidden="1">
      <c r="A2311">
        <v>12348</v>
      </c>
      <c r="B2311" s="1">
        <v>45476</v>
      </c>
      <c r="C2311" t="s">
        <v>12</v>
      </c>
      <c r="D2311" t="s">
        <v>204</v>
      </c>
      <c r="E2311">
        <v>1</v>
      </c>
      <c r="F2311">
        <v>199</v>
      </c>
      <c r="G2311">
        <f>Table1[[#This Row],[Unit Price]]*Table1[[#This Row],[Units Sold]]</f>
        <v>199</v>
      </c>
      <c r="H2311" t="s">
        <v>14</v>
      </c>
      <c r="I2311" t="s">
        <v>15</v>
      </c>
      <c r="J2311">
        <f>_xlfn.XLOOKUP(Table1[[#This Row],[Product Name]],O:O,P:P)</f>
        <v>27.86</v>
      </c>
      <c r="K2311">
        <f>Table1[[#This Row],[Unit Profit]]*Table1[[#This Row],[Units Sold]]</f>
        <v>27.86</v>
      </c>
      <c r="L2311">
        <f>MONTH(Table1[[#This Row],[Date]])</f>
        <v>7</v>
      </c>
    </row>
    <row r="2312" spans="1:12" hidden="1">
      <c r="A2312">
        <v>12349</v>
      </c>
      <c r="B2312" s="1">
        <v>45545</v>
      </c>
      <c r="C2312" t="s">
        <v>16</v>
      </c>
      <c r="D2312" t="s">
        <v>205</v>
      </c>
      <c r="E2312">
        <v>1</v>
      </c>
      <c r="F2312">
        <v>34.99</v>
      </c>
      <c r="G2312">
        <f>Table1[[#This Row],[Unit Price]]*Table1[[#This Row],[Units Sold]]</f>
        <v>34.99</v>
      </c>
      <c r="H2312" t="s">
        <v>14</v>
      </c>
      <c r="I2312" t="s">
        <v>287</v>
      </c>
      <c r="J2312">
        <f>_xlfn.XLOOKUP(Table1[[#This Row],[Product Name]],O:O,P:P)</f>
        <v>10.15</v>
      </c>
      <c r="K2312">
        <f>Table1[[#This Row],[Unit Profit]]*Table1[[#This Row],[Units Sold]]</f>
        <v>10.15</v>
      </c>
      <c r="L2312">
        <f>MONTH(Table1[[#This Row],[Date]])</f>
        <v>9</v>
      </c>
    </row>
    <row r="2313" spans="1:12">
      <c r="A2313">
        <v>12350</v>
      </c>
      <c r="B2313" s="1">
        <v>45365</v>
      </c>
      <c r="C2313" t="s">
        <v>19</v>
      </c>
      <c r="D2313" t="s">
        <v>106</v>
      </c>
      <c r="E2313">
        <v>5</v>
      </c>
      <c r="F2313">
        <v>10.99</v>
      </c>
      <c r="G2313">
        <f>Table1[[#This Row],[Unit Price]]*Table1[[#This Row],[Units Sold]]</f>
        <v>54.95</v>
      </c>
      <c r="H2313" t="s">
        <v>294</v>
      </c>
      <c r="I2313" t="s">
        <v>15</v>
      </c>
      <c r="J2313">
        <f>_xlfn.XLOOKUP(Table1[[#This Row],[Product Name]],O:O,P:P)</f>
        <v>4.34</v>
      </c>
      <c r="K2313">
        <f>Table1[[#This Row],[Unit Profit]]*Table1[[#This Row],[Units Sold]]</f>
        <v>21.7</v>
      </c>
      <c r="L2313">
        <f>MONTH(Table1[[#This Row],[Date]])</f>
        <v>3</v>
      </c>
    </row>
    <row r="2314" spans="1:12">
      <c r="A2314">
        <v>12351</v>
      </c>
      <c r="B2314" s="1">
        <v>45428</v>
      </c>
      <c r="C2314" t="s">
        <v>21</v>
      </c>
      <c r="D2314" t="s">
        <v>206</v>
      </c>
      <c r="E2314">
        <v>4</v>
      </c>
      <c r="F2314">
        <v>18</v>
      </c>
      <c r="G2314">
        <f>Table1[[#This Row],[Unit Price]]*Table1[[#This Row],[Units Sold]]</f>
        <v>72</v>
      </c>
      <c r="H2314" t="s">
        <v>294</v>
      </c>
      <c r="I2314" t="s">
        <v>15</v>
      </c>
      <c r="J2314">
        <f>_xlfn.XLOOKUP(Table1[[#This Row],[Product Name]],O:O,P:P)</f>
        <v>7.56</v>
      </c>
      <c r="K2314">
        <f>Table1[[#This Row],[Unit Profit]]*Table1[[#This Row],[Units Sold]]</f>
        <v>30.24</v>
      </c>
      <c r="L2314">
        <f>MONTH(Table1[[#This Row],[Date]])</f>
        <v>5</v>
      </c>
    </row>
    <row r="2315" spans="1:12" hidden="1">
      <c r="A2315">
        <v>12352</v>
      </c>
      <c r="B2315" s="1">
        <v>45102</v>
      </c>
      <c r="C2315" t="s">
        <v>23</v>
      </c>
      <c r="D2315" t="s">
        <v>207</v>
      </c>
      <c r="E2315">
        <v>1</v>
      </c>
      <c r="F2315">
        <v>169.95</v>
      </c>
      <c r="G2315">
        <f>Table1[[#This Row],[Unit Price]]*Table1[[#This Row],[Units Sold]]</f>
        <v>169.95</v>
      </c>
      <c r="H2315" t="s">
        <v>18</v>
      </c>
      <c r="I2315" t="s">
        <v>11</v>
      </c>
      <c r="J2315">
        <f>_xlfn.XLOOKUP(Table1[[#This Row],[Product Name]],O:O,P:P)</f>
        <v>59.48</v>
      </c>
      <c r="K2315">
        <f>Table1[[#This Row],[Unit Profit]]*Table1[[#This Row],[Units Sold]]</f>
        <v>59.48</v>
      </c>
      <c r="L2315">
        <f>MONTH(Table1[[#This Row],[Date]])</f>
        <v>6</v>
      </c>
    </row>
    <row r="2316" spans="1:12" hidden="1">
      <c r="A2316">
        <v>12353</v>
      </c>
      <c r="B2316" s="1">
        <v>45586</v>
      </c>
      <c r="C2316" t="s">
        <v>9</v>
      </c>
      <c r="D2316" t="s">
        <v>208</v>
      </c>
      <c r="E2316">
        <v>4</v>
      </c>
      <c r="F2316">
        <v>199.99</v>
      </c>
      <c r="G2316">
        <f>Table1[[#This Row],[Unit Price]]*Table1[[#This Row],[Units Sold]]</f>
        <v>799.96</v>
      </c>
      <c r="H2316" t="s">
        <v>14</v>
      </c>
      <c r="I2316" t="s">
        <v>287</v>
      </c>
      <c r="J2316">
        <f>_xlfn.XLOOKUP(Table1[[#This Row],[Product Name]],O:O,P:P)</f>
        <v>50</v>
      </c>
      <c r="K2316">
        <f>Table1[[#This Row],[Unit Profit]]*Table1[[#This Row],[Units Sold]]</f>
        <v>200</v>
      </c>
      <c r="L2316">
        <f>MONTH(Table1[[#This Row],[Date]])</f>
        <v>10</v>
      </c>
    </row>
    <row r="2317" spans="1:12" hidden="1">
      <c r="A2317">
        <v>12354</v>
      </c>
      <c r="B2317" s="1">
        <v>45251</v>
      </c>
      <c r="C2317" t="s">
        <v>12</v>
      </c>
      <c r="D2317" t="s">
        <v>209</v>
      </c>
      <c r="E2317">
        <v>2</v>
      </c>
      <c r="F2317">
        <v>199.95</v>
      </c>
      <c r="G2317">
        <f>Table1[[#This Row],[Unit Price]]*Table1[[#This Row],[Units Sold]]</f>
        <v>399.9</v>
      </c>
      <c r="H2317" t="s">
        <v>18</v>
      </c>
      <c r="I2317" t="s">
        <v>287</v>
      </c>
      <c r="J2317">
        <f>_xlfn.XLOOKUP(Table1[[#This Row],[Product Name]],O:O,P:P)</f>
        <v>35.99</v>
      </c>
      <c r="K2317">
        <f>Table1[[#This Row],[Unit Profit]]*Table1[[#This Row],[Units Sold]]</f>
        <v>71.98</v>
      </c>
      <c r="L2317">
        <f>MONTH(Table1[[#This Row],[Date]])</f>
        <v>11</v>
      </c>
    </row>
    <row r="2318" spans="1:12">
      <c r="A2318">
        <v>12355</v>
      </c>
      <c r="B2318" s="1">
        <v>45515</v>
      </c>
      <c r="C2318" t="s">
        <v>16</v>
      </c>
      <c r="D2318" t="s">
        <v>210</v>
      </c>
      <c r="E2318">
        <v>2</v>
      </c>
      <c r="F2318">
        <v>179.99</v>
      </c>
      <c r="G2318">
        <f>Table1[[#This Row],[Unit Price]]*Table1[[#This Row],[Units Sold]]</f>
        <v>359.98</v>
      </c>
      <c r="H2318" t="s">
        <v>294</v>
      </c>
      <c r="I2318" t="s">
        <v>15</v>
      </c>
      <c r="J2318">
        <f>_xlfn.XLOOKUP(Table1[[#This Row],[Product Name]],O:O,P:P)</f>
        <v>66.599999999999994</v>
      </c>
      <c r="K2318">
        <f>Table1[[#This Row],[Unit Profit]]*Table1[[#This Row],[Units Sold]]</f>
        <v>133.19999999999999</v>
      </c>
      <c r="L2318">
        <f>MONTH(Table1[[#This Row],[Date]])</f>
        <v>8</v>
      </c>
    </row>
    <row r="2319" spans="1:12" hidden="1">
      <c r="A2319">
        <v>12356</v>
      </c>
      <c r="B2319" s="1">
        <v>45570</v>
      </c>
      <c r="C2319" t="s">
        <v>19</v>
      </c>
      <c r="D2319" t="s">
        <v>211</v>
      </c>
      <c r="E2319">
        <v>5</v>
      </c>
      <c r="F2319">
        <v>11.99</v>
      </c>
      <c r="G2319">
        <f>Table1[[#This Row],[Unit Price]]*Table1[[#This Row],[Units Sold]]</f>
        <v>59.95</v>
      </c>
      <c r="H2319" t="s">
        <v>18</v>
      </c>
      <c r="I2319" t="s">
        <v>11</v>
      </c>
      <c r="J2319">
        <f>_xlfn.XLOOKUP(Table1[[#This Row],[Product Name]],O:O,P:P)</f>
        <v>3.96</v>
      </c>
      <c r="K2319">
        <f>Table1[[#This Row],[Unit Profit]]*Table1[[#This Row],[Units Sold]]</f>
        <v>19.8</v>
      </c>
      <c r="L2319">
        <f>MONTH(Table1[[#This Row],[Date]])</f>
        <v>10</v>
      </c>
    </row>
    <row r="2320" spans="1:12">
      <c r="A2320">
        <v>12357</v>
      </c>
      <c r="B2320" s="1">
        <v>45586</v>
      </c>
      <c r="C2320" t="s">
        <v>21</v>
      </c>
      <c r="D2320" t="s">
        <v>212</v>
      </c>
      <c r="E2320">
        <v>1</v>
      </c>
      <c r="F2320">
        <v>125</v>
      </c>
      <c r="G2320">
        <f>Table1[[#This Row],[Unit Price]]*Table1[[#This Row],[Units Sold]]</f>
        <v>125</v>
      </c>
      <c r="H2320" t="s">
        <v>294</v>
      </c>
      <c r="I2320" t="s">
        <v>287</v>
      </c>
      <c r="J2320">
        <f>_xlfn.XLOOKUP(Table1[[#This Row],[Product Name]],O:O,P:P)</f>
        <v>61.25</v>
      </c>
      <c r="K2320">
        <f>Table1[[#This Row],[Unit Profit]]*Table1[[#This Row],[Units Sold]]</f>
        <v>61.25</v>
      </c>
      <c r="L2320">
        <f>MONTH(Table1[[#This Row],[Date]])</f>
        <v>10</v>
      </c>
    </row>
    <row r="2321" spans="1:12">
      <c r="A2321">
        <v>12358</v>
      </c>
      <c r="B2321" s="1">
        <v>45592</v>
      </c>
      <c r="C2321" t="s">
        <v>23</v>
      </c>
      <c r="D2321" t="s">
        <v>213</v>
      </c>
      <c r="E2321">
        <v>1</v>
      </c>
      <c r="F2321">
        <v>449.99</v>
      </c>
      <c r="G2321">
        <f>Table1[[#This Row],[Unit Price]]*Table1[[#This Row],[Units Sold]]</f>
        <v>449.99</v>
      </c>
      <c r="H2321" t="s">
        <v>294</v>
      </c>
      <c r="I2321" t="s">
        <v>15</v>
      </c>
      <c r="J2321">
        <f>_xlfn.XLOOKUP(Table1[[#This Row],[Product Name]],O:O,P:P)</f>
        <v>180</v>
      </c>
      <c r="K2321">
        <f>Table1[[#This Row],[Unit Profit]]*Table1[[#This Row],[Units Sold]]</f>
        <v>180</v>
      </c>
      <c r="L2321">
        <f>MONTH(Table1[[#This Row],[Date]])</f>
        <v>10</v>
      </c>
    </row>
    <row r="2322" spans="1:12">
      <c r="A2322">
        <v>12359</v>
      </c>
      <c r="B2322" s="1">
        <v>45446</v>
      </c>
      <c r="C2322" t="s">
        <v>9</v>
      </c>
      <c r="D2322" t="s">
        <v>214</v>
      </c>
      <c r="E2322">
        <v>4</v>
      </c>
      <c r="F2322">
        <v>179</v>
      </c>
      <c r="G2322">
        <f>Table1[[#This Row],[Unit Price]]*Table1[[#This Row],[Units Sold]]</f>
        <v>716</v>
      </c>
      <c r="H2322" t="s">
        <v>294</v>
      </c>
      <c r="I2322" t="s">
        <v>15</v>
      </c>
      <c r="J2322">
        <f>_xlfn.XLOOKUP(Table1[[#This Row],[Product Name]],O:O,P:P)</f>
        <v>71.599999999999994</v>
      </c>
      <c r="K2322">
        <f>Table1[[#This Row],[Unit Profit]]*Table1[[#This Row],[Units Sold]]</f>
        <v>286.39999999999998</v>
      </c>
      <c r="L2322">
        <f>MONTH(Table1[[#This Row],[Date]])</f>
        <v>6</v>
      </c>
    </row>
    <row r="2323" spans="1:12" hidden="1">
      <c r="A2323">
        <v>12360</v>
      </c>
      <c r="B2323" s="1">
        <v>45468</v>
      </c>
      <c r="C2323" t="s">
        <v>12</v>
      </c>
      <c r="D2323" t="s">
        <v>215</v>
      </c>
      <c r="E2323">
        <v>2</v>
      </c>
      <c r="F2323">
        <v>99.95</v>
      </c>
      <c r="G2323">
        <f>Table1[[#This Row],[Unit Price]]*Table1[[#This Row],[Units Sold]]</f>
        <v>199.9</v>
      </c>
      <c r="H2323" t="s">
        <v>18</v>
      </c>
      <c r="I2323" t="s">
        <v>287</v>
      </c>
      <c r="J2323">
        <f>_xlfn.XLOOKUP(Table1[[#This Row],[Product Name]],O:O,P:P)</f>
        <v>38.979999999999997</v>
      </c>
      <c r="K2323">
        <f>Table1[[#This Row],[Unit Profit]]*Table1[[#This Row],[Units Sold]]</f>
        <v>77.959999999999994</v>
      </c>
      <c r="L2323">
        <f>MONTH(Table1[[#This Row],[Date]])</f>
        <v>6</v>
      </c>
    </row>
    <row r="2324" spans="1:12" hidden="1">
      <c r="A2324">
        <v>12361</v>
      </c>
      <c r="B2324" s="1">
        <v>45474</v>
      </c>
      <c r="C2324" t="s">
        <v>16</v>
      </c>
      <c r="D2324" t="s">
        <v>216</v>
      </c>
      <c r="E2324">
        <v>2</v>
      </c>
      <c r="F2324">
        <v>59.99</v>
      </c>
      <c r="G2324">
        <f>Table1[[#This Row],[Unit Price]]*Table1[[#This Row],[Units Sold]]</f>
        <v>119.98</v>
      </c>
      <c r="H2324" t="s">
        <v>14</v>
      </c>
      <c r="I2324" t="s">
        <v>15</v>
      </c>
      <c r="J2324">
        <f>_xlfn.XLOOKUP(Table1[[#This Row],[Product Name]],O:O,P:P)</f>
        <v>21.6</v>
      </c>
      <c r="K2324">
        <f>Table1[[#This Row],[Unit Profit]]*Table1[[#This Row],[Units Sold]]</f>
        <v>43.2</v>
      </c>
      <c r="L2324">
        <f>MONTH(Table1[[#This Row],[Date]])</f>
        <v>7</v>
      </c>
    </row>
    <row r="2325" spans="1:12" hidden="1">
      <c r="A2325">
        <v>12362</v>
      </c>
      <c r="B2325" s="1">
        <v>45213</v>
      </c>
      <c r="C2325" t="s">
        <v>19</v>
      </c>
      <c r="D2325" t="s">
        <v>217</v>
      </c>
      <c r="E2325">
        <v>5</v>
      </c>
      <c r="F2325">
        <v>14.99</v>
      </c>
      <c r="G2325">
        <f>Table1[[#This Row],[Unit Price]]*Table1[[#This Row],[Units Sold]]</f>
        <v>74.95</v>
      </c>
      <c r="H2325" t="s">
        <v>18</v>
      </c>
      <c r="I2325" t="s">
        <v>15</v>
      </c>
      <c r="J2325">
        <f>_xlfn.XLOOKUP(Table1[[#This Row],[Product Name]],O:O,P:P)</f>
        <v>4.6500000000000004</v>
      </c>
      <c r="K2325">
        <f>Table1[[#This Row],[Unit Profit]]*Table1[[#This Row],[Units Sold]]</f>
        <v>23.25</v>
      </c>
      <c r="L2325">
        <f>MONTH(Table1[[#This Row],[Date]])</f>
        <v>10</v>
      </c>
    </row>
    <row r="2326" spans="1:12" hidden="1">
      <c r="A2326">
        <v>12363</v>
      </c>
      <c r="B2326" s="1">
        <v>45099</v>
      </c>
      <c r="C2326" t="s">
        <v>21</v>
      </c>
      <c r="D2326" t="s">
        <v>218</v>
      </c>
      <c r="E2326">
        <v>4</v>
      </c>
      <c r="F2326">
        <v>52</v>
      </c>
      <c r="G2326">
        <f>Table1[[#This Row],[Unit Price]]*Table1[[#This Row],[Units Sold]]</f>
        <v>208</v>
      </c>
      <c r="H2326" t="s">
        <v>14</v>
      </c>
      <c r="I2326" t="s">
        <v>15</v>
      </c>
      <c r="J2326">
        <f>_xlfn.XLOOKUP(Table1[[#This Row],[Product Name]],O:O,P:P)</f>
        <v>20.28</v>
      </c>
      <c r="K2326">
        <f>Table1[[#This Row],[Unit Profit]]*Table1[[#This Row],[Units Sold]]</f>
        <v>81.12</v>
      </c>
      <c r="L2326">
        <f>MONTH(Table1[[#This Row],[Date]])</f>
        <v>6</v>
      </c>
    </row>
    <row r="2327" spans="1:12">
      <c r="A2327">
        <v>12364</v>
      </c>
      <c r="B2327" s="1">
        <v>45140</v>
      </c>
      <c r="C2327" t="s">
        <v>23</v>
      </c>
      <c r="D2327" t="s">
        <v>219</v>
      </c>
      <c r="E2327">
        <v>4</v>
      </c>
      <c r="F2327">
        <v>399.99</v>
      </c>
      <c r="G2327">
        <f>Table1[[#This Row],[Unit Price]]*Table1[[#This Row],[Units Sold]]</f>
        <v>1599.96</v>
      </c>
      <c r="H2327" t="s">
        <v>294</v>
      </c>
      <c r="I2327" t="s">
        <v>15</v>
      </c>
      <c r="J2327">
        <f>_xlfn.XLOOKUP(Table1[[#This Row],[Product Name]],O:O,P:P)</f>
        <v>180</v>
      </c>
      <c r="K2327">
        <f>Table1[[#This Row],[Unit Profit]]*Table1[[#This Row],[Units Sold]]</f>
        <v>720</v>
      </c>
      <c r="L2327">
        <f>MONTH(Table1[[#This Row],[Date]])</f>
        <v>8</v>
      </c>
    </row>
    <row r="2328" spans="1:12">
      <c r="A2328">
        <v>12365</v>
      </c>
      <c r="B2328" s="1">
        <v>45003</v>
      </c>
      <c r="C2328" t="s">
        <v>9</v>
      </c>
      <c r="D2328" t="s">
        <v>220</v>
      </c>
      <c r="E2328">
        <v>1</v>
      </c>
      <c r="F2328">
        <v>299.99</v>
      </c>
      <c r="G2328">
        <f>Table1[[#This Row],[Unit Price]]*Table1[[#This Row],[Units Sold]]</f>
        <v>299.99</v>
      </c>
      <c r="H2328" t="s">
        <v>294</v>
      </c>
      <c r="I2328" t="s">
        <v>287</v>
      </c>
      <c r="J2328">
        <f>_xlfn.XLOOKUP(Table1[[#This Row],[Product Name]],O:O,P:P)</f>
        <v>117</v>
      </c>
      <c r="K2328">
        <f>Table1[[#This Row],[Unit Profit]]*Table1[[#This Row],[Units Sold]]</f>
        <v>117</v>
      </c>
      <c r="L2328">
        <f>MONTH(Table1[[#This Row],[Date]])</f>
        <v>3</v>
      </c>
    </row>
    <row r="2329" spans="1:12" hidden="1">
      <c r="A2329">
        <v>12366</v>
      </c>
      <c r="B2329" s="1">
        <v>45020</v>
      </c>
      <c r="C2329" t="s">
        <v>12</v>
      </c>
      <c r="D2329" t="s">
        <v>221</v>
      </c>
      <c r="E2329">
        <v>2</v>
      </c>
      <c r="F2329">
        <v>379.99</v>
      </c>
      <c r="G2329">
        <f>Table1[[#This Row],[Unit Price]]*Table1[[#This Row],[Units Sold]]</f>
        <v>759.98</v>
      </c>
      <c r="H2329" t="s">
        <v>14</v>
      </c>
      <c r="I2329" t="s">
        <v>15</v>
      </c>
      <c r="J2329">
        <f>_xlfn.XLOOKUP(Table1[[#This Row],[Product Name]],O:O,P:P)</f>
        <v>171</v>
      </c>
      <c r="K2329">
        <f>Table1[[#This Row],[Unit Profit]]*Table1[[#This Row],[Units Sold]]</f>
        <v>342</v>
      </c>
      <c r="L2329">
        <f>MONTH(Table1[[#This Row],[Date]])</f>
        <v>4</v>
      </c>
    </row>
    <row r="2330" spans="1:12">
      <c r="A2330">
        <v>12367</v>
      </c>
      <c r="B2330" s="1">
        <v>45329</v>
      </c>
      <c r="C2330" t="s">
        <v>16</v>
      </c>
      <c r="D2330" t="s">
        <v>222</v>
      </c>
      <c r="E2330">
        <v>3</v>
      </c>
      <c r="F2330">
        <v>98</v>
      </c>
      <c r="G2330">
        <f>Table1[[#This Row],[Unit Price]]*Table1[[#This Row],[Units Sold]]</f>
        <v>294</v>
      </c>
      <c r="H2330" t="s">
        <v>294</v>
      </c>
      <c r="I2330" t="s">
        <v>15</v>
      </c>
      <c r="J2330">
        <f>_xlfn.XLOOKUP(Table1[[#This Row],[Product Name]],O:O,P:P)</f>
        <v>35.28</v>
      </c>
      <c r="K2330">
        <f>Table1[[#This Row],[Unit Profit]]*Table1[[#This Row],[Units Sold]]</f>
        <v>105.84</v>
      </c>
      <c r="L2330">
        <f>MONTH(Table1[[#This Row],[Date]])</f>
        <v>2</v>
      </c>
    </row>
    <row r="2331" spans="1:12">
      <c r="A2331">
        <v>12368</v>
      </c>
      <c r="B2331" s="1">
        <v>45129</v>
      </c>
      <c r="C2331" t="s">
        <v>19</v>
      </c>
      <c r="D2331" t="s">
        <v>223</v>
      </c>
      <c r="E2331">
        <v>5</v>
      </c>
      <c r="F2331">
        <v>16.989999999999998</v>
      </c>
      <c r="G2331">
        <f>Table1[[#This Row],[Unit Price]]*Table1[[#This Row],[Units Sold]]</f>
        <v>84.949999999999989</v>
      </c>
      <c r="H2331" t="s">
        <v>294</v>
      </c>
      <c r="I2331" t="s">
        <v>11</v>
      </c>
      <c r="J2331">
        <f>_xlfn.XLOOKUP(Table1[[#This Row],[Product Name]],O:O,P:P)</f>
        <v>2.04</v>
      </c>
      <c r="K2331">
        <f>Table1[[#This Row],[Unit Profit]]*Table1[[#This Row],[Units Sold]]</f>
        <v>10.199999999999999</v>
      </c>
      <c r="L2331">
        <f>MONTH(Table1[[#This Row],[Date]])</f>
        <v>7</v>
      </c>
    </row>
    <row r="2332" spans="1:12" hidden="1">
      <c r="A2332">
        <v>12369</v>
      </c>
      <c r="B2332" s="1">
        <v>45398</v>
      </c>
      <c r="C2332" t="s">
        <v>21</v>
      </c>
      <c r="D2332" t="s">
        <v>224</v>
      </c>
      <c r="E2332">
        <v>5</v>
      </c>
      <c r="F2332">
        <v>79</v>
      </c>
      <c r="G2332">
        <f>Table1[[#This Row],[Unit Price]]*Table1[[#This Row],[Units Sold]]</f>
        <v>395</v>
      </c>
      <c r="H2332" t="s">
        <v>18</v>
      </c>
      <c r="I2332" t="s">
        <v>15</v>
      </c>
      <c r="J2332">
        <f>_xlfn.XLOOKUP(Table1[[#This Row],[Product Name]],O:O,P:P)</f>
        <v>22.12</v>
      </c>
      <c r="K2332">
        <f>Table1[[#This Row],[Unit Profit]]*Table1[[#This Row],[Units Sold]]</f>
        <v>110.60000000000001</v>
      </c>
      <c r="L2332">
        <f>MONTH(Table1[[#This Row],[Date]])</f>
        <v>4</v>
      </c>
    </row>
    <row r="2333" spans="1:12" hidden="1">
      <c r="A2333">
        <v>12370</v>
      </c>
      <c r="B2333" s="1">
        <v>45571</v>
      </c>
      <c r="C2333" t="s">
        <v>23</v>
      </c>
      <c r="D2333" t="s">
        <v>225</v>
      </c>
      <c r="E2333">
        <v>4</v>
      </c>
      <c r="F2333">
        <v>129</v>
      </c>
      <c r="G2333">
        <f>Table1[[#This Row],[Unit Price]]*Table1[[#This Row],[Units Sold]]</f>
        <v>516</v>
      </c>
      <c r="H2333" t="s">
        <v>14</v>
      </c>
      <c r="I2333" t="s">
        <v>11</v>
      </c>
      <c r="J2333">
        <f>_xlfn.XLOOKUP(Table1[[#This Row],[Product Name]],O:O,P:P)</f>
        <v>37.409999999999997</v>
      </c>
      <c r="K2333">
        <f>Table1[[#This Row],[Unit Profit]]*Table1[[#This Row],[Units Sold]]</f>
        <v>149.63999999999999</v>
      </c>
      <c r="L2333">
        <f>MONTH(Table1[[#This Row],[Date]])</f>
        <v>10</v>
      </c>
    </row>
    <row r="2334" spans="1:12" hidden="1">
      <c r="A2334">
        <v>12371</v>
      </c>
      <c r="B2334" s="1">
        <v>45099</v>
      </c>
      <c r="C2334" t="s">
        <v>9</v>
      </c>
      <c r="D2334" t="s">
        <v>226</v>
      </c>
      <c r="E2334">
        <v>3</v>
      </c>
      <c r="F2334">
        <v>749.99</v>
      </c>
      <c r="G2334">
        <f>Table1[[#This Row],[Unit Price]]*Table1[[#This Row],[Units Sold]]</f>
        <v>2249.9700000000003</v>
      </c>
      <c r="H2334" t="s">
        <v>18</v>
      </c>
      <c r="I2334" t="s">
        <v>11</v>
      </c>
      <c r="J2334">
        <f>_xlfn.XLOOKUP(Table1[[#This Row],[Product Name]],O:O,P:P)</f>
        <v>187.5</v>
      </c>
      <c r="K2334">
        <f>Table1[[#This Row],[Unit Profit]]*Table1[[#This Row],[Units Sold]]</f>
        <v>562.5</v>
      </c>
      <c r="L2334">
        <f>MONTH(Table1[[#This Row],[Date]])</f>
        <v>6</v>
      </c>
    </row>
    <row r="2335" spans="1:12" hidden="1">
      <c r="A2335">
        <v>12372</v>
      </c>
      <c r="B2335" s="1">
        <v>45057</v>
      </c>
      <c r="C2335" t="s">
        <v>12</v>
      </c>
      <c r="D2335" t="s">
        <v>32</v>
      </c>
      <c r="E2335">
        <v>4</v>
      </c>
      <c r="F2335">
        <v>169.99</v>
      </c>
      <c r="G2335">
        <f>Table1[[#This Row],[Unit Price]]*Table1[[#This Row],[Units Sold]]</f>
        <v>679.96</v>
      </c>
      <c r="H2335" t="s">
        <v>14</v>
      </c>
      <c r="I2335" t="s">
        <v>287</v>
      </c>
      <c r="J2335">
        <f>_xlfn.XLOOKUP(Table1[[#This Row],[Product Name]],O:O,P:P)</f>
        <v>19</v>
      </c>
      <c r="K2335">
        <f>Table1[[#This Row],[Unit Profit]]*Table1[[#This Row],[Units Sold]]</f>
        <v>76</v>
      </c>
      <c r="L2335">
        <f>MONTH(Table1[[#This Row],[Date]])</f>
        <v>5</v>
      </c>
    </row>
    <row r="2336" spans="1:12" hidden="1">
      <c r="A2336">
        <v>12373</v>
      </c>
      <c r="B2336" s="1">
        <v>45627</v>
      </c>
      <c r="C2336" t="s">
        <v>16</v>
      </c>
      <c r="D2336" t="s">
        <v>227</v>
      </c>
      <c r="E2336">
        <v>2</v>
      </c>
      <c r="F2336">
        <v>9.9</v>
      </c>
      <c r="G2336">
        <f>Table1[[#This Row],[Unit Price]]*Table1[[#This Row],[Units Sold]]</f>
        <v>19.8</v>
      </c>
      <c r="H2336" t="s">
        <v>18</v>
      </c>
      <c r="I2336" t="s">
        <v>287</v>
      </c>
      <c r="J2336">
        <f>_xlfn.XLOOKUP(Table1[[#This Row],[Product Name]],O:O,P:P)</f>
        <v>2.2799999999999998</v>
      </c>
      <c r="K2336">
        <f>Table1[[#This Row],[Unit Profit]]*Table1[[#This Row],[Units Sold]]</f>
        <v>4.5599999999999996</v>
      </c>
      <c r="L2336">
        <f>MONTH(Table1[[#This Row],[Date]])</f>
        <v>12</v>
      </c>
    </row>
    <row r="2337" spans="1:12" hidden="1">
      <c r="A2337">
        <v>12374</v>
      </c>
      <c r="B2337" s="1">
        <v>45486</v>
      </c>
      <c r="C2337" t="s">
        <v>19</v>
      </c>
      <c r="D2337" t="s">
        <v>188</v>
      </c>
      <c r="E2337">
        <v>5</v>
      </c>
      <c r="F2337">
        <v>10.99</v>
      </c>
      <c r="G2337">
        <f>Table1[[#This Row],[Unit Price]]*Table1[[#This Row],[Units Sold]]</f>
        <v>54.95</v>
      </c>
      <c r="H2337" t="s">
        <v>18</v>
      </c>
      <c r="I2337" t="s">
        <v>287</v>
      </c>
      <c r="J2337">
        <f>_xlfn.XLOOKUP(Table1[[#This Row],[Product Name]],O:O,P:P)</f>
        <v>1.5</v>
      </c>
      <c r="K2337">
        <f>Table1[[#This Row],[Unit Profit]]*Table1[[#This Row],[Units Sold]]</f>
        <v>7.5</v>
      </c>
      <c r="L2337">
        <f>MONTH(Table1[[#This Row],[Date]])</f>
        <v>7</v>
      </c>
    </row>
    <row r="2338" spans="1:12" hidden="1">
      <c r="A2338">
        <v>12375</v>
      </c>
      <c r="B2338" s="1">
        <v>45299</v>
      </c>
      <c r="C2338" t="s">
        <v>21</v>
      </c>
      <c r="D2338" t="s">
        <v>228</v>
      </c>
      <c r="E2338">
        <v>3</v>
      </c>
      <c r="F2338">
        <v>29</v>
      </c>
      <c r="G2338">
        <f>Table1[[#This Row],[Unit Price]]*Table1[[#This Row],[Units Sold]]</f>
        <v>87</v>
      </c>
      <c r="H2338" t="s">
        <v>14</v>
      </c>
      <c r="I2338" t="s">
        <v>11</v>
      </c>
      <c r="J2338">
        <f>_xlfn.XLOOKUP(Table1[[#This Row],[Product Name]],O:O,P:P)</f>
        <v>3.48</v>
      </c>
      <c r="K2338">
        <f>Table1[[#This Row],[Unit Profit]]*Table1[[#This Row],[Units Sold]]</f>
        <v>10.44</v>
      </c>
      <c r="L2338">
        <f>MONTH(Table1[[#This Row],[Date]])</f>
        <v>1</v>
      </c>
    </row>
    <row r="2339" spans="1:12">
      <c r="A2339">
        <v>12376</v>
      </c>
      <c r="B2339" s="1">
        <v>44930</v>
      </c>
      <c r="C2339" t="s">
        <v>23</v>
      </c>
      <c r="D2339" t="s">
        <v>229</v>
      </c>
      <c r="E2339">
        <v>2</v>
      </c>
      <c r="F2339">
        <v>349.99</v>
      </c>
      <c r="G2339">
        <f>Table1[[#This Row],[Unit Price]]*Table1[[#This Row],[Units Sold]]</f>
        <v>699.98</v>
      </c>
      <c r="H2339" t="s">
        <v>294</v>
      </c>
      <c r="I2339" t="s">
        <v>287</v>
      </c>
      <c r="J2339">
        <f>_xlfn.XLOOKUP(Table1[[#This Row],[Product Name]],O:O,P:P)</f>
        <v>136.5</v>
      </c>
      <c r="K2339">
        <f>Table1[[#This Row],[Unit Profit]]*Table1[[#This Row],[Units Sold]]</f>
        <v>273</v>
      </c>
      <c r="L2339">
        <f>MONTH(Table1[[#This Row],[Date]])</f>
        <v>1</v>
      </c>
    </row>
    <row r="2340" spans="1:12">
      <c r="A2340">
        <v>12377</v>
      </c>
      <c r="B2340" s="1">
        <v>45212</v>
      </c>
      <c r="C2340" t="s">
        <v>9</v>
      </c>
      <c r="D2340" t="s">
        <v>230</v>
      </c>
      <c r="E2340">
        <v>2</v>
      </c>
      <c r="F2340">
        <v>2399</v>
      </c>
      <c r="G2340">
        <f>Table1[[#This Row],[Unit Price]]*Table1[[#This Row],[Units Sold]]</f>
        <v>4798</v>
      </c>
      <c r="H2340" t="s">
        <v>294</v>
      </c>
      <c r="I2340" t="s">
        <v>11</v>
      </c>
      <c r="J2340">
        <f>_xlfn.XLOOKUP(Table1[[#This Row],[Product Name]],O:O,P:P)</f>
        <v>1127.53</v>
      </c>
      <c r="K2340">
        <f>Table1[[#This Row],[Unit Profit]]*Table1[[#This Row],[Units Sold]]</f>
        <v>2255.06</v>
      </c>
      <c r="L2340">
        <f>MONTH(Table1[[#This Row],[Date]])</f>
        <v>10</v>
      </c>
    </row>
    <row r="2341" spans="1:12">
      <c r="A2341">
        <v>12378</v>
      </c>
      <c r="B2341" s="1">
        <v>45347</v>
      </c>
      <c r="C2341" t="s">
        <v>12</v>
      </c>
      <c r="D2341" t="s">
        <v>231</v>
      </c>
      <c r="E2341">
        <v>4</v>
      </c>
      <c r="F2341">
        <v>449.99</v>
      </c>
      <c r="G2341">
        <f>Table1[[#This Row],[Unit Price]]*Table1[[#This Row],[Units Sold]]</f>
        <v>1799.96</v>
      </c>
      <c r="H2341" t="s">
        <v>294</v>
      </c>
      <c r="I2341" t="s">
        <v>15</v>
      </c>
      <c r="J2341">
        <f>_xlfn.XLOOKUP(Table1[[#This Row],[Product Name]],O:O,P:P)</f>
        <v>135</v>
      </c>
      <c r="K2341">
        <f>Table1[[#This Row],[Unit Profit]]*Table1[[#This Row],[Units Sold]]</f>
        <v>540</v>
      </c>
      <c r="L2341">
        <f>MONTH(Table1[[#This Row],[Date]])</f>
        <v>2</v>
      </c>
    </row>
    <row r="2342" spans="1:12" hidden="1">
      <c r="A2342">
        <v>12379</v>
      </c>
      <c r="B2342" s="1">
        <v>45521</v>
      </c>
      <c r="C2342" t="s">
        <v>16</v>
      </c>
      <c r="D2342" t="s">
        <v>232</v>
      </c>
      <c r="E2342">
        <v>4</v>
      </c>
      <c r="F2342">
        <v>49.99</v>
      </c>
      <c r="G2342">
        <f>Table1[[#This Row],[Unit Price]]*Table1[[#This Row],[Units Sold]]</f>
        <v>199.96</v>
      </c>
      <c r="H2342" t="s">
        <v>14</v>
      </c>
      <c r="I2342" t="s">
        <v>15</v>
      </c>
      <c r="J2342">
        <f>_xlfn.XLOOKUP(Table1[[#This Row],[Product Name]],O:O,P:P)</f>
        <v>16</v>
      </c>
      <c r="K2342">
        <f>Table1[[#This Row],[Unit Profit]]*Table1[[#This Row],[Units Sold]]</f>
        <v>64</v>
      </c>
      <c r="L2342">
        <f>MONTH(Table1[[#This Row],[Date]])</f>
        <v>8</v>
      </c>
    </row>
    <row r="2343" spans="1:12" hidden="1">
      <c r="A2343">
        <v>12380</v>
      </c>
      <c r="B2343" s="1">
        <v>45285</v>
      </c>
      <c r="C2343" t="s">
        <v>19</v>
      </c>
      <c r="D2343" t="s">
        <v>233</v>
      </c>
      <c r="E2343">
        <v>2</v>
      </c>
      <c r="F2343">
        <v>12.99</v>
      </c>
      <c r="G2343">
        <f>Table1[[#This Row],[Unit Price]]*Table1[[#This Row],[Units Sold]]</f>
        <v>25.98</v>
      </c>
      <c r="H2343" t="s">
        <v>14</v>
      </c>
      <c r="I2343" t="s">
        <v>15</v>
      </c>
      <c r="J2343">
        <f>_xlfn.XLOOKUP(Table1[[#This Row],[Product Name]],O:O,P:P)</f>
        <v>5.46</v>
      </c>
      <c r="K2343">
        <f>Table1[[#This Row],[Unit Profit]]*Table1[[#This Row],[Units Sold]]</f>
        <v>10.92</v>
      </c>
      <c r="L2343">
        <f>MONTH(Table1[[#This Row],[Date]])</f>
        <v>12</v>
      </c>
    </row>
    <row r="2344" spans="1:12" hidden="1">
      <c r="A2344">
        <v>12381</v>
      </c>
      <c r="B2344" s="1">
        <v>45161</v>
      </c>
      <c r="C2344" t="s">
        <v>21</v>
      </c>
      <c r="D2344" t="s">
        <v>234</v>
      </c>
      <c r="E2344">
        <v>5</v>
      </c>
      <c r="F2344">
        <v>27</v>
      </c>
      <c r="G2344">
        <f>Table1[[#This Row],[Unit Price]]*Table1[[#This Row],[Units Sold]]</f>
        <v>135</v>
      </c>
      <c r="H2344" t="s">
        <v>18</v>
      </c>
      <c r="I2344" t="s">
        <v>287</v>
      </c>
      <c r="J2344">
        <f>_xlfn.XLOOKUP(Table1[[#This Row],[Product Name]],O:O,P:P)</f>
        <v>5.67</v>
      </c>
      <c r="K2344">
        <f>Table1[[#This Row],[Unit Profit]]*Table1[[#This Row],[Units Sold]]</f>
        <v>28.35</v>
      </c>
      <c r="L2344">
        <f>MONTH(Table1[[#This Row],[Date]])</f>
        <v>8</v>
      </c>
    </row>
    <row r="2345" spans="1:12" hidden="1">
      <c r="A2345">
        <v>12382</v>
      </c>
      <c r="B2345" s="1">
        <v>45374</v>
      </c>
      <c r="C2345" t="s">
        <v>23</v>
      </c>
      <c r="D2345" t="s">
        <v>37</v>
      </c>
      <c r="E2345">
        <v>4</v>
      </c>
      <c r="F2345">
        <v>599.99</v>
      </c>
      <c r="G2345">
        <f>Table1[[#This Row],[Unit Price]]*Table1[[#This Row],[Units Sold]]</f>
        <v>2399.96</v>
      </c>
      <c r="H2345" t="s">
        <v>14</v>
      </c>
      <c r="I2345" t="s">
        <v>11</v>
      </c>
      <c r="J2345">
        <f>_xlfn.XLOOKUP(Table1[[#This Row],[Product Name]],O:O,P:P)</f>
        <v>210</v>
      </c>
      <c r="K2345">
        <f>Table1[[#This Row],[Unit Profit]]*Table1[[#This Row],[Units Sold]]</f>
        <v>840</v>
      </c>
      <c r="L2345">
        <f>MONTH(Table1[[#This Row],[Date]])</f>
        <v>3</v>
      </c>
    </row>
    <row r="2346" spans="1:12" hidden="1">
      <c r="A2346">
        <v>12383</v>
      </c>
      <c r="B2346" s="1">
        <v>45126</v>
      </c>
      <c r="C2346" t="s">
        <v>9</v>
      </c>
      <c r="D2346" t="s">
        <v>235</v>
      </c>
      <c r="E2346">
        <v>3</v>
      </c>
      <c r="F2346">
        <v>49.99</v>
      </c>
      <c r="G2346">
        <f>Table1[[#This Row],[Unit Price]]*Table1[[#This Row],[Units Sold]]</f>
        <v>149.97</v>
      </c>
      <c r="H2346" t="s">
        <v>18</v>
      </c>
      <c r="I2346" t="s">
        <v>287</v>
      </c>
      <c r="J2346">
        <f>_xlfn.XLOOKUP(Table1[[#This Row],[Product Name]],O:O,P:P)</f>
        <v>6</v>
      </c>
      <c r="K2346">
        <f>Table1[[#This Row],[Unit Profit]]*Table1[[#This Row],[Units Sold]]</f>
        <v>18</v>
      </c>
      <c r="L2346">
        <f>MONTH(Table1[[#This Row],[Date]])</f>
        <v>7</v>
      </c>
    </row>
    <row r="2347" spans="1:12">
      <c r="A2347">
        <v>12384</v>
      </c>
      <c r="B2347" s="1">
        <v>45549</v>
      </c>
      <c r="C2347" t="s">
        <v>12</v>
      </c>
      <c r="D2347" t="s">
        <v>236</v>
      </c>
      <c r="E2347">
        <v>4</v>
      </c>
      <c r="F2347">
        <v>229.99</v>
      </c>
      <c r="G2347">
        <f>Table1[[#This Row],[Unit Price]]*Table1[[#This Row],[Units Sold]]</f>
        <v>919.96</v>
      </c>
      <c r="H2347" t="s">
        <v>294</v>
      </c>
      <c r="I2347" t="s">
        <v>11</v>
      </c>
      <c r="J2347">
        <f>_xlfn.XLOOKUP(Table1[[#This Row],[Product Name]],O:O,P:P)</f>
        <v>112.7</v>
      </c>
      <c r="K2347">
        <f>Table1[[#This Row],[Unit Profit]]*Table1[[#This Row],[Units Sold]]</f>
        <v>450.8</v>
      </c>
      <c r="L2347">
        <f>MONTH(Table1[[#This Row],[Date]])</f>
        <v>9</v>
      </c>
    </row>
    <row r="2348" spans="1:12" hidden="1">
      <c r="A2348">
        <v>12385</v>
      </c>
      <c r="B2348" s="1">
        <v>45441</v>
      </c>
      <c r="C2348" t="s">
        <v>16</v>
      </c>
      <c r="D2348" t="s">
        <v>237</v>
      </c>
      <c r="E2348">
        <v>1</v>
      </c>
      <c r="F2348">
        <v>44.99</v>
      </c>
      <c r="G2348">
        <f>Table1[[#This Row],[Unit Price]]*Table1[[#This Row],[Units Sold]]</f>
        <v>44.99</v>
      </c>
      <c r="H2348" t="s">
        <v>18</v>
      </c>
      <c r="I2348" t="s">
        <v>11</v>
      </c>
      <c r="J2348">
        <f>_xlfn.XLOOKUP(Table1[[#This Row],[Product Name]],O:O,P:P)</f>
        <v>15.3</v>
      </c>
      <c r="K2348">
        <f>Table1[[#This Row],[Unit Profit]]*Table1[[#This Row],[Units Sold]]</f>
        <v>15.3</v>
      </c>
      <c r="L2348">
        <f>MONTH(Table1[[#This Row],[Date]])</f>
        <v>5</v>
      </c>
    </row>
    <row r="2349" spans="1:12">
      <c r="A2349">
        <v>12386</v>
      </c>
      <c r="B2349" s="1">
        <v>45602</v>
      </c>
      <c r="C2349" t="s">
        <v>19</v>
      </c>
      <c r="D2349" t="s">
        <v>70</v>
      </c>
      <c r="E2349">
        <v>2</v>
      </c>
      <c r="F2349">
        <v>26.99</v>
      </c>
      <c r="G2349">
        <f>Table1[[#This Row],[Unit Price]]*Table1[[#This Row],[Units Sold]]</f>
        <v>53.98</v>
      </c>
      <c r="H2349" t="s">
        <v>294</v>
      </c>
      <c r="I2349" t="s">
        <v>11</v>
      </c>
      <c r="J2349">
        <f>_xlfn.XLOOKUP(Table1[[#This Row],[Product Name]],O:O,P:P)</f>
        <v>8.3699999999999992</v>
      </c>
      <c r="K2349">
        <f>Table1[[#This Row],[Unit Profit]]*Table1[[#This Row],[Units Sold]]</f>
        <v>16.739999999999998</v>
      </c>
      <c r="L2349">
        <f>MONTH(Table1[[#This Row],[Date]])</f>
        <v>11</v>
      </c>
    </row>
    <row r="2350" spans="1:12">
      <c r="A2350">
        <v>12387</v>
      </c>
      <c r="B2350" s="1">
        <v>45056</v>
      </c>
      <c r="C2350" t="s">
        <v>21</v>
      </c>
      <c r="D2350" t="s">
        <v>238</v>
      </c>
      <c r="E2350">
        <v>1</v>
      </c>
      <c r="F2350">
        <v>6.7</v>
      </c>
      <c r="G2350">
        <f>Table1[[#This Row],[Unit Price]]*Table1[[#This Row],[Units Sold]]</f>
        <v>6.7</v>
      </c>
      <c r="H2350" t="s">
        <v>294</v>
      </c>
      <c r="I2350" t="s">
        <v>11</v>
      </c>
      <c r="J2350">
        <f>_xlfn.XLOOKUP(Table1[[#This Row],[Product Name]],O:O,P:P)</f>
        <v>0.87</v>
      </c>
      <c r="K2350">
        <f>Table1[[#This Row],[Unit Profit]]*Table1[[#This Row],[Units Sold]]</f>
        <v>0.87</v>
      </c>
      <c r="L2350">
        <f>MONTH(Table1[[#This Row],[Date]])</f>
        <v>5</v>
      </c>
    </row>
    <row r="2351" spans="1:12">
      <c r="A2351">
        <v>12388</v>
      </c>
      <c r="B2351" s="1">
        <v>45050</v>
      </c>
      <c r="C2351" t="s">
        <v>23</v>
      </c>
      <c r="D2351" t="s">
        <v>239</v>
      </c>
      <c r="E2351">
        <v>4</v>
      </c>
      <c r="F2351">
        <v>149.94999999999999</v>
      </c>
      <c r="G2351">
        <f>Table1[[#This Row],[Unit Price]]*Table1[[#This Row],[Units Sold]]</f>
        <v>599.79999999999995</v>
      </c>
      <c r="H2351" t="s">
        <v>294</v>
      </c>
      <c r="I2351" t="s">
        <v>11</v>
      </c>
      <c r="J2351">
        <f>_xlfn.XLOOKUP(Table1[[#This Row],[Product Name]],O:O,P:P)</f>
        <v>73.48</v>
      </c>
      <c r="K2351">
        <f>Table1[[#This Row],[Unit Profit]]*Table1[[#This Row],[Units Sold]]</f>
        <v>293.92</v>
      </c>
      <c r="L2351">
        <f>MONTH(Table1[[#This Row],[Date]])</f>
        <v>5</v>
      </c>
    </row>
    <row r="2352" spans="1:12" hidden="1">
      <c r="A2352">
        <v>12389</v>
      </c>
      <c r="B2352" s="1">
        <v>45281</v>
      </c>
      <c r="C2352" t="s">
        <v>9</v>
      </c>
      <c r="D2352" t="s">
        <v>240</v>
      </c>
      <c r="E2352">
        <v>4</v>
      </c>
      <c r="F2352">
        <v>169</v>
      </c>
      <c r="G2352">
        <f>Table1[[#This Row],[Unit Price]]*Table1[[#This Row],[Units Sold]]</f>
        <v>676</v>
      </c>
      <c r="H2352" t="s">
        <v>18</v>
      </c>
      <c r="I2352" t="s">
        <v>15</v>
      </c>
      <c r="J2352">
        <f>_xlfn.XLOOKUP(Table1[[#This Row],[Product Name]],O:O,P:P)</f>
        <v>67.599999999999994</v>
      </c>
      <c r="K2352">
        <f>Table1[[#This Row],[Unit Profit]]*Table1[[#This Row],[Units Sold]]</f>
        <v>270.39999999999998</v>
      </c>
      <c r="L2352">
        <f>MONTH(Table1[[#This Row],[Date]])</f>
        <v>12</v>
      </c>
    </row>
    <row r="2353" spans="1:12" hidden="1">
      <c r="A2353">
        <v>12390</v>
      </c>
      <c r="B2353" s="1">
        <v>45155</v>
      </c>
      <c r="C2353" t="s">
        <v>12</v>
      </c>
      <c r="D2353" t="s">
        <v>241</v>
      </c>
      <c r="E2353">
        <v>1</v>
      </c>
      <c r="F2353">
        <v>599</v>
      </c>
      <c r="G2353">
        <f>Table1[[#This Row],[Unit Price]]*Table1[[#This Row],[Units Sold]]</f>
        <v>599</v>
      </c>
      <c r="H2353" t="s">
        <v>18</v>
      </c>
      <c r="I2353" t="s">
        <v>287</v>
      </c>
      <c r="J2353">
        <f>_xlfn.XLOOKUP(Table1[[#This Row],[Product Name]],O:O,P:P)</f>
        <v>203.66</v>
      </c>
      <c r="K2353">
        <f>Table1[[#This Row],[Unit Profit]]*Table1[[#This Row],[Units Sold]]</f>
        <v>203.66</v>
      </c>
      <c r="L2353">
        <f>MONTH(Table1[[#This Row],[Date]])</f>
        <v>8</v>
      </c>
    </row>
    <row r="2354" spans="1:12" hidden="1">
      <c r="A2354">
        <v>12391</v>
      </c>
      <c r="B2354" s="1">
        <v>45194</v>
      </c>
      <c r="C2354" t="s">
        <v>16</v>
      </c>
      <c r="D2354" t="s">
        <v>242</v>
      </c>
      <c r="E2354">
        <v>3</v>
      </c>
      <c r="F2354">
        <v>64.989999999999995</v>
      </c>
      <c r="G2354">
        <f>Table1[[#This Row],[Unit Price]]*Table1[[#This Row],[Units Sold]]</f>
        <v>194.96999999999997</v>
      </c>
      <c r="H2354" t="s">
        <v>18</v>
      </c>
      <c r="I2354" t="s">
        <v>287</v>
      </c>
      <c r="J2354">
        <f>_xlfn.XLOOKUP(Table1[[#This Row],[Product Name]],O:O,P:P)</f>
        <v>22.75</v>
      </c>
      <c r="K2354">
        <f>Table1[[#This Row],[Unit Profit]]*Table1[[#This Row],[Units Sold]]</f>
        <v>68.25</v>
      </c>
      <c r="L2354">
        <f>MONTH(Table1[[#This Row],[Date]])</f>
        <v>9</v>
      </c>
    </row>
    <row r="2355" spans="1:12" hidden="1">
      <c r="A2355">
        <v>12392</v>
      </c>
      <c r="B2355" s="1">
        <v>45585</v>
      </c>
      <c r="C2355" t="s">
        <v>19</v>
      </c>
      <c r="D2355" t="s">
        <v>28</v>
      </c>
      <c r="E2355">
        <v>2</v>
      </c>
      <c r="F2355">
        <v>9.99</v>
      </c>
      <c r="G2355">
        <f>Table1[[#This Row],[Unit Price]]*Table1[[#This Row],[Units Sold]]</f>
        <v>19.98</v>
      </c>
      <c r="H2355" t="s">
        <v>18</v>
      </c>
      <c r="I2355" t="s">
        <v>287</v>
      </c>
      <c r="J2355">
        <f>_xlfn.XLOOKUP(Table1[[#This Row],[Product Name]],O:O,P:P)</f>
        <v>12.74</v>
      </c>
      <c r="K2355">
        <f>Table1[[#This Row],[Unit Profit]]*Table1[[#This Row],[Units Sold]]</f>
        <v>25.48</v>
      </c>
      <c r="L2355">
        <f>MONTH(Table1[[#This Row],[Date]])</f>
        <v>10</v>
      </c>
    </row>
    <row r="2356" spans="1:12">
      <c r="A2356">
        <v>12393</v>
      </c>
      <c r="B2356" s="1">
        <v>45019</v>
      </c>
      <c r="C2356" t="s">
        <v>21</v>
      </c>
      <c r="D2356" t="s">
        <v>243</v>
      </c>
      <c r="E2356">
        <v>3</v>
      </c>
      <c r="F2356">
        <v>24</v>
      </c>
      <c r="G2356">
        <f>Table1[[#This Row],[Unit Price]]*Table1[[#This Row],[Units Sold]]</f>
        <v>72</v>
      </c>
      <c r="H2356" t="s">
        <v>294</v>
      </c>
      <c r="I2356" t="s">
        <v>15</v>
      </c>
      <c r="J2356">
        <f>_xlfn.XLOOKUP(Table1[[#This Row],[Product Name]],O:O,P:P)</f>
        <v>11.04</v>
      </c>
      <c r="K2356">
        <f>Table1[[#This Row],[Unit Profit]]*Table1[[#This Row],[Units Sold]]</f>
        <v>33.119999999999997</v>
      </c>
      <c r="L2356">
        <f>MONTH(Table1[[#This Row],[Date]])</f>
        <v>4</v>
      </c>
    </row>
    <row r="2357" spans="1:12" hidden="1">
      <c r="A2357">
        <v>12394</v>
      </c>
      <c r="B2357" s="1">
        <v>45519</v>
      </c>
      <c r="C2357" t="s">
        <v>23</v>
      </c>
      <c r="D2357" t="s">
        <v>244</v>
      </c>
      <c r="E2357">
        <v>5</v>
      </c>
      <c r="F2357">
        <v>32.950000000000003</v>
      </c>
      <c r="G2357">
        <f>Table1[[#This Row],[Unit Price]]*Table1[[#This Row],[Units Sold]]</f>
        <v>164.75</v>
      </c>
      <c r="H2357" t="s">
        <v>14</v>
      </c>
      <c r="I2357" t="s">
        <v>11</v>
      </c>
      <c r="J2357">
        <f>_xlfn.XLOOKUP(Table1[[#This Row],[Product Name]],O:O,P:P)</f>
        <v>7.25</v>
      </c>
      <c r="K2357">
        <f>Table1[[#This Row],[Unit Profit]]*Table1[[#This Row],[Units Sold]]</f>
        <v>36.25</v>
      </c>
      <c r="L2357">
        <f>MONTH(Table1[[#This Row],[Date]])</f>
        <v>8</v>
      </c>
    </row>
    <row r="2358" spans="1:12" hidden="1">
      <c r="A2358">
        <v>12395</v>
      </c>
      <c r="B2358" s="1">
        <v>45040</v>
      </c>
      <c r="C2358" t="s">
        <v>9</v>
      </c>
      <c r="D2358" t="s">
        <v>245</v>
      </c>
      <c r="E2358">
        <v>5</v>
      </c>
      <c r="F2358">
        <v>299</v>
      </c>
      <c r="G2358">
        <f>Table1[[#This Row],[Unit Price]]*Table1[[#This Row],[Units Sold]]</f>
        <v>1495</v>
      </c>
      <c r="H2358" t="s">
        <v>14</v>
      </c>
      <c r="I2358" t="s">
        <v>11</v>
      </c>
      <c r="J2358">
        <f>_xlfn.XLOOKUP(Table1[[#This Row],[Product Name]],O:O,P:P)</f>
        <v>98.67</v>
      </c>
      <c r="K2358">
        <f>Table1[[#This Row],[Unit Profit]]*Table1[[#This Row],[Units Sold]]</f>
        <v>493.35</v>
      </c>
      <c r="L2358">
        <f>MONTH(Table1[[#This Row],[Date]])</f>
        <v>4</v>
      </c>
    </row>
    <row r="2359" spans="1:12">
      <c r="A2359">
        <v>12396</v>
      </c>
      <c r="B2359" s="1">
        <v>45224</v>
      </c>
      <c r="C2359" t="s">
        <v>12</v>
      </c>
      <c r="D2359" t="s">
        <v>246</v>
      </c>
      <c r="E2359">
        <v>5</v>
      </c>
      <c r="F2359">
        <v>159.99</v>
      </c>
      <c r="G2359">
        <f>Table1[[#This Row],[Unit Price]]*Table1[[#This Row],[Units Sold]]</f>
        <v>799.95</v>
      </c>
      <c r="H2359" t="s">
        <v>294</v>
      </c>
      <c r="I2359" t="s">
        <v>11</v>
      </c>
      <c r="J2359">
        <f>_xlfn.XLOOKUP(Table1[[#This Row],[Product Name]],O:O,P:P)</f>
        <v>35.200000000000003</v>
      </c>
      <c r="K2359">
        <f>Table1[[#This Row],[Unit Profit]]*Table1[[#This Row],[Units Sold]]</f>
        <v>176</v>
      </c>
      <c r="L2359">
        <f>MONTH(Table1[[#This Row],[Date]])</f>
        <v>10</v>
      </c>
    </row>
    <row r="2360" spans="1:12" hidden="1">
      <c r="A2360">
        <v>12397</v>
      </c>
      <c r="B2360" s="1">
        <v>45120</v>
      </c>
      <c r="C2360" t="s">
        <v>16</v>
      </c>
      <c r="D2360" t="s">
        <v>247</v>
      </c>
      <c r="E2360">
        <v>4</v>
      </c>
      <c r="F2360">
        <v>90</v>
      </c>
      <c r="G2360">
        <f>Table1[[#This Row],[Unit Price]]*Table1[[#This Row],[Units Sold]]</f>
        <v>360</v>
      </c>
      <c r="H2360" t="s">
        <v>18</v>
      </c>
      <c r="I2360" t="s">
        <v>11</v>
      </c>
      <c r="J2360">
        <f>_xlfn.XLOOKUP(Table1[[#This Row],[Product Name]],O:O,P:P)</f>
        <v>31.5</v>
      </c>
      <c r="K2360">
        <f>Table1[[#This Row],[Unit Profit]]*Table1[[#This Row],[Units Sold]]</f>
        <v>126</v>
      </c>
      <c r="L2360">
        <f>MONTH(Table1[[#This Row],[Date]])</f>
        <v>7</v>
      </c>
    </row>
    <row r="2361" spans="1:12" hidden="1">
      <c r="A2361">
        <v>12398</v>
      </c>
      <c r="B2361" s="1">
        <v>45085</v>
      </c>
      <c r="C2361" t="s">
        <v>19</v>
      </c>
      <c r="D2361" t="s">
        <v>248</v>
      </c>
      <c r="E2361">
        <v>2</v>
      </c>
      <c r="F2361">
        <v>10.99</v>
      </c>
      <c r="G2361">
        <f>Table1[[#This Row],[Unit Price]]*Table1[[#This Row],[Units Sold]]</f>
        <v>21.98</v>
      </c>
      <c r="H2361" t="s">
        <v>18</v>
      </c>
      <c r="I2361" t="s">
        <v>15</v>
      </c>
      <c r="J2361">
        <f>_xlfn.XLOOKUP(Table1[[#This Row],[Product Name]],O:O,P:P)</f>
        <v>3.41</v>
      </c>
      <c r="K2361">
        <f>Table1[[#This Row],[Unit Profit]]*Table1[[#This Row],[Units Sold]]</f>
        <v>6.82</v>
      </c>
      <c r="L2361">
        <f>MONTH(Table1[[#This Row],[Date]])</f>
        <v>6</v>
      </c>
    </row>
    <row r="2362" spans="1:12" hidden="1">
      <c r="A2362">
        <v>12399</v>
      </c>
      <c r="B2362" s="1">
        <v>44979</v>
      </c>
      <c r="C2362" t="s">
        <v>21</v>
      </c>
      <c r="D2362" t="s">
        <v>249</v>
      </c>
      <c r="E2362">
        <v>5</v>
      </c>
      <c r="F2362">
        <v>55</v>
      </c>
      <c r="G2362">
        <f>Table1[[#This Row],[Unit Price]]*Table1[[#This Row],[Units Sold]]</f>
        <v>275</v>
      </c>
      <c r="H2362" t="s">
        <v>14</v>
      </c>
      <c r="I2362" t="s">
        <v>287</v>
      </c>
      <c r="J2362">
        <f>_xlfn.XLOOKUP(Table1[[#This Row],[Product Name]],O:O,P:P)</f>
        <v>12.1</v>
      </c>
      <c r="K2362">
        <f>Table1[[#This Row],[Unit Profit]]*Table1[[#This Row],[Units Sold]]</f>
        <v>60.5</v>
      </c>
      <c r="L2362">
        <f>MONTH(Table1[[#This Row],[Date]])</f>
        <v>2</v>
      </c>
    </row>
    <row r="2363" spans="1:12" hidden="1">
      <c r="A2363">
        <v>12400</v>
      </c>
      <c r="B2363" s="1">
        <v>44981</v>
      </c>
      <c r="C2363" t="s">
        <v>23</v>
      </c>
      <c r="D2363" t="s">
        <v>250</v>
      </c>
      <c r="E2363">
        <v>4</v>
      </c>
      <c r="F2363">
        <v>29.99</v>
      </c>
      <c r="G2363">
        <f>Table1[[#This Row],[Unit Price]]*Table1[[#This Row],[Units Sold]]</f>
        <v>119.96</v>
      </c>
      <c r="H2363" t="s">
        <v>18</v>
      </c>
      <c r="I2363" t="s">
        <v>287</v>
      </c>
      <c r="J2363">
        <f>_xlfn.XLOOKUP(Table1[[#This Row],[Product Name]],O:O,P:P)</f>
        <v>13.2</v>
      </c>
      <c r="K2363">
        <f>Table1[[#This Row],[Unit Profit]]*Table1[[#This Row],[Units Sold]]</f>
        <v>52.8</v>
      </c>
      <c r="L2363">
        <f>MONTH(Table1[[#This Row],[Date]])</f>
        <v>2</v>
      </c>
    </row>
    <row r="2364" spans="1:12">
      <c r="A2364">
        <v>12401</v>
      </c>
      <c r="B2364" s="1">
        <v>45035</v>
      </c>
      <c r="C2364" t="s">
        <v>9</v>
      </c>
      <c r="D2364" t="s">
        <v>10</v>
      </c>
      <c r="E2364">
        <v>5</v>
      </c>
      <c r="F2364">
        <v>999.99</v>
      </c>
      <c r="G2364">
        <f>Table1[[#This Row],[Unit Price]]*Table1[[#This Row],[Units Sold]]</f>
        <v>4999.95</v>
      </c>
      <c r="H2364" t="s">
        <v>294</v>
      </c>
      <c r="I2364" t="s">
        <v>11</v>
      </c>
      <c r="J2364">
        <f>_xlfn.XLOOKUP(Table1[[#This Row],[Product Name]],O:O,P:P)</f>
        <v>280</v>
      </c>
      <c r="K2364">
        <f>Table1[[#This Row],[Unit Profit]]*Table1[[#This Row],[Units Sold]]</f>
        <v>1400</v>
      </c>
      <c r="L2364">
        <f>MONTH(Table1[[#This Row],[Date]])</f>
        <v>4</v>
      </c>
    </row>
    <row r="2365" spans="1:12">
      <c r="A2365">
        <v>12402</v>
      </c>
      <c r="B2365" s="1">
        <v>45089</v>
      </c>
      <c r="C2365" t="s">
        <v>12</v>
      </c>
      <c r="D2365" t="s">
        <v>13</v>
      </c>
      <c r="E2365">
        <v>5</v>
      </c>
      <c r="F2365">
        <v>499.99</v>
      </c>
      <c r="G2365">
        <f>Table1[[#This Row],[Unit Price]]*Table1[[#This Row],[Units Sold]]</f>
        <v>2499.9499999999998</v>
      </c>
      <c r="H2365" t="s">
        <v>294</v>
      </c>
      <c r="I2365" t="s">
        <v>11</v>
      </c>
      <c r="J2365">
        <f>_xlfn.XLOOKUP(Table1[[#This Row],[Product Name]],O:O,P:P)</f>
        <v>160</v>
      </c>
      <c r="K2365">
        <f>Table1[[#This Row],[Unit Profit]]*Table1[[#This Row],[Units Sold]]</f>
        <v>800</v>
      </c>
      <c r="L2365">
        <f>MONTH(Table1[[#This Row],[Date]])</f>
        <v>6</v>
      </c>
    </row>
    <row r="2366" spans="1:12">
      <c r="A2366">
        <v>12403</v>
      </c>
      <c r="B2366" s="1">
        <v>44981</v>
      </c>
      <c r="C2366" t="s">
        <v>16</v>
      </c>
      <c r="D2366" t="s">
        <v>17</v>
      </c>
      <c r="E2366">
        <v>1</v>
      </c>
      <c r="F2366">
        <v>69.989999999999995</v>
      </c>
      <c r="G2366">
        <f>Table1[[#This Row],[Unit Price]]*Table1[[#This Row],[Units Sold]]</f>
        <v>69.989999999999995</v>
      </c>
      <c r="H2366" t="s">
        <v>294</v>
      </c>
      <c r="I2366" t="s">
        <v>15</v>
      </c>
      <c r="J2366">
        <f>_xlfn.XLOOKUP(Table1[[#This Row],[Product Name]],O:O,P:P)</f>
        <v>18.899999999999999</v>
      </c>
      <c r="K2366">
        <f>Table1[[#This Row],[Unit Profit]]*Table1[[#This Row],[Units Sold]]</f>
        <v>18.899999999999999</v>
      </c>
      <c r="L2366">
        <f>MONTH(Table1[[#This Row],[Date]])</f>
        <v>2</v>
      </c>
    </row>
    <row r="2367" spans="1:12" hidden="1">
      <c r="A2367">
        <v>12404</v>
      </c>
      <c r="B2367" s="1">
        <v>45185</v>
      </c>
      <c r="C2367" t="s">
        <v>19</v>
      </c>
      <c r="D2367" t="s">
        <v>20</v>
      </c>
      <c r="E2367">
        <v>3</v>
      </c>
      <c r="F2367">
        <v>15.99</v>
      </c>
      <c r="G2367">
        <f>Table1[[#This Row],[Unit Price]]*Table1[[#This Row],[Units Sold]]</f>
        <v>47.97</v>
      </c>
      <c r="H2367" t="s">
        <v>18</v>
      </c>
      <c r="I2367" t="s">
        <v>287</v>
      </c>
      <c r="J2367">
        <f>_xlfn.XLOOKUP(Table1[[#This Row],[Product Name]],O:O,P:P)</f>
        <v>8</v>
      </c>
      <c r="K2367">
        <f>Table1[[#This Row],[Unit Profit]]*Table1[[#This Row],[Units Sold]]</f>
        <v>24</v>
      </c>
      <c r="L2367">
        <f>MONTH(Table1[[#This Row],[Date]])</f>
        <v>9</v>
      </c>
    </row>
    <row r="2368" spans="1:12" hidden="1">
      <c r="A2368">
        <v>12405</v>
      </c>
      <c r="B2368" s="1">
        <v>45615</v>
      </c>
      <c r="C2368" t="s">
        <v>21</v>
      </c>
      <c r="D2368" t="s">
        <v>22</v>
      </c>
      <c r="E2368">
        <v>4</v>
      </c>
      <c r="F2368">
        <v>89.99</v>
      </c>
      <c r="G2368">
        <f>Table1[[#This Row],[Unit Price]]*Table1[[#This Row],[Units Sold]]</f>
        <v>359.96</v>
      </c>
      <c r="H2368" t="s">
        <v>14</v>
      </c>
      <c r="I2368" t="s">
        <v>287</v>
      </c>
      <c r="J2368">
        <f>_xlfn.XLOOKUP(Table1[[#This Row],[Product Name]],O:O,P:P)</f>
        <v>38.700000000000003</v>
      </c>
      <c r="K2368">
        <f>Table1[[#This Row],[Unit Profit]]*Table1[[#This Row],[Units Sold]]</f>
        <v>154.80000000000001</v>
      </c>
      <c r="L2368">
        <f>MONTH(Table1[[#This Row],[Date]])</f>
        <v>11</v>
      </c>
    </row>
    <row r="2369" spans="1:12" hidden="1">
      <c r="A2369">
        <v>12406</v>
      </c>
      <c r="B2369" s="1">
        <v>45614</v>
      </c>
      <c r="C2369" t="s">
        <v>23</v>
      </c>
      <c r="D2369" t="s">
        <v>24</v>
      </c>
      <c r="E2369">
        <v>5</v>
      </c>
      <c r="F2369">
        <v>29.99</v>
      </c>
      <c r="G2369">
        <f>Table1[[#This Row],[Unit Price]]*Table1[[#This Row],[Units Sold]]</f>
        <v>149.94999999999999</v>
      </c>
      <c r="H2369" t="s">
        <v>18</v>
      </c>
      <c r="I2369" t="s">
        <v>15</v>
      </c>
      <c r="J2369">
        <f>_xlfn.XLOOKUP(Table1[[#This Row],[Product Name]],O:O,P:P)</f>
        <v>7.8</v>
      </c>
      <c r="K2369">
        <f>Table1[[#This Row],[Unit Profit]]*Table1[[#This Row],[Units Sold]]</f>
        <v>39</v>
      </c>
      <c r="L2369">
        <f>MONTH(Table1[[#This Row],[Date]])</f>
        <v>11</v>
      </c>
    </row>
    <row r="2370" spans="1:12">
      <c r="A2370">
        <v>12407</v>
      </c>
      <c r="B2370" s="1">
        <v>45570</v>
      </c>
      <c r="C2370" t="s">
        <v>9</v>
      </c>
      <c r="D2370" t="s">
        <v>25</v>
      </c>
      <c r="E2370">
        <v>1</v>
      </c>
      <c r="F2370">
        <v>2499.9899999999998</v>
      </c>
      <c r="G2370">
        <f>Table1[[#This Row],[Unit Price]]*Table1[[#This Row],[Units Sold]]</f>
        <v>2499.9899999999998</v>
      </c>
      <c r="H2370" t="s">
        <v>294</v>
      </c>
      <c r="I2370" t="s">
        <v>15</v>
      </c>
      <c r="J2370">
        <f>_xlfn.XLOOKUP(Table1[[#This Row],[Product Name]],O:O,P:P)</f>
        <v>1225</v>
      </c>
      <c r="K2370">
        <f>Table1[[#This Row],[Unit Profit]]*Table1[[#This Row],[Units Sold]]</f>
        <v>1225</v>
      </c>
      <c r="L2370">
        <f>MONTH(Table1[[#This Row],[Date]])</f>
        <v>10</v>
      </c>
    </row>
    <row r="2371" spans="1:12" hidden="1">
      <c r="A2371">
        <v>12408</v>
      </c>
      <c r="B2371" s="1">
        <v>45273</v>
      </c>
      <c r="C2371" t="s">
        <v>12</v>
      </c>
      <c r="D2371" t="s">
        <v>26</v>
      </c>
      <c r="E2371">
        <v>4</v>
      </c>
      <c r="F2371">
        <v>599.99</v>
      </c>
      <c r="G2371">
        <f>Table1[[#This Row],[Unit Price]]*Table1[[#This Row],[Units Sold]]</f>
        <v>2399.96</v>
      </c>
      <c r="H2371" t="s">
        <v>18</v>
      </c>
      <c r="I2371" t="s">
        <v>15</v>
      </c>
      <c r="J2371">
        <f>_xlfn.XLOOKUP(Table1[[#This Row],[Product Name]],O:O,P:P)</f>
        <v>180</v>
      </c>
      <c r="K2371">
        <f>Table1[[#This Row],[Unit Profit]]*Table1[[#This Row],[Units Sold]]</f>
        <v>720</v>
      </c>
      <c r="L2371">
        <f>MONTH(Table1[[#This Row],[Date]])</f>
        <v>12</v>
      </c>
    </row>
    <row r="2372" spans="1:12" hidden="1">
      <c r="A2372">
        <v>12409</v>
      </c>
      <c r="B2372" s="1">
        <v>45143</v>
      </c>
      <c r="C2372" t="s">
        <v>16</v>
      </c>
      <c r="D2372" t="s">
        <v>27</v>
      </c>
      <c r="E2372">
        <v>4</v>
      </c>
      <c r="F2372">
        <v>89.99</v>
      </c>
      <c r="G2372">
        <f>Table1[[#This Row],[Unit Price]]*Table1[[#This Row],[Units Sold]]</f>
        <v>359.96</v>
      </c>
      <c r="H2372" t="s">
        <v>14</v>
      </c>
      <c r="I2372" t="s">
        <v>15</v>
      </c>
      <c r="J2372">
        <f>_xlfn.XLOOKUP(Table1[[#This Row],[Product Name]],O:O,P:P)</f>
        <v>45</v>
      </c>
      <c r="K2372">
        <f>Table1[[#This Row],[Unit Profit]]*Table1[[#This Row],[Units Sold]]</f>
        <v>180</v>
      </c>
      <c r="L2372">
        <f>MONTH(Table1[[#This Row],[Date]])</f>
        <v>8</v>
      </c>
    </row>
    <row r="2373" spans="1:12" hidden="1">
      <c r="A2373">
        <v>12410</v>
      </c>
      <c r="B2373" s="1">
        <v>44986</v>
      </c>
      <c r="C2373" t="s">
        <v>19</v>
      </c>
      <c r="D2373" t="s">
        <v>28</v>
      </c>
      <c r="E2373">
        <v>4</v>
      </c>
      <c r="F2373">
        <v>25.99</v>
      </c>
      <c r="G2373">
        <f>Table1[[#This Row],[Unit Price]]*Table1[[#This Row],[Units Sold]]</f>
        <v>103.96</v>
      </c>
      <c r="H2373" t="s">
        <v>18</v>
      </c>
      <c r="I2373" t="s">
        <v>15</v>
      </c>
      <c r="J2373">
        <f>_xlfn.XLOOKUP(Table1[[#This Row],[Product Name]],O:O,P:P)</f>
        <v>12.74</v>
      </c>
      <c r="K2373">
        <f>Table1[[#This Row],[Unit Profit]]*Table1[[#This Row],[Units Sold]]</f>
        <v>50.96</v>
      </c>
      <c r="L2373">
        <f>MONTH(Table1[[#This Row],[Date]])</f>
        <v>3</v>
      </c>
    </row>
    <row r="2374" spans="1:12" hidden="1">
      <c r="A2374">
        <v>12411</v>
      </c>
      <c r="B2374" s="1">
        <v>44951</v>
      </c>
      <c r="C2374" t="s">
        <v>21</v>
      </c>
      <c r="D2374" t="s">
        <v>29</v>
      </c>
      <c r="E2374">
        <v>1</v>
      </c>
      <c r="F2374">
        <v>129.99</v>
      </c>
      <c r="G2374">
        <f>Table1[[#This Row],[Unit Price]]*Table1[[#This Row],[Units Sold]]</f>
        <v>129.99</v>
      </c>
      <c r="H2374" t="s">
        <v>14</v>
      </c>
      <c r="I2374" t="s">
        <v>287</v>
      </c>
      <c r="J2374">
        <f>_xlfn.XLOOKUP(Table1[[#This Row],[Product Name]],O:O,P:P)</f>
        <v>26</v>
      </c>
      <c r="K2374">
        <f>Table1[[#This Row],[Unit Profit]]*Table1[[#This Row],[Units Sold]]</f>
        <v>26</v>
      </c>
      <c r="L2374">
        <f>MONTH(Table1[[#This Row],[Date]])</f>
        <v>1</v>
      </c>
    </row>
    <row r="2375" spans="1:12" hidden="1">
      <c r="A2375">
        <v>12412</v>
      </c>
      <c r="B2375" s="1">
        <v>45384</v>
      </c>
      <c r="C2375" t="s">
        <v>23</v>
      </c>
      <c r="D2375" t="s">
        <v>30</v>
      </c>
      <c r="E2375">
        <v>5</v>
      </c>
      <c r="F2375">
        <v>199.99</v>
      </c>
      <c r="G2375">
        <f>Table1[[#This Row],[Unit Price]]*Table1[[#This Row],[Units Sold]]</f>
        <v>999.95</v>
      </c>
      <c r="H2375" t="s">
        <v>18</v>
      </c>
      <c r="I2375" t="s">
        <v>287</v>
      </c>
      <c r="J2375">
        <f>_xlfn.XLOOKUP(Table1[[#This Row],[Product Name]],O:O,P:P)</f>
        <v>66</v>
      </c>
      <c r="K2375">
        <f>Table1[[#This Row],[Unit Profit]]*Table1[[#This Row],[Units Sold]]</f>
        <v>330</v>
      </c>
      <c r="L2375">
        <f>MONTH(Table1[[#This Row],[Date]])</f>
        <v>4</v>
      </c>
    </row>
    <row r="2376" spans="1:12">
      <c r="A2376">
        <v>12413</v>
      </c>
      <c r="B2376" s="1">
        <v>45123</v>
      </c>
      <c r="C2376" t="s">
        <v>9</v>
      </c>
      <c r="D2376" t="s">
        <v>31</v>
      </c>
      <c r="E2376">
        <v>5</v>
      </c>
      <c r="F2376">
        <v>749.99</v>
      </c>
      <c r="G2376">
        <f>Table1[[#This Row],[Unit Price]]*Table1[[#This Row],[Units Sold]]</f>
        <v>3749.95</v>
      </c>
      <c r="H2376" t="s">
        <v>294</v>
      </c>
      <c r="I2376" t="s">
        <v>287</v>
      </c>
      <c r="J2376">
        <f>_xlfn.XLOOKUP(Table1[[#This Row],[Product Name]],O:O,P:P)</f>
        <v>240</v>
      </c>
      <c r="K2376">
        <f>Table1[[#This Row],[Unit Profit]]*Table1[[#This Row],[Units Sold]]</f>
        <v>1200</v>
      </c>
      <c r="L2376">
        <f>MONTH(Table1[[#This Row],[Date]])</f>
        <v>7</v>
      </c>
    </row>
    <row r="2377" spans="1:12">
      <c r="A2377">
        <v>12414</v>
      </c>
      <c r="B2377" s="1">
        <v>44951</v>
      </c>
      <c r="C2377" t="s">
        <v>12</v>
      </c>
      <c r="D2377" t="s">
        <v>32</v>
      </c>
      <c r="E2377">
        <v>5</v>
      </c>
      <c r="F2377">
        <v>189.99</v>
      </c>
      <c r="G2377">
        <f>Table1[[#This Row],[Unit Price]]*Table1[[#This Row],[Units Sold]]</f>
        <v>949.95</v>
      </c>
      <c r="H2377" t="s">
        <v>294</v>
      </c>
      <c r="I2377" t="s">
        <v>11</v>
      </c>
      <c r="J2377">
        <f>_xlfn.XLOOKUP(Table1[[#This Row],[Product Name]],O:O,P:P)</f>
        <v>19</v>
      </c>
      <c r="K2377">
        <f>Table1[[#This Row],[Unit Profit]]*Table1[[#This Row],[Units Sold]]</f>
        <v>95</v>
      </c>
      <c r="L2377">
        <f>MONTH(Table1[[#This Row],[Date]])</f>
        <v>1</v>
      </c>
    </row>
    <row r="2378" spans="1:12" hidden="1">
      <c r="A2378">
        <v>12415</v>
      </c>
      <c r="B2378" s="1">
        <v>45163</v>
      </c>
      <c r="C2378" t="s">
        <v>16</v>
      </c>
      <c r="D2378" t="s">
        <v>33</v>
      </c>
      <c r="E2378">
        <v>2</v>
      </c>
      <c r="F2378">
        <v>249.99</v>
      </c>
      <c r="G2378">
        <f>Table1[[#This Row],[Unit Price]]*Table1[[#This Row],[Units Sold]]</f>
        <v>499.98</v>
      </c>
      <c r="H2378" t="s">
        <v>14</v>
      </c>
      <c r="I2378" t="s">
        <v>15</v>
      </c>
      <c r="J2378">
        <f>_xlfn.XLOOKUP(Table1[[#This Row],[Product Name]],O:O,P:P)</f>
        <v>47.5</v>
      </c>
      <c r="K2378">
        <f>Table1[[#This Row],[Unit Profit]]*Table1[[#This Row],[Units Sold]]</f>
        <v>95</v>
      </c>
      <c r="L2378">
        <f>MONTH(Table1[[#This Row],[Date]])</f>
        <v>8</v>
      </c>
    </row>
    <row r="2379" spans="1:12" hidden="1">
      <c r="A2379">
        <v>12416</v>
      </c>
      <c r="B2379" s="1">
        <v>45217</v>
      </c>
      <c r="C2379" t="s">
        <v>19</v>
      </c>
      <c r="D2379" t="s">
        <v>34</v>
      </c>
      <c r="E2379">
        <v>1</v>
      </c>
      <c r="F2379">
        <v>35.99</v>
      </c>
      <c r="G2379">
        <f>Table1[[#This Row],[Unit Price]]*Table1[[#This Row],[Units Sold]]</f>
        <v>35.99</v>
      </c>
      <c r="H2379" t="s">
        <v>14</v>
      </c>
      <c r="I2379" t="s">
        <v>15</v>
      </c>
      <c r="J2379">
        <f>_xlfn.XLOOKUP(Table1[[#This Row],[Product Name]],O:O,P:P)</f>
        <v>14.4</v>
      </c>
      <c r="K2379">
        <f>Table1[[#This Row],[Unit Profit]]*Table1[[#This Row],[Units Sold]]</f>
        <v>14.4</v>
      </c>
      <c r="L2379">
        <f>MONTH(Table1[[#This Row],[Date]])</f>
        <v>10</v>
      </c>
    </row>
    <row r="2380" spans="1:12" hidden="1">
      <c r="A2380">
        <v>12417</v>
      </c>
      <c r="B2380" s="1">
        <v>45604</v>
      </c>
      <c r="C2380" t="s">
        <v>21</v>
      </c>
      <c r="D2380" t="s">
        <v>35</v>
      </c>
      <c r="E2380">
        <v>3</v>
      </c>
      <c r="F2380">
        <v>399.99</v>
      </c>
      <c r="G2380">
        <f>Table1[[#This Row],[Unit Price]]*Table1[[#This Row],[Units Sold]]</f>
        <v>1199.97</v>
      </c>
      <c r="H2380" t="s">
        <v>14</v>
      </c>
      <c r="I2380" t="s">
        <v>15</v>
      </c>
      <c r="J2380">
        <f>_xlfn.XLOOKUP(Table1[[#This Row],[Product Name]],O:O,P:P)</f>
        <v>52</v>
      </c>
      <c r="K2380">
        <f>Table1[[#This Row],[Unit Profit]]*Table1[[#This Row],[Units Sold]]</f>
        <v>156</v>
      </c>
      <c r="L2380">
        <f>MONTH(Table1[[#This Row],[Date]])</f>
        <v>11</v>
      </c>
    </row>
    <row r="2381" spans="1:12" hidden="1">
      <c r="A2381">
        <v>12418</v>
      </c>
      <c r="B2381" s="1">
        <v>45537</v>
      </c>
      <c r="C2381" t="s">
        <v>23</v>
      </c>
      <c r="D2381" t="s">
        <v>36</v>
      </c>
      <c r="E2381">
        <v>5</v>
      </c>
      <c r="F2381">
        <v>119.99</v>
      </c>
      <c r="G2381">
        <f>Table1[[#This Row],[Unit Price]]*Table1[[#This Row],[Units Sold]]</f>
        <v>599.94999999999993</v>
      </c>
      <c r="H2381" t="s">
        <v>14</v>
      </c>
      <c r="I2381" t="s">
        <v>287</v>
      </c>
      <c r="J2381">
        <f>_xlfn.XLOOKUP(Table1[[#This Row],[Product Name]],O:O,P:P)</f>
        <v>40.799999999999997</v>
      </c>
      <c r="K2381">
        <f>Table1[[#This Row],[Unit Profit]]*Table1[[#This Row],[Units Sold]]</f>
        <v>204</v>
      </c>
      <c r="L2381">
        <f>MONTH(Table1[[#This Row],[Date]])</f>
        <v>9</v>
      </c>
    </row>
    <row r="2382" spans="1:12" hidden="1">
      <c r="A2382">
        <v>12419</v>
      </c>
      <c r="B2382" s="1">
        <v>45100</v>
      </c>
      <c r="C2382" t="s">
        <v>9</v>
      </c>
      <c r="D2382" t="s">
        <v>37</v>
      </c>
      <c r="E2382">
        <v>4</v>
      </c>
      <c r="F2382">
        <v>499.99</v>
      </c>
      <c r="G2382">
        <f>Table1[[#This Row],[Unit Price]]*Table1[[#This Row],[Units Sold]]</f>
        <v>1999.96</v>
      </c>
      <c r="H2382" t="s">
        <v>18</v>
      </c>
      <c r="I2382" t="s">
        <v>287</v>
      </c>
      <c r="J2382">
        <f>_xlfn.XLOOKUP(Table1[[#This Row],[Product Name]],O:O,P:P)</f>
        <v>210</v>
      </c>
      <c r="K2382">
        <f>Table1[[#This Row],[Unit Profit]]*Table1[[#This Row],[Units Sold]]</f>
        <v>840</v>
      </c>
      <c r="L2382">
        <f>MONTH(Table1[[#This Row],[Date]])</f>
        <v>6</v>
      </c>
    </row>
    <row r="2383" spans="1:12" hidden="1">
      <c r="A2383">
        <v>12420</v>
      </c>
      <c r="B2383" s="1">
        <v>45247</v>
      </c>
      <c r="C2383" t="s">
        <v>12</v>
      </c>
      <c r="D2383" t="s">
        <v>38</v>
      </c>
      <c r="E2383">
        <v>4</v>
      </c>
      <c r="F2383">
        <v>99.99</v>
      </c>
      <c r="G2383">
        <f>Table1[[#This Row],[Unit Price]]*Table1[[#This Row],[Units Sold]]</f>
        <v>399.96</v>
      </c>
      <c r="H2383" t="s">
        <v>14</v>
      </c>
      <c r="I2383" t="s">
        <v>287</v>
      </c>
      <c r="J2383">
        <f>_xlfn.XLOOKUP(Table1[[#This Row],[Product Name]],O:O,P:P)</f>
        <v>24</v>
      </c>
      <c r="K2383">
        <f>Table1[[#This Row],[Unit Profit]]*Table1[[#This Row],[Units Sold]]</f>
        <v>96</v>
      </c>
      <c r="L2383">
        <f>MONTH(Table1[[#This Row],[Date]])</f>
        <v>11</v>
      </c>
    </row>
    <row r="2384" spans="1:12">
      <c r="A2384">
        <v>12421</v>
      </c>
      <c r="B2384" s="1">
        <v>45577</v>
      </c>
      <c r="C2384" t="s">
        <v>16</v>
      </c>
      <c r="D2384" t="s">
        <v>39</v>
      </c>
      <c r="E2384">
        <v>5</v>
      </c>
      <c r="F2384">
        <v>59.99</v>
      </c>
      <c r="G2384">
        <f>Table1[[#This Row],[Unit Price]]*Table1[[#This Row],[Units Sold]]</f>
        <v>299.95</v>
      </c>
      <c r="H2384" t="s">
        <v>294</v>
      </c>
      <c r="I2384" t="s">
        <v>15</v>
      </c>
      <c r="J2384">
        <f>_xlfn.XLOOKUP(Table1[[#This Row],[Product Name]],O:O,P:P)</f>
        <v>25.2</v>
      </c>
      <c r="K2384">
        <f>Table1[[#This Row],[Unit Profit]]*Table1[[#This Row],[Units Sold]]</f>
        <v>126</v>
      </c>
      <c r="L2384">
        <f>MONTH(Table1[[#This Row],[Date]])</f>
        <v>10</v>
      </c>
    </row>
    <row r="2385" spans="1:12">
      <c r="A2385">
        <v>12422</v>
      </c>
      <c r="B2385" s="1">
        <v>45025</v>
      </c>
      <c r="C2385" t="s">
        <v>19</v>
      </c>
      <c r="D2385" t="s">
        <v>40</v>
      </c>
      <c r="E2385">
        <v>2</v>
      </c>
      <c r="F2385">
        <v>22.99</v>
      </c>
      <c r="G2385">
        <f>Table1[[#This Row],[Unit Price]]*Table1[[#This Row],[Units Sold]]</f>
        <v>45.98</v>
      </c>
      <c r="H2385" t="s">
        <v>294</v>
      </c>
      <c r="I2385" t="s">
        <v>11</v>
      </c>
      <c r="J2385">
        <f>_xlfn.XLOOKUP(Table1[[#This Row],[Product Name]],O:O,P:P)</f>
        <v>10.81</v>
      </c>
      <c r="K2385">
        <f>Table1[[#This Row],[Unit Profit]]*Table1[[#This Row],[Units Sold]]</f>
        <v>21.62</v>
      </c>
      <c r="L2385">
        <f>MONTH(Table1[[#This Row],[Date]])</f>
        <v>4</v>
      </c>
    </row>
    <row r="2386" spans="1:12" hidden="1">
      <c r="A2386">
        <v>12423</v>
      </c>
      <c r="B2386" s="1">
        <v>45423</v>
      </c>
      <c r="C2386" t="s">
        <v>21</v>
      </c>
      <c r="D2386" t="s">
        <v>41</v>
      </c>
      <c r="E2386">
        <v>4</v>
      </c>
      <c r="F2386">
        <v>49.99</v>
      </c>
      <c r="G2386">
        <f>Table1[[#This Row],[Unit Price]]*Table1[[#This Row],[Units Sold]]</f>
        <v>199.96</v>
      </c>
      <c r="H2386" t="s">
        <v>18</v>
      </c>
      <c r="I2386" t="s">
        <v>11</v>
      </c>
      <c r="J2386">
        <f>_xlfn.XLOOKUP(Table1[[#This Row],[Product Name]],O:O,P:P)</f>
        <v>24</v>
      </c>
      <c r="K2386">
        <f>Table1[[#This Row],[Unit Profit]]*Table1[[#This Row],[Units Sold]]</f>
        <v>96</v>
      </c>
      <c r="L2386">
        <f>MONTH(Table1[[#This Row],[Date]])</f>
        <v>5</v>
      </c>
    </row>
    <row r="2387" spans="1:12">
      <c r="A2387">
        <v>12424</v>
      </c>
      <c r="B2387" s="1">
        <v>45545</v>
      </c>
      <c r="C2387" t="s">
        <v>23</v>
      </c>
      <c r="D2387" t="s">
        <v>42</v>
      </c>
      <c r="E2387">
        <v>4</v>
      </c>
      <c r="F2387">
        <v>29.99</v>
      </c>
      <c r="G2387">
        <f>Table1[[#This Row],[Unit Price]]*Table1[[#This Row],[Units Sold]]</f>
        <v>119.96</v>
      </c>
      <c r="H2387" t="s">
        <v>294</v>
      </c>
      <c r="I2387" t="s">
        <v>15</v>
      </c>
      <c r="J2387">
        <f>_xlfn.XLOOKUP(Table1[[#This Row],[Product Name]],O:O,P:P)</f>
        <v>14.4</v>
      </c>
      <c r="K2387">
        <f>Table1[[#This Row],[Unit Profit]]*Table1[[#This Row],[Units Sold]]</f>
        <v>57.6</v>
      </c>
      <c r="L2387">
        <f>MONTH(Table1[[#This Row],[Date]])</f>
        <v>9</v>
      </c>
    </row>
    <row r="2388" spans="1:12">
      <c r="A2388">
        <v>12425</v>
      </c>
      <c r="B2388" s="1">
        <v>45110</v>
      </c>
      <c r="C2388" t="s">
        <v>9</v>
      </c>
      <c r="D2388" t="s">
        <v>43</v>
      </c>
      <c r="E2388">
        <v>5</v>
      </c>
      <c r="F2388">
        <v>299.99</v>
      </c>
      <c r="G2388">
        <f>Table1[[#This Row],[Unit Price]]*Table1[[#This Row],[Units Sold]]</f>
        <v>1499.95</v>
      </c>
      <c r="H2388" t="s">
        <v>294</v>
      </c>
      <c r="I2388" t="s">
        <v>15</v>
      </c>
      <c r="J2388">
        <f>_xlfn.XLOOKUP(Table1[[#This Row],[Product Name]],O:O,P:P)</f>
        <v>150</v>
      </c>
      <c r="K2388">
        <f>Table1[[#This Row],[Unit Profit]]*Table1[[#This Row],[Units Sold]]</f>
        <v>750</v>
      </c>
      <c r="L2388">
        <f>MONTH(Table1[[#This Row],[Date]])</f>
        <v>7</v>
      </c>
    </row>
    <row r="2389" spans="1:12" hidden="1">
      <c r="A2389">
        <v>12426</v>
      </c>
      <c r="B2389" s="1">
        <v>45383</v>
      </c>
      <c r="C2389" t="s">
        <v>12</v>
      </c>
      <c r="D2389" t="s">
        <v>44</v>
      </c>
      <c r="E2389">
        <v>3</v>
      </c>
      <c r="F2389">
        <v>179.99</v>
      </c>
      <c r="G2389">
        <f>Table1[[#This Row],[Unit Price]]*Table1[[#This Row],[Units Sold]]</f>
        <v>539.97</v>
      </c>
      <c r="H2389" t="s">
        <v>18</v>
      </c>
      <c r="I2389" t="s">
        <v>15</v>
      </c>
      <c r="J2389">
        <f>_xlfn.XLOOKUP(Table1[[#This Row],[Product Name]],O:O,P:P)</f>
        <v>55.8</v>
      </c>
      <c r="K2389">
        <f>Table1[[#This Row],[Unit Profit]]*Table1[[#This Row],[Units Sold]]</f>
        <v>167.39999999999998</v>
      </c>
      <c r="L2389">
        <f>MONTH(Table1[[#This Row],[Date]])</f>
        <v>4</v>
      </c>
    </row>
    <row r="2390" spans="1:12" hidden="1">
      <c r="A2390">
        <v>12427</v>
      </c>
      <c r="B2390" s="1">
        <v>45504</v>
      </c>
      <c r="C2390" t="s">
        <v>16</v>
      </c>
      <c r="D2390" t="s">
        <v>45</v>
      </c>
      <c r="E2390">
        <v>3</v>
      </c>
      <c r="F2390">
        <v>179.99</v>
      </c>
      <c r="G2390">
        <f>Table1[[#This Row],[Unit Price]]*Table1[[#This Row],[Units Sold]]</f>
        <v>539.97</v>
      </c>
      <c r="H2390" t="s">
        <v>18</v>
      </c>
      <c r="I2390" t="s">
        <v>287</v>
      </c>
      <c r="J2390">
        <f>_xlfn.XLOOKUP(Table1[[#This Row],[Product Name]],O:O,P:P)</f>
        <v>37.799999999999997</v>
      </c>
      <c r="K2390">
        <f>Table1[[#This Row],[Unit Profit]]*Table1[[#This Row],[Units Sold]]</f>
        <v>113.39999999999999</v>
      </c>
      <c r="L2390">
        <f>MONTH(Table1[[#This Row],[Date]])</f>
        <v>7</v>
      </c>
    </row>
    <row r="2391" spans="1:12" hidden="1">
      <c r="A2391">
        <v>12428</v>
      </c>
      <c r="B2391" s="1">
        <v>45477</v>
      </c>
      <c r="C2391" t="s">
        <v>19</v>
      </c>
      <c r="D2391" t="s">
        <v>46</v>
      </c>
      <c r="E2391">
        <v>2</v>
      </c>
      <c r="F2391">
        <v>12.99</v>
      </c>
      <c r="G2391">
        <f>Table1[[#This Row],[Unit Price]]*Table1[[#This Row],[Units Sold]]</f>
        <v>25.98</v>
      </c>
      <c r="H2391" t="s">
        <v>18</v>
      </c>
      <c r="I2391" t="s">
        <v>287</v>
      </c>
      <c r="J2391">
        <f>_xlfn.XLOOKUP(Table1[[#This Row],[Product Name]],O:O,P:P)</f>
        <v>1.56</v>
      </c>
      <c r="K2391">
        <f>Table1[[#This Row],[Unit Profit]]*Table1[[#This Row],[Units Sold]]</f>
        <v>3.12</v>
      </c>
      <c r="L2391">
        <f>MONTH(Table1[[#This Row],[Date]])</f>
        <v>7</v>
      </c>
    </row>
    <row r="2392" spans="1:12">
      <c r="A2392">
        <v>12429</v>
      </c>
      <c r="B2392" s="1">
        <v>44973</v>
      </c>
      <c r="C2392" t="s">
        <v>21</v>
      </c>
      <c r="D2392" t="s">
        <v>47</v>
      </c>
      <c r="E2392">
        <v>4</v>
      </c>
      <c r="F2392">
        <v>29.99</v>
      </c>
      <c r="G2392">
        <f>Table1[[#This Row],[Unit Price]]*Table1[[#This Row],[Units Sold]]</f>
        <v>119.96</v>
      </c>
      <c r="H2392" t="s">
        <v>294</v>
      </c>
      <c r="I2392" t="s">
        <v>15</v>
      </c>
      <c r="J2392">
        <f>_xlfn.XLOOKUP(Table1[[#This Row],[Product Name]],O:O,P:P)</f>
        <v>10.199999999999999</v>
      </c>
      <c r="K2392">
        <f>Table1[[#This Row],[Unit Profit]]*Table1[[#This Row],[Units Sold]]</f>
        <v>40.799999999999997</v>
      </c>
      <c r="L2392">
        <f>MONTH(Table1[[#This Row],[Date]])</f>
        <v>2</v>
      </c>
    </row>
    <row r="2393" spans="1:12" hidden="1">
      <c r="A2393">
        <v>12430</v>
      </c>
      <c r="B2393" s="1">
        <v>44936</v>
      </c>
      <c r="C2393" t="s">
        <v>23</v>
      </c>
      <c r="D2393" t="s">
        <v>48</v>
      </c>
      <c r="E2393">
        <v>4</v>
      </c>
      <c r="F2393">
        <v>129.99</v>
      </c>
      <c r="G2393">
        <f>Table1[[#This Row],[Unit Price]]*Table1[[#This Row],[Units Sold]]</f>
        <v>519.96</v>
      </c>
      <c r="H2393" t="s">
        <v>14</v>
      </c>
      <c r="I2393" t="s">
        <v>15</v>
      </c>
      <c r="J2393">
        <f>_xlfn.XLOOKUP(Table1[[#This Row],[Product Name]],O:O,P:P)</f>
        <v>20.8</v>
      </c>
      <c r="K2393">
        <f>Table1[[#This Row],[Unit Profit]]*Table1[[#This Row],[Units Sold]]</f>
        <v>83.2</v>
      </c>
      <c r="L2393">
        <f>MONTH(Table1[[#This Row],[Date]])</f>
        <v>1</v>
      </c>
    </row>
    <row r="2394" spans="1:12">
      <c r="A2394">
        <v>12431</v>
      </c>
      <c r="B2394" s="1">
        <v>45244</v>
      </c>
      <c r="C2394" t="s">
        <v>9</v>
      </c>
      <c r="D2394" t="s">
        <v>49</v>
      </c>
      <c r="E2394">
        <v>3</v>
      </c>
      <c r="F2394">
        <v>349.99</v>
      </c>
      <c r="G2394">
        <f>Table1[[#This Row],[Unit Price]]*Table1[[#This Row],[Units Sold]]</f>
        <v>1049.97</v>
      </c>
      <c r="H2394" t="s">
        <v>294</v>
      </c>
      <c r="I2394" t="s">
        <v>15</v>
      </c>
      <c r="J2394">
        <f>_xlfn.XLOOKUP(Table1[[#This Row],[Product Name]],O:O,P:P)</f>
        <v>164.5</v>
      </c>
      <c r="K2394">
        <f>Table1[[#This Row],[Unit Profit]]*Table1[[#This Row],[Units Sold]]</f>
        <v>493.5</v>
      </c>
      <c r="L2394">
        <f>MONTH(Table1[[#This Row],[Date]])</f>
        <v>11</v>
      </c>
    </row>
    <row r="2395" spans="1:12" hidden="1">
      <c r="A2395">
        <v>12432</v>
      </c>
      <c r="B2395" s="1">
        <v>45183</v>
      </c>
      <c r="C2395" t="s">
        <v>12</v>
      </c>
      <c r="D2395" t="s">
        <v>50</v>
      </c>
      <c r="E2395">
        <v>3</v>
      </c>
      <c r="F2395">
        <v>89.99</v>
      </c>
      <c r="G2395">
        <f>Table1[[#This Row],[Unit Price]]*Table1[[#This Row],[Units Sold]]</f>
        <v>269.96999999999997</v>
      </c>
      <c r="H2395" t="s">
        <v>14</v>
      </c>
      <c r="I2395" t="s">
        <v>15</v>
      </c>
      <c r="J2395">
        <f>_xlfn.XLOOKUP(Table1[[#This Row],[Product Name]],O:O,P:P)</f>
        <v>45</v>
      </c>
      <c r="K2395">
        <f>Table1[[#This Row],[Unit Profit]]*Table1[[#This Row],[Units Sold]]</f>
        <v>135</v>
      </c>
      <c r="L2395">
        <f>MONTH(Table1[[#This Row],[Date]])</f>
        <v>9</v>
      </c>
    </row>
    <row r="2396" spans="1:12" hidden="1">
      <c r="A2396">
        <v>12433</v>
      </c>
      <c r="B2396" s="1">
        <v>44980</v>
      </c>
      <c r="C2396" t="s">
        <v>16</v>
      </c>
      <c r="D2396" t="s">
        <v>51</v>
      </c>
      <c r="E2396">
        <v>1</v>
      </c>
      <c r="F2396">
        <v>29.99</v>
      </c>
      <c r="G2396">
        <f>Table1[[#This Row],[Unit Price]]*Table1[[#This Row],[Units Sold]]</f>
        <v>29.99</v>
      </c>
      <c r="H2396" t="s">
        <v>18</v>
      </c>
      <c r="I2396" t="s">
        <v>11</v>
      </c>
      <c r="J2396">
        <f>_xlfn.XLOOKUP(Table1[[#This Row],[Product Name]],O:O,P:P)</f>
        <v>7.8</v>
      </c>
      <c r="K2396">
        <f>Table1[[#This Row],[Unit Profit]]*Table1[[#This Row],[Units Sold]]</f>
        <v>7.8</v>
      </c>
      <c r="L2396">
        <f>MONTH(Table1[[#This Row],[Date]])</f>
        <v>2</v>
      </c>
    </row>
    <row r="2397" spans="1:12" hidden="1">
      <c r="A2397">
        <v>12435</v>
      </c>
      <c r="B2397" s="1">
        <v>45475</v>
      </c>
      <c r="C2397" t="s">
        <v>21</v>
      </c>
      <c r="D2397" t="s">
        <v>53</v>
      </c>
      <c r="E2397">
        <v>2</v>
      </c>
      <c r="F2397">
        <v>39.99</v>
      </c>
      <c r="G2397">
        <f>Table1[[#This Row],[Unit Price]]*Table1[[#This Row],[Units Sold]]</f>
        <v>79.98</v>
      </c>
      <c r="H2397" t="s">
        <v>14</v>
      </c>
      <c r="I2397" t="s">
        <v>15</v>
      </c>
      <c r="J2397">
        <f>_xlfn.XLOOKUP(Table1[[#This Row],[Product Name]],O:O,P:P)</f>
        <v>9.1999999999999993</v>
      </c>
      <c r="K2397">
        <f>Table1[[#This Row],[Unit Profit]]*Table1[[#This Row],[Units Sold]]</f>
        <v>18.399999999999999</v>
      </c>
      <c r="L2397">
        <f>MONTH(Table1[[#This Row],[Date]])</f>
        <v>7</v>
      </c>
    </row>
    <row r="2398" spans="1:12" hidden="1">
      <c r="A2398">
        <v>12436</v>
      </c>
      <c r="B2398" s="1">
        <v>45424</v>
      </c>
      <c r="C2398" t="s">
        <v>23</v>
      </c>
      <c r="D2398" t="s">
        <v>54</v>
      </c>
      <c r="E2398">
        <v>1</v>
      </c>
      <c r="F2398">
        <v>1895</v>
      </c>
      <c r="G2398">
        <f>Table1[[#This Row],[Unit Price]]*Table1[[#This Row],[Units Sold]]</f>
        <v>1895</v>
      </c>
      <c r="H2398" t="s">
        <v>18</v>
      </c>
      <c r="I2398" t="s">
        <v>15</v>
      </c>
      <c r="J2398">
        <f>_xlfn.XLOOKUP(Table1[[#This Row],[Product Name]],O:O,P:P)</f>
        <v>227.4</v>
      </c>
      <c r="K2398">
        <f>Table1[[#This Row],[Unit Profit]]*Table1[[#This Row],[Units Sold]]</f>
        <v>227.4</v>
      </c>
      <c r="L2398">
        <f>MONTH(Table1[[#This Row],[Date]])</f>
        <v>5</v>
      </c>
    </row>
    <row r="2399" spans="1:12">
      <c r="A2399">
        <v>12437</v>
      </c>
      <c r="B2399" s="1">
        <v>45203</v>
      </c>
      <c r="C2399" t="s">
        <v>9</v>
      </c>
      <c r="D2399" t="s">
        <v>55</v>
      </c>
      <c r="E2399">
        <v>1</v>
      </c>
      <c r="F2399">
        <v>399.99</v>
      </c>
      <c r="G2399">
        <f>Table1[[#This Row],[Unit Price]]*Table1[[#This Row],[Units Sold]]</f>
        <v>399.99</v>
      </c>
      <c r="H2399" t="s">
        <v>294</v>
      </c>
      <c r="I2399" t="s">
        <v>15</v>
      </c>
      <c r="J2399">
        <f>_xlfn.XLOOKUP(Table1[[#This Row],[Product Name]],O:O,P:P)</f>
        <v>96</v>
      </c>
      <c r="K2399">
        <f>Table1[[#This Row],[Unit Profit]]*Table1[[#This Row],[Units Sold]]</f>
        <v>96</v>
      </c>
      <c r="L2399">
        <f>MONTH(Table1[[#This Row],[Date]])</f>
        <v>10</v>
      </c>
    </row>
    <row r="2400" spans="1:12" hidden="1">
      <c r="A2400">
        <v>12438</v>
      </c>
      <c r="B2400" s="1">
        <v>45351</v>
      </c>
      <c r="C2400" t="s">
        <v>12</v>
      </c>
      <c r="D2400" t="s">
        <v>56</v>
      </c>
      <c r="E2400">
        <v>2</v>
      </c>
      <c r="F2400">
        <v>799.99</v>
      </c>
      <c r="G2400">
        <f>Table1[[#This Row],[Unit Price]]*Table1[[#This Row],[Units Sold]]</f>
        <v>1599.98</v>
      </c>
      <c r="H2400" t="s">
        <v>14</v>
      </c>
      <c r="I2400" t="s">
        <v>15</v>
      </c>
      <c r="J2400">
        <f>_xlfn.XLOOKUP(Table1[[#This Row],[Product Name]],O:O,P:P)</f>
        <v>208</v>
      </c>
      <c r="K2400">
        <f>Table1[[#This Row],[Unit Profit]]*Table1[[#This Row],[Units Sold]]</f>
        <v>416</v>
      </c>
      <c r="L2400">
        <f>MONTH(Table1[[#This Row],[Date]])</f>
        <v>2</v>
      </c>
    </row>
    <row r="2401" spans="1:12" hidden="1">
      <c r="A2401">
        <v>12439</v>
      </c>
      <c r="B2401" s="1">
        <v>45573</v>
      </c>
      <c r="C2401" t="s">
        <v>16</v>
      </c>
      <c r="D2401" t="s">
        <v>57</v>
      </c>
      <c r="E2401">
        <v>2</v>
      </c>
      <c r="F2401">
        <v>59.99</v>
      </c>
      <c r="G2401">
        <f>Table1[[#This Row],[Unit Price]]*Table1[[#This Row],[Units Sold]]</f>
        <v>119.98</v>
      </c>
      <c r="H2401" t="s">
        <v>14</v>
      </c>
      <c r="I2401" t="s">
        <v>15</v>
      </c>
      <c r="J2401">
        <f>_xlfn.XLOOKUP(Table1[[#This Row],[Product Name]],O:O,P:P)</f>
        <v>21</v>
      </c>
      <c r="K2401">
        <f>Table1[[#This Row],[Unit Profit]]*Table1[[#This Row],[Units Sold]]</f>
        <v>42</v>
      </c>
      <c r="L2401">
        <f>MONTH(Table1[[#This Row],[Date]])</f>
        <v>10</v>
      </c>
    </row>
    <row r="2402" spans="1:12">
      <c r="A2402">
        <v>12440</v>
      </c>
      <c r="B2402" s="1">
        <v>45036</v>
      </c>
      <c r="C2402" t="s">
        <v>19</v>
      </c>
      <c r="D2402" t="s">
        <v>58</v>
      </c>
      <c r="E2402">
        <v>5</v>
      </c>
      <c r="F2402">
        <v>24.99</v>
      </c>
      <c r="G2402">
        <f>Table1[[#This Row],[Unit Price]]*Table1[[#This Row],[Units Sold]]</f>
        <v>124.94999999999999</v>
      </c>
      <c r="H2402" t="s">
        <v>294</v>
      </c>
      <c r="I2402" t="s">
        <v>287</v>
      </c>
      <c r="J2402">
        <f>_xlfn.XLOOKUP(Table1[[#This Row],[Product Name]],O:O,P:P)</f>
        <v>2.5</v>
      </c>
      <c r="K2402">
        <f>Table1[[#This Row],[Unit Profit]]*Table1[[#This Row],[Units Sold]]</f>
        <v>12.5</v>
      </c>
      <c r="L2402">
        <f>MONTH(Table1[[#This Row],[Date]])</f>
        <v>4</v>
      </c>
    </row>
    <row r="2403" spans="1:12">
      <c r="A2403">
        <v>12441</v>
      </c>
      <c r="B2403" s="1">
        <v>45237</v>
      </c>
      <c r="C2403" t="s">
        <v>21</v>
      </c>
      <c r="D2403" t="s">
        <v>59</v>
      </c>
      <c r="E2403">
        <v>4</v>
      </c>
      <c r="F2403">
        <v>105</v>
      </c>
      <c r="G2403">
        <f>Table1[[#This Row],[Unit Price]]*Table1[[#This Row],[Units Sold]]</f>
        <v>420</v>
      </c>
      <c r="H2403" t="s">
        <v>294</v>
      </c>
      <c r="I2403" t="s">
        <v>287</v>
      </c>
      <c r="J2403">
        <f>_xlfn.XLOOKUP(Table1[[#This Row],[Product Name]],O:O,P:P)</f>
        <v>21</v>
      </c>
      <c r="K2403">
        <f>Table1[[#This Row],[Unit Profit]]*Table1[[#This Row],[Units Sold]]</f>
        <v>84</v>
      </c>
      <c r="L2403">
        <f>MONTH(Table1[[#This Row],[Date]])</f>
        <v>11</v>
      </c>
    </row>
    <row r="2404" spans="1:12">
      <c r="A2404">
        <v>12442</v>
      </c>
      <c r="B2404" s="1">
        <v>45012</v>
      </c>
      <c r="C2404" t="s">
        <v>23</v>
      </c>
      <c r="D2404" t="s">
        <v>60</v>
      </c>
      <c r="E2404">
        <v>3</v>
      </c>
      <c r="F2404">
        <v>129.99</v>
      </c>
      <c r="G2404">
        <f>Table1[[#This Row],[Unit Price]]*Table1[[#This Row],[Units Sold]]</f>
        <v>389.97</v>
      </c>
      <c r="H2404" t="s">
        <v>294</v>
      </c>
      <c r="I2404" t="s">
        <v>11</v>
      </c>
      <c r="J2404">
        <f>_xlfn.XLOOKUP(Table1[[#This Row],[Product Name]],O:O,P:P)</f>
        <v>16.899999999999999</v>
      </c>
      <c r="K2404">
        <f>Table1[[#This Row],[Unit Profit]]*Table1[[#This Row],[Units Sold]]</f>
        <v>50.699999999999996</v>
      </c>
      <c r="L2404">
        <f>MONTH(Table1[[#This Row],[Date]])</f>
        <v>3</v>
      </c>
    </row>
    <row r="2405" spans="1:12" hidden="1">
      <c r="A2405">
        <v>12443</v>
      </c>
      <c r="B2405" s="1">
        <v>45288</v>
      </c>
      <c r="C2405" t="s">
        <v>9</v>
      </c>
      <c r="D2405" t="s">
        <v>61</v>
      </c>
      <c r="E2405">
        <v>3</v>
      </c>
      <c r="F2405">
        <v>399.99</v>
      </c>
      <c r="G2405">
        <f>Table1[[#This Row],[Unit Price]]*Table1[[#This Row],[Units Sold]]</f>
        <v>1199.97</v>
      </c>
      <c r="H2405" t="s">
        <v>14</v>
      </c>
      <c r="I2405" t="s">
        <v>287</v>
      </c>
      <c r="J2405">
        <f>_xlfn.XLOOKUP(Table1[[#This Row],[Product Name]],O:O,P:P)</f>
        <v>176</v>
      </c>
      <c r="K2405">
        <f>Table1[[#This Row],[Unit Profit]]*Table1[[#This Row],[Units Sold]]</f>
        <v>528</v>
      </c>
      <c r="L2405">
        <f>MONTH(Table1[[#This Row],[Date]])</f>
        <v>12</v>
      </c>
    </row>
    <row r="2406" spans="1:12">
      <c r="A2406">
        <v>12444</v>
      </c>
      <c r="B2406" s="1">
        <v>45517</v>
      </c>
      <c r="C2406" t="s">
        <v>12</v>
      </c>
      <c r="D2406" t="s">
        <v>62</v>
      </c>
      <c r="E2406">
        <v>3</v>
      </c>
      <c r="F2406">
        <v>199.99</v>
      </c>
      <c r="G2406">
        <f>Table1[[#This Row],[Unit Price]]*Table1[[#This Row],[Units Sold]]</f>
        <v>599.97</v>
      </c>
      <c r="H2406" t="s">
        <v>294</v>
      </c>
      <c r="I2406" t="s">
        <v>15</v>
      </c>
      <c r="J2406">
        <f>_xlfn.XLOOKUP(Table1[[#This Row],[Product Name]],O:O,P:P)</f>
        <v>46</v>
      </c>
      <c r="K2406">
        <f>Table1[[#This Row],[Unit Profit]]*Table1[[#This Row],[Units Sold]]</f>
        <v>138</v>
      </c>
      <c r="L2406">
        <f>MONTH(Table1[[#This Row],[Date]])</f>
        <v>8</v>
      </c>
    </row>
    <row r="2407" spans="1:12">
      <c r="A2407">
        <v>12445</v>
      </c>
      <c r="B2407" s="1">
        <v>45173</v>
      </c>
      <c r="C2407" t="s">
        <v>16</v>
      </c>
      <c r="D2407" t="s">
        <v>63</v>
      </c>
      <c r="E2407">
        <v>5</v>
      </c>
      <c r="F2407">
        <v>139.99</v>
      </c>
      <c r="G2407">
        <f>Table1[[#This Row],[Unit Price]]*Table1[[#This Row],[Units Sold]]</f>
        <v>699.95</v>
      </c>
      <c r="H2407" t="s">
        <v>294</v>
      </c>
      <c r="I2407" t="s">
        <v>287</v>
      </c>
      <c r="J2407">
        <f>_xlfn.XLOOKUP(Table1[[#This Row],[Product Name]],O:O,P:P)</f>
        <v>56</v>
      </c>
      <c r="K2407">
        <f>Table1[[#This Row],[Unit Profit]]*Table1[[#This Row],[Units Sold]]</f>
        <v>280</v>
      </c>
      <c r="L2407">
        <f>MONTH(Table1[[#This Row],[Date]])</f>
        <v>9</v>
      </c>
    </row>
    <row r="2408" spans="1:12">
      <c r="A2408">
        <v>12446</v>
      </c>
      <c r="B2408" s="1">
        <v>45099</v>
      </c>
      <c r="C2408" t="s">
        <v>19</v>
      </c>
      <c r="D2408" t="s">
        <v>64</v>
      </c>
      <c r="E2408">
        <v>3</v>
      </c>
      <c r="F2408">
        <v>32.5</v>
      </c>
      <c r="G2408">
        <f>Table1[[#This Row],[Unit Price]]*Table1[[#This Row],[Units Sold]]</f>
        <v>97.5</v>
      </c>
      <c r="H2408" t="s">
        <v>294</v>
      </c>
      <c r="I2408" t="s">
        <v>15</v>
      </c>
      <c r="J2408">
        <f>_xlfn.XLOOKUP(Table1[[#This Row],[Product Name]],O:O,P:P)</f>
        <v>15.28</v>
      </c>
      <c r="K2408">
        <f>Table1[[#This Row],[Unit Profit]]*Table1[[#This Row],[Units Sold]]</f>
        <v>45.839999999999996</v>
      </c>
      <c r="L2408">
        <f>MONTH(Table1[[#This Row],[Date]])</f>
        <v>6</v>
      </c>
    </row>
    <row r="2409" spans="1:12" hidden="1">
      <c r="A2409">
        <v>12447</v>
      </c>
      <c r="B2409" s="1">
        <v>45401</v>
      </c>
      <c r="C2409" t="s">
        <v>21</v>
      </c>
      <c r="D2409" t="s">
        <v>65</v>
      </c>
      <c r="E2409">
        <v>4</v>
      </c>
      <c r="F2409">
        <v>52</v>
      </c>
      <c r="G2409">
        <f>Table1[[#This Row],[Unit Price]]*Table1[[#This Row],[Units Sold]]</f>
        <v>208</v>
      </c>
      <c r="H2409" t="s">
        <v>14</v>
      </c>
      <c r="I2409" t="s">
        <v>15</v>
      </c>
      <c r="J2409">
        <f>_xlfn.XLOOKUP(Table1[[#This Row],[Product Name]],O:O,P:P)</f>
        <v>5.72</v>
      </c>
      <c r="K2409">
        <f>Table1[[#This Row],[Unit Profit]]*Table1[[#This Row],[Units Sold]]</f>
        <v>22.88</v>
      </c>
      <c r="L2409">
        <f>MONTH(Table1[[#This Row],[Date]])</f>
        <v>4</v>
      </c>
    </row>
    <row r="2410" spans="1:12" hidden="1">
      <c r="A2410">
        <v>12448</v>
      </c>
      <c r="B2410" s="1">
        <v>45618</v>
      </c>
      <c r="C2410" t="s">
        <v>23</v>
      </c>
      <c r="D2410" t="s">
        <v>66</v>
      </c>
      <c r="E2410">
        <v>3</v>
      </c>
      <c r="F2410">
        <v>39.99</v>
      </c>
      <c r="G2410">
        <f>Table1[[#This Row],[Unit Price]]*Table1[[#This Row],[Units Sold]]</f>
        <v>119.97</v>
      </c>
      <c r="H2410" t="s">
        <v>18</v>
      </c>
      <c r="I2410" t="s">
        <v>11</v>
      </c>
      <c r="J2410">
        <f>_xlfn.XLOOKUP(Table1[[#This Row],[Product Name]],O:O,P:P)</f>
        <v>12</v>
      </c>
      <c r="K2410">
        <f>Table1[[#This Row],[Unit Profit]]*Table1[[#This Row],[Units Sold]]</f>
        <v>36</v>
      </c>
      <c r="L2410">
        <f>MONTH(Table1[[#This Row],[Date]])</f>
        <v>11</v>
      </c>
    </row>
    <row r="2411" spans="1:12" hidden="1">
      <c r="A2411">
        <v>12449</v>
      </c>
      <c r="B2411" s="1">
        <v>45588</v>
      </c>
      <c r="C2411" t="s">
        <v>9</v>
      </c>
      <c r="D2411" t="s">
        <v>67</v>
      </c>
      <c r="E2411">
        <v>5</v>
      </c>
      <c r="F2411">
        <v>129.99</v>
      </c>
      <c r="G2411">
        <f>Table1[[#This Row],[Unit Price]]*Table1[[#This Row],[Units Sold]]</f>
        <v>649.95000000000005</v>
      </c>
      <c r="H2411" t="s">
        <v>18</v>
      </c>
      <c r="I2411" t="s">
        <v>15</v>
      </c>
      <c r="J2411">
        <f>_xlfn.XLOOKUP(Table1[[#This Row],[Product Name]],O:O,P:P)</f>
        <v>52</v>
      </c>
      <c r="K2411">
        <f>Table1[[#This Row],[Unit Profit]]*Table1[[#This Row],[Units Sold]]</f>
        <v>260</v>
      </c>
      <c r="L2411">
        <f>MONTH(Table1[[#This Row],[Date]])</f>
        <v>10</v>
      </c>
    </row>
    <row r="2412" spans="1:12">
      <c r="A2412">
        <v>12450</v>
      </c>
      <c r="B2412" s="1">
        <v>45112</v>
      </c>
      <c r="C2412" t="s">
        <v>12</v>
      </c>
      <c r="D2412" t="s">
        <v>68</v>
      </c>
      <c r="E2412">
        <v>2</v>
      </c>
      <c r="F2412">
        <v>299.99</v>
      </c>
      <c r="G2412">
        <f>Table1[[#This Row],[Unit Price]]*Table1[[#This Row],[Units Sold]]</f>
        <v>599.98</v>
      </c>
      <c r="H2412" t="s">
        <v>294</v>
      </c>
      <c r="I2412" t="s">
        <v>287</v>
      </c>
      <c r="J2412">
        <f>_xlfn.XLOOKUP(Table1[[#This Row],[Product Name]],O:O,P:P)</f>
        <v>81</v>
      </c>
      <c r="K2412">
        <f>Table1[[#This Row],[Unit Profit]]*Table1[[#This Row],[Units Sold]]</f>
        <v>162</v>
      </c>
      <c r="L2412">
        <f>MONTH(Table1[[#This Row],[Date]])</f>
        <v>7</v>
      </c>
    </row>
    <row r="2413" spans="1:12" hidden="1">
      <c r="A2413">
        <v>12451</v>
      </c>
      <c r="B2413" s="1">
        <v>45525</v>
      </c>
      <c r="C2413" t="s">
        <v>16</v>
      </c>
      <c r="D2413" t="s">
        <v>69</v>
      </c>
      <c r="E2413">
        <v>2</v>
      </c>
      <c r="F2413">
        <v>154.99</v>
      </c>
      <c r="G2413">
        <f>Table1[[#This Row],[Unit Price]]*Table1[[#This Row],[Units Sold]]</f>
        <v>309.98</v>
      </c>
      <c r="H2413" t="s">
        <v>14</v>
      </c>
      <c r="I2413" t="s">
        <v>15</v>
      </c>
      <c r="J2413">
        <f>_xlfn.XLOOKUP(Table1[[#This Row],[Product Name]],O:O,P:P)</f>
        <v>44.95</v>
      </c>
      <c r="K2413">
        <f>Table1[[#This Row],[Unit Profit]]*Table1[[#This Row],[Units Sold]]</f>
        <v>89.9</v>
      </c>
      <c r="L2413">
        <f>MONTH(Table1[[#This Row],[Date]])</f>
        <v>8</v>
      </c>
    </row>
    <row r="2414" spans="1:12" hidden="1">
      <c r="A2414">
        <v>12452</v>
      </c>
      <c r="B2414" s="1">
        <v>45621</v>
      </c>
      <c r="C2414" t="s">
        <v>19</v>
      </c>
      <c r="D2414" t="s">
        <v>70</v>
      </c>
      <c r="E2414">
        <v>5</v>
      </c>
      <c r="F2414">
        <v>26.99</v>
      </c>
      <c r="G2414">
        <f>Table1[[#This Row],[Unit Price]]*Table1[[#This Row],[Units Sold]]</f>
        <v>134.94999999999999</v>
      </c>
      <c r="H2414" t="s">
        <v>18</v>
      </c>
      <c r="I2414" t="s">
        <v>287</v>
      </c>
      <c r="J2414">
        <f>_xlfn.XLOOKUP(Table1[[#This Row],[Product Name]],O:O,P:P)</f>
        <v>8.3699999999999992</v>
      </c>
      <c r="K2414">
        <f>Table1[[#This Row],[Unit Profit]]*Table1[[#This Row],[Units Sold]]</f>
        <v>41.849999999999994</v>
      </c>
      <c r="L2414">
        <f>MONTH(Table1[[#This Row],[Date]])</f>
        <v>11</v>
      </c>
    </row>
    <row r="2415" spans="1:12">
      <c r="A2415">
        <v>12453</v>
      </c>
      <c r="B2415" s="1">
        <v>45606</v>
      </c>
      <c r="C2415" t="s">
        <v>21</v>
      </c>
      <c r="D2415" t="s">
        <v>71</v>
      </c>
      <c r="E2415">
        <v>4</v>
      </c>
      <c r="F2415">
        <v>49</v>
      </c>
      <c r="G2415">
        <f>Table1[[#This Row],[Unit Price]]*Table1[[#This Row],[Units Sold]]</f>
        <v>196</v>
      </c>
      <c r="H2415" t="s">
        <v>294</v>
      </c>
      <c r="I2415" t="s">
        <v>15</v>
      </c>
      <c r="J2415">
        <f>_xlfn.XLOOKUP(Table1[[#This Row],[Product Name]],O:O,P:P)</f>
        <v>8.33</v>
      </c>
      <c r="K2415">
        <f>Table1[[#This Row],[Unit Profit]]*Table1[[#This Row],[Units Sold]]</f>
        <v>33.32</v>
      </c>
      <c r="L2415">
        <f>MONTH(Table1[[#This Row],[Date]])</f>
        <v>11</v>
      </c>
    </row>
    <row r="2416" spans="1:12" hidden="1">
      <c r="A2416">
        <v>12454</v>
      </c>
      <c r="B2416" s="1">
        <v>45198</v>
      </c>
      <c r="C2416" t="s">
        <v>23</v>
      </c>
      <c r="D2416" t="s">
        <v>72</v>
      </c>
      <c r="E2416">
        <v>5</v>
      </c>
      <c r="F2416">
        <v>49.99</v>
      </c>
      <c r="G2416">
        <f>Table1[[#This Row],[Unit Price]]*Table1[[#This Row],[Units Sold]]</f>
        <v>249.95000000000002</v>
      </c>
      <c r="H2416" t="s">
        <v>14</v>
      </c>
      <c r="I2416" t="s">
        <v>11</v>
      </c>
      <c r="J2416">
        <f>_xlfn.XLOOKUP(Table1[[#This Row],[Product Name]],O:O,P:P)</f>
        <v>19.5</v>
      </c>
      <c r="K2416">
        <f>Table1[[#This Row],[Unit Profit]]*Table1[[#This Row],[Units Sold]]</f>
        <v>97.5</v>
      </c>
      <c r="L2416">
        <f>MONTH(Table1[[#This Row],[Date]])</f>
        <v>9</v>
      </c>
    </row>
    <row r="2417" spans="1:12" hidden="1">
      <c r="A2417">
        <v>12455</v>
      </c>
      <c r="B2417" s="1">
        <v>44994</v>
      </c>
      <c r="C2417" t="s">
        <v>9</v>
      </c>
      <c r="D2417" t="s">
        <v>73</v>
      </c>
      <c r="E2417">
        <v>1</v>
      </c>
      <c r="F2417">
        <v>59.99</v>
      </c>
      <c r="G2417">
        <f>Table1[[#This Row],[Unit Price]]*Table1[[#This Row],[Units Sold]]</f>
        <v>59.99</v>
      </c>
      <c r="H2417" t="s">
        <v>18</v>
      </c>
      <c r="I2417" t="s">
        <v>11</v>
      </c>
      <c r="J2417">
        <f>_xlfn.XLOOKUP(Table1[[#This Row],[Product Name]],O:O,P:P)</f>
        <v>13.8</v>
      </c>
      <c r="K2417">
        <f>Table1[[#This Row],[Unit Profit]]*Table1[[#This Row],[Units Sold]]</f>
        <v>13.8</v>
      </c>
      <c r="L2417">
        <f>MONTH(Table1[[#This Row],[Date]])</f>
        <v>3</v>
      </c>
    </row>
    <row r="2418" spans="1:12">
      <c r="A2418">
        <v>12456</v>
      </c>
      <c r="B2418" s="1">
        <v>45037</v>
      </c>
      <c r="C2418" t="s">
        <v>12</v>
      </c>
      <c r="D2418" t="s">
        <v>74</v>
      </c>
      <c r="E2418">
        <v>2</v>
      </c>
      <c r="F2418">
        <v>499.99</v>
      </c>
      <c r="G2418">
        <f>Table1[[#This Row],[Unit Price]]*Table1[[#This Row],[Units Sold]]</f>
        <v>999.98</v>
      </c>
      <c r="H2418" t="s">
        <v>294</v>
      </c>
      <c r="I2418" t="s">
        <v>15</v>
      </c>
      <c r="J2418">
        <f>_xlfn.XLOOKUP(Table1[[#This Row],[Product Name]],O:O,P:P)</f>
        <v>100</v>
      </c>
      <c r="K2418">
        <f>Table1[[#This Row],[Unit Profit]]*Table1[[#This Row],[Units Sold]]</f>
        <v>200</v>
      </c>
      <c r="L2418">
        <f>MONTH(Table1[[#This Row],[Date]])</f>
        <v>4</v>
      </c>
    </row>
    <row r="2419" spans="1:12">
      <c r="A2419">
        <v>12457</v>
      </c>
      <c r="B2419" s="1">
        <v>45181</v>
      </c>
      <c r="C2419" t="s">
        <v>16</v>
      </c>
      <c r="D2419" t="s">
        <v>75</v>
      </c>
      <c r="E2419">
        <v>3</v>
      </c>
      <c r="F2419">
        <v>29.99</v>
      </c>
      <c r="G2419">
        <f>Table1[[#This Row],[Unit Price]]*Table1[[#This Row],[Units Sold]]</f>
        <v>89.97</v>
      </c>
      <c r="H2419" t="s">
        <v>294</v>
      </c>
      <c r="I2419" t="s">
        <v>15</v>
      </c>
      <c r="J2419">
        <f>_xlfn.XLOOKUP(Table1[[#This Row],[Product Name]],O:O,P:P)</f>
        <v>8.4</v>
      </c>
      <c r="K2419">
        <f>Table1[[#This Row],[Unit Profit]]*Table1[[#This Row],[Units Sold]]</f>
        <v>25.200000000000003</v>
      </c>
      <c r="L2419">
        <f>MONTH(Table1[[#This Row],[Date]])</f>
        <v>9</v>
      </c>
    </row>
    <row r="2420" spans="1:12" hidden="1">
      <c r="A2420">
        <v>12458</v>
      </c>
      <c r="B2420" s="1">
        <v>45166</v>
      </c>
      <c r="C2420" t="s">
        <v>19</v>
      </c>
      <c r="D2420" t="s">
        <v>76</v>
      </c>
      <c r="E2420">
        <v>1</v>
      </c>
      <c r="F2420">
        <v>28</v>
      </c>
      <c r="G2420">
        <f>Table1[[#This Row],[Unit Price]]*Table1[[#This Row],[Units Sold]]</f>
        <v>28</v>
      </c>
      <c r="H2420" t="s">
        <v>18</v>
      </c>
      <c r="I2420" t="s">
        <v>15</v>
      </c>
      <c r="J2420">
        <f>_xlfn.XLOOKUP(Table1[[#This Row],[Product Name]],O:O,P:P)</f>
        <v>8.1199999999999992</v>
      </c>
      <c r="K2420">
        <f>Table1[[#This Row],[Unit Profit]]*Table1[[#This Row],[Units Sold]]</f>
        <v>8.1199999999999992</v>
      </c>
      <c r="L2420">
        <f>MONTH(Table1[[#This Row],[Date]])</f>
        <v>8</v>
      </c>
    </row>
    <row r="2421" spans="1:12" hidden="1">
      <c r="A2421">
        <v>12459</v>
      </c>
      <c r="B2421" s="1">
        <v>45469</v>
      </c>
      <c r="C2421" t="s">
        <v>21</v>
      </c>
      <c r="D2421" t="s">
        <v>77</v>
      </c>
      <c r="E2421">
        <v>1</v>
      </c>
      <c r="F2421">
        <v>23</v>
      </c>
      <c r="G2421">
        <f>Table1[[#This Row],[Unit Price]]*Table1[[#This Row],[Units Sold]]</f>
        <v>23</v>
      </c>
      <c r="H2421" t="s">
        <v>14</v>
      </c>
      <c r="I2421" t="s">
        <v>15</v>
      </c>
      <c r="J2421">
        <f>_xlfn.XLOOKUP(Table1[[#This Row],[Product Name]],O:O,P:P)</f>
        <v>3.68</v>
      </c>
      <c r="K2421">
        <f>Table1[[#This Row],[Unit Profit]]*Table1[[#This Row],[Units Sold]]</f>
        <v>3.68</v>
      </c>
      <c r="L2421">
        <f>MONTH(Table1[[#This Row],[Date]])</f>
        <v>6</v>
      </c>
    </row>
    <row r="2422" spans="1:12" hidden="1">
      <c r="A2422">
        <v>12460</v>
      </c>
      <c r="B2422" s="1">
        <v>45534</v>
      </c>
      <c r="C2422" t="s">
        <v>23</v>
      </c>
      <c r="D2422" t="s">
        <v>78</v>
      </c>
      <c r="E2422">
        <v>4</v>
      </c>
      <c r="F2422">
        <v>349</v>
      </c>
      <c r="G2422">
        <f>Table1[[#This Row],[Unit Price]]*Table1[[#This Row],[Units Sold]]</f>
        <v>1396</v>
      </c>
      <c r="H2422" t="s">
        <v>14</v>
      </c>
      <c r="I2422" t="s">
        <v>287</v>
      </c>
      <c r="J2422">
        <f>_xlfn.XLOOKUP(Table1[[#This Row],[Product Name]],O:O,P:P)</f>
        <v>87.25</v>
      </c>
      <c r="K2422">
        <f>Table1[[#This Row],[Unit Profit]]*Table1[[#This Row],[Units Sold]]</f>
        <v>349</v>
      </c>
      <c r="L2422">
        <f>MONTH(Table1[[#This Row],[Date]])</f>
        <v>8</v>
      </c>
    </row>
    <row r="2423" spans="1:12">
      <c r="A2423">
        <v>12461</v>
      </c>
      <c r="B2423" s="1">
        <v>45140</v>
      </c>
      <c r="C2423" t="s">
        <v>9</v>
      </c>
      <c r="D2423" t="s">
        <v>79</v>
      </c>
      <c r="E2423">
        <v>5</v>
      </c>
      <c r="F2423">
        <v>299.99</v>
      </c>
      <c r="G2423">
        <f>Table1[[#This Row],[Unit Price]]*Table1[[#This Row],[Units Sold]]</f>
        <v>1499.95</v>
      </c>
      <c r="H2423" t="s">
        <v>294</v>
      </c>
      <c r="I2423" t="s">
        <v>11</v>
      </c>
      <c r="J2423">
        <f>_xlfn.XLOOKUP(Table1[[#This Row],[Product Name]],O:O,P:P)</f>
        <v>30</v>
      </c>
      <c r="K2423">
        <f>Table1[[#This Row],[Unit Profit]]*Table1[[#This Row],[Units Sold]]</f>
        <v>150</v>
      </c>
      <c r="L2423">
        <f>MONTH(Table1[[#This Row],[Date]])</f>
        <v>8</v>
      </c>
    </row>
    <row r="2424" spans="1:12" hidden="1">
      <c r="A2424">
        <v>12462</v>
      </c>
      <c r="B2424" s="1">
        <v>45412</v>
      </c>
      <c r="C2424" t="s">
        <v>12</v>
      </c>
      <c r="D2424" t="s">
        <v>80</v>
      </c>
      <c r="E2424">
        <v>5</v>
      </c>
      <c r="F2424">
        <v>199.99</v>
      </c>
      <c r="G2424">
        <f>Table1[[#This Row],[Unit Price]]*Table1[[#This Row],[Units Sold]]</f>
        <v>999.95</v>
      </c>
      <c r="H2424" t="s">
        <v>18</v>
      </c>
      <c r="I2424" t="s">
        <v>11</v>
      </c>
      <c r="J2424">
        <f>_xlfn.XLOOKUP(Table1[[#This Row],[Product Name]],O:O,P:P)</f>
        <v>68</v>
      </c>
      <c r="K2424">
        <f>Table1[[#This Row],[Unit Profit]]*Table1[[#This Row],[Units Sold]]</f>
        <v>340</v>
      </c>
      <c r="L2424">
        <f>MONTH(Table1[[#This Row],[Date]])</f>
        <v>4</v>
      </c>
    </row>
    <row r="2425" spans="1:12">
      <c r="A2425">
        <v>12463</v>
      </c>
      <c r="B2425" s="1">
        <v>45519</v>
      </c>
      <c r="C2425" t="s">
        <v>16</v>
      </c>
      <c r="D2425" t="s">
        <v>81</v>
      </c>
      <c r="E2425">
        <v>1</v>
      </c>
      <c r="F2425">
        <v>9.99</v>
      </c>
      <c r="G2425">
        <f>Table1[[#This Row],[Unit Price]]*Table1[[#This Row],[Units Sold]]</f>
        <v>9.99</v>
      </c>
      <c r="H2425" t="s">
        <v>294</v>
      </c>
      <c r="I2425" t="s">
        <v>11</v>
      </c>
      <c r="J2425">
        <f>_xlfn.XLOOKUP(Table1[[#This Row],[Product Name]],O:O,P:P)</f>
        <v>3.6</v>
      </c>
      <c r="K2425">
        <f>Table1[[#This Row],[Unit Profit]]*Table1[[#This Row],[Units Sold]]</f>
        <v>3.6</v>
      </c>
      <c r="L2425">
        <f>MONTH(Table1[[#This Row],[Date]])</f>
        <v>8</v>
      </c>
    </row>
    <row r="2426" spans="1:12">
      <c r="A2426">
        <v>12464</v>
      </c>
      <c r="B2426" s="1">
        <v>45277</v>
      </c>
      <c r="C2426" t="s">
        <v>19</v>
      </c>
      <c r="D2426" t="s">
        <v>82</v>
      </c>
      <c r="E2426">
        <v>1</v>
      </c>
      <c r="F2426">
        <v>18.989999999999998</v>
      </c>
      <c r="G2426">
        <f>Table1[[#This Row],[Unit Price]]*Table1[[#This Row],[Units Sold]]</f>
        <v>18.989999999999998</v>
      </c>
      <c r="H2426" t="s">
        <v>294</v>
      </c>
      <c r="I2426" t="s">
        <v>287</v>
      </c>
      <c r="J2426">
        <f>_xlfn.XLOOKUP(Table1[[#This Row],[Product Name]],O:O,P:P)</f>
        <v>6.84</v>
      </c>
      <c r="K2426">
        <f>Table1[[#This Row],[Unit Profit]]*Table1[[#This Row],[Units Sold]]</f>
        <v>6.84</v>
      </c>
      <c r="L2426">
        <f>MONTH(Table1[[#This Row],[Date]])</f>
        <v>12</v>
      </c>
    </row>
    <row r="2427" spans="1:12" hidden="1">
      <c r="A2427">
        <v>12465</v>
      </c>
      <c r="B2427" s="1">
        <v>45386</v>
      </c>
      <c r="C2427" t="s">
        <v>21</v>
      </c>
      <c r="D2427" t="s">
        <v>83</v>
      </c>
      <c r="E2427">
        <v>5</v>
      </c>
      <c r="F2427">
        <v>102</v>
      </c>
      <c r="G2427">
        <f>Table1[[#This Row],[Unit Price]]*Table1[[#This Row],[Units Sold]]</f>
        <v>510</v>
      </c>
      <c r="H2427" t="s">
        <v>14</v>
      </c>
      <c r="I2427" t="s">
        <v>15</v>
      </c>
      <c r="J2427">
        <f>_xlfn.XLOOKUP(Table1[[#This Row],[Product Name]],O:O,P:P)</f>
        <v>51</v>
      </c>
      <c r="K2427">
        <f>Table1[[#This Row],[Unit Profit]]*Table1[[#This Row],[Units Sold]]</f>
        <v>255</v>
      </c>
      <c r="L2427">
        <f>MONTH(Table1[[#This Row],[Date]])</f>
        <v>4</v>
      </c>
    </row>
    <row r="2428" spans="1:12">
      <c r="A2428">
        <v>12466</v>
      </c>
      <c r="B2428" s="1">
        <v>45332</v>
      </c>
      <c r="C2428" t="s">
        <v>23</v>
      </c>
      <c r="D2428" t="s">
        <v>84</v>
      </c>
      <c r="E2428">
        <v>4</v>
      </c>
      <c r="F2428">
        <v>299.99</v>
      </c>
      <c r="G2428">
        <f>Table1[[#This Row],[Unit Price]]*Table1[[#This Row],[Units Sold]]</f>
        <v>1199.96</v>
      </c>
      <c r="H2428" t="s">
        <v>294</v>
      </c>
      <c r="I2428" t="s">
        <v>11</v>
      </c>
      <c r="J2428">
        <f>_xlfn.XLOOKUP(Table1[[#This Row],[Product Name]],O:O,P:P)</f>
        <v>57</v>
      </c>
      <c r="K2428">
        <f>Table1[[#This Row],[Unit Profit]]*Table1[[#This Row],[Units Sold]]</f>
        <v>228</v>
      </c>
      <c r="L2428">
        <f>MONTH(Table1[[#This Row],[Date]])</f>
        <v>2</v>
      </c>
    </row>
    <row r="2429" spans="1:12">
      <c r="A2429">
        <v>12467</v>
      </c>
      <c r="B2429" s="1">
        <v>45600</v>
      </c>
      <c r="C2429" t="s">
        <v>9</v>
      </c>
      <c r="D2429" t="s">
        <v>85</v>
      </c>
      <c r="E2429">
        <v>2</v>
      </c>
      <c r="F2429">
        <v>1199.99</v>
      </c>
      <c r="G2429">
        <f>Table1[[#This Row],[Unit Price]]*Table1[[#This Row],[Units Sold]]</f>
        <v>2399.98</v>
      </c>
      <c r="H2429" t="s">
        <v>294</v>
      </c>
      <c r="I2429" t="s">
        <v>15</v>
      </c>
      <c r="J2429">
        <f>_xlfn.XLOOKUP(Table1[[#This Row],[Product Name]],O:O,P:P)</f>
        <v>528</v>
      </c>
      <c r="K2429">
        <f>Table1[[#This Row],[Unit Profit]]*Table1[[#This Row],[Units Sold]]</f>
        <v>1056</v>
      </c>
      <c r="L2429">
        <f>MONTH(Table1[[#This Row],[Date]])</f>
        <v>11</v>
      </c>
    </row>
    <row r="2430" spans="1:12" hidden="1">
      <c r="A2430">
        <v>12468</v>
      </c>
      <c r="B2430" s="1">
        <v>45593</v>
      </c>
      <c r="C2430" t="s">
        <v>12</v>
      </c>
      <c r="D2430" t="s">
        <v>86</v>
      </c>
      <c r="E2430">
        <v>1</v>
      </c>
      <c r="F2430">
        <v>219.99</v>
      </c>
      <c r="G2430">
        <f>Table1[[#This Row],[Unit Price]]*Table1[[#This Row],[Units Sold]]</f>
        <v>219.99</v>
      </c>
      <c r="H2430" t="s">
        <v>18</v>
      </c>
      <c r="I2430" t="s">
        <v>11</v>
      </c>
      <c r="J2430">
        <f>_xlfn.XLOOKUP(Table1[[#This Row],[Product Name]],O:O,P:P)</f>
        <v>39.6</v>
      </c>
      <c r="K2430">
        <f>Table1[[#This Row],[Unit Profit]]*Table1[[#This Row],[Units Sold]]</f>
        <v>39.6</v>
      </c>
      <c r="L2430">
        <f>MONTH(Table1[[#This Row],[Date]])</f>
        <v>10</v>
      </c>
    </row>
    <row r="2431" spans="1:12" hidden="1">
      <c r="A2431">
        <v>12469</v>
      </c>
      <c r="B2431" s="1">
        <v>45259</v>
      </c>
      <c r="C2431" t="s">
        <v>16</v>
      </c>
      <c r="D2431" t="s">
        <v>87</v>
      </c>
      <c r="E2431">
        <v>1</v>
      </c>
      <c r="F2431">
        <v>59.99</v>
      </c>
      <c r="G2431">
        <f>Table1[[#This Row],[Unit Price]]*Table1[[#This Row],[Units Sold]]</f>
        <v>59.99</v>
      </c>
      <c r="H2431" t="s">
        <v>18</v>
      </c>
      <c r="I2431" t="s">
        <v>287</v>
      </c>
      <c r="J2431">
        <f>_xlfn.XLOOKUP(Table1[[#This Row],[Product Name]],O:O,P:P)</f>
        <v>6</v>
      </c>
      <c r="K2431">
        <f>Table1[[#This Row],[Unit Profit]]*Table1[[#This Row],[Units Sold]]</f>
        <v>6</v>
      </c>
      <c r="L2431">
        <f>MONTH(Table1[[#This Row],[Date]])</f>
        <v>11</v>
      </c>
    </row>
    <row r="2432" spans="1:12" hidden="1">
      <c r="A2432">
        <v>12470</v>
      </c>
      <c r="B2432" s="1">
        <v>45545</v>
      </c>
      <c r="C2432" t="s">
        <v>19</v>
      </c>
      <c r="D2432" t="s">
        <v>88</v>
      </c>
      <c r="E2432">
        <v>2</v>
      </c>
      <c r="F2432">
        <v>10.99</v>
      </c>
      <c r="G2432">
        <f>Table1[[#This Row],[Unit Price]]*Table1[[#This Row],[Units Sold]]</f>
        <v>21.98</v>
      </c>
      <c r="H2432" t="s">
        <v>14</v>
      </c>
      <c r="I2432" t="s">
        <v>15</v>
      </c>
      <c r="J2432">
        <f>_xlfn.XLOOKUP(Table1[[#This Row],[Product Name]],O:O,P:P)</f>
        <v>1.21</v>
      </c>
      <c r="K2432">
        <f>Table1[[#This Row],[Unit Profit]]*Table1[[#This Row],[Units Sold]]</f>
        <v>2.42</v>
      </c>
      <c r="L2432">
        <f>MONTH(Table1[[#This Row],[Date]])</f>
        <v>9</v>
      </c>
    </row>
    <row r="2433" spans="1:12">
      <c r="A2433">
        <v>12472</v>
      </c>
      <c r="B2433" s="1">
        <v>45056</v>
      </c>
      <c r="C2433" t="s">
        <v>23</v>
      </c>
      <c r="D2433" t="s">
        <v>90</v>
      </c>
      <c r="E2433">
        <v>4</v>
      </c>
      <c r="F2433">
        <v>129.99</v>
      </c>
      <c r="G2433">
        <f>Table1[[#This Row],[Unit Price]]*Table1[[#This Row],[Units Sold]]</f>
        <v>519.96</v>
      </c>
      <c r="H2433" t="s">
        <v>294</v>
      </c>
      <c r="I2433" t="s">
        <v>11</v>
      </c>
      <c r="J2433">
        <f>_xlfn.XLOOKUP(Table1[[#This Row],[Product Name]],O:O,P:P)</f>
        <v>20.8</v>
      </c>
      <c r="K2433">
        <f>Table1[[#This Row],[Unit Profit]]*Table1[[#This Row],[Units Sold]]</f>
        <v>83.2</v>
      </c>
      <c r="L2433">
        <f>MONTH(Table1[[#This Row],[Date]])</f>
        <v>5</v>
      </c>
    </row>
    <row r="2434" spans="1:12" hidden="1">
      <c r="A2434">
        <v>12473</v>
      </c>
      <c r="B2434" s="1">
        <v>45181</v>
      </c>
      <c r="C2434" t="s">
        <v>9</v>
      </c>
      <c r="D2434" t="s">
        <v>91</v>
      </c>
      <c r="E2434">
        <v>4</v>
      </c>
      <c r="F2434">
        <v>1599.99</v>
      </c>
      <c r="G2434">
        <f>Table1[[#This Row],[Unit Price]]*Table1[[#This Row],[Units Sold]]</f>
        <v>6399.96</v>
      </c>
      <c r="H2434" t="s">
        <v>14</v>
      </c>
      <c r="I2434" t="s">
        <v>287</v>
      </c>
      <c r="J2434">
        <f>_xlfn.XLOOKUP(Table1[[#This Row],[Product Name]],O:O,P:P)</f>
        <v>656</v>
      </c>
      <c r="K2434">
        <f>Table1[[#This Row],[Unit Profit]]*Table1[[#This Row],[Units Sold]]</f>
        <v>2624</v>
      </c>
      <c r="L2434">
        <f>MONTH(Table1[[#This Row],[Date]])</f>
        <v>9</v>
      </c>
    </row>
    <row r="2435" spans="1:12" hidden="1">
      <c r="A2435">
        <v>12474</v>
      </c>
      <c r="B2435" s="1">
        <v>45396</v>
      </c>
      <c r="C2435" t="s">
        <v>12</v>
      </c>
      <c r="D2435" t="s">
        <v>92</v>
      </c>
      <c r="E2435">
        <v>4</v>
      </c>
      <c r="F2435">
        <v>899.99</v>
      </c>
      <c r="G2435">
        <f>Table1[[#This Row],[Unit Price]]*Table1[[#This Row],[Units Sold]]</f>
        <v>3599.96</v>
      </c>
      <c r="H2435" t="s">
        <v>18</v>
      </c>
      <c r="I2435" t="s">
        <v>11</v>
      </c>
      <c r="J2435">
        <f>_xlfn.XLOOKUP(Table1[[#This Row],[Product Name]],O:O,P:P)</f>
        <v>207</v>
      </c>
      <c r="K2435">
        <f>Table1[[#This Row],[Unit Profit]]*Table1[[#This Row],[Units Sold]]</f>
        <v>828</v>
      </c>
      <c r="L2435">
        <f>MONTH(Table1[[#This Row],[Date]])</f>
        <v>4</v>
      </c>
    </row>
    <row r="2436" spans="1:12" hidden="1">
      <c r="A2436">
        <v>12475</v>
      </c>
      <c r="B2436" s="1">
        <v>45147</v>
      </c>
      <c r="C2436" t="s">
        <v>16</v>
      </c>
      <c r="D2436" t="s">
        <v>93</v>
      </c>
      <c r="E2436">
        <v>5</v>
      </c>
      <c r="F2436">
        <v>49.99</v>
      </c>
      <c r="G2436">
        <f>Table1[[#This Row],[Unit Price]]*Table1[[#This Row],[Units Sold]]</f>
        <v>249.95000000000002</v>
      </c>
      <c r="H2436" t="s">
        <v>14</v>
      </c>
      <c r="I2436" t="s">
        <v>15</v>
      </c>
      <c r="J2436">
        <f>_xlfn.XLOOKUP(Table1[[#This Row],[Product Name]],O:O,P:P)</f>
        <v>19.5</v>
      </c>
      <c r="K2436">
        <f>Table1[[#This Row],[Unit Profit]]*Table1[[#This Row],[Units Sold]]</f>
        <v>97.5</v>
      </c>
      <c r="L2436">
        <f>MONTH(Table1[[#This Row],[Date]])</f>
        <v>8</v>
      </c>
    </row>
    <row r="2437" spans="1:12" hidden="1">
      <c r="A2437">
        <v>12476</v>
      </c>
      <c r="B2437" s="1">
        <v>44962</v>
      </c>
      <c r="C2437" t="s">
        <v>19</v>
      </c>
      <c r="D2437" t="s">
        <v>94</v>
      </c>
      <c r="E2437">
        <v>4</v>
      </c>
      <c r="F2437">
        <v>14.99</v>
      </c>
      <c r="G2437">
        <f>Table1[[#This Row],[Unit Price]]*Table1[[#This Row],[Units Sold]]</f>
        <v>59.96</v>
      </c>
      <c r="H2437" t="s">
        <v>14</v>
      </c>
      <c r="I2437" t="s">
        <v>11</v>
      </c>
      <c r="J2437">
        <f>_xlfn.XLOOKUP(Table1[[#This Row],[Product Name]],O:O,P:P)</f>
        <v>3.6</v>
      </c>
      <c r="K2437">
        <f>Table1[[#This Row],[Unit Profit]]*Table1[[#This Row],[Units Sold]]</f>
        <v>14.4</v>
      </c>
      <c r="L2437">
        <f>MONTH(Table1[[#This Row],[Date]])</f>
        <v>2</v>
      </c>
    </row>
    <row r="2438" spans="1:12">
      <c r="A2438">
        <v>12477</v>
      </c>
      <c r="B2438" s="1">
        <v>45499</v>
      </c>
      <c r="C2438" t="s">
        <v>21</v>
      </c>
      <c r="D2438" t="s">
        <v>95</v>
      </c>
      <c r="E2438">
        <v>3</v>
      </c>
      <c r="F2438">
        <v>16</v>
      </c>
      <c r="G2438">
        <f>Table1[[#This Row],[Unit Price]]*Table1[[#This Row],[Units Sold]]</f>
        <v>48</v>
      </c>
      <c r="H2438" t="s">
        <v>294</v>
      </c>
      <c r="I2438" t="s">
        <v>287</v>
      </c>
      <c r="J2438">
        <f>_xlfn.XLOOKUP(Table1[[#This Row],[Product Name]],O:O,P:P)</f>
        <v>2.72</v>
      </c>
      <c r="K2438">
        <f>Table1[[#This Row],[Unit Profit]]*Table1[[#This Row],[Units Sold]]</f>
        <v>8.16</v>
      </c>
      <c r="L2438">
        <f>MONTH(Table1[[#This Row],[Date]])</f>
        <v>7</v>
      </c>
    </row>
    <row r="2439" spans="1:12" hidden="1">
      <c r="A2439">
        <v>12478</v>
      </c>
      <c r="B2439" s="1">
        <v>45140</v>
      </c>
      <c r="C2439" t="s">
        <v>23</v>
      </c>
      <c r="D2439" t="s">
        <v>96</v>
      </c>
      <c r="E2439">
        <v>2</v>
      </c>
      <c r="F2439">
        <v>69.989999999999995</v>
      </c>
      <c r="G2439">
        <f>Table1[[#This Row],[Unit Price]]*Table1[[#This Row],[Units Sold]]</f>
        <v>139.97999999999999</v>
      </c>
      <c r="H2439" t="s">
        <v>14</v>
      </c>
      <c r="I2439" t="s">
        <v>287</v>
      </c>
      <c r="J2439">
        <f>_xlfn.XLOOKUP(Table1[[#This Row],[Product Name]],O:O,P:P)</f>
        <v>34.299999999999997</v>
      </c>
      <c r="K2439">
        <f>Table1[[#This Row],[Unit Profit]]*Table1[[#This Row],[Units Sold]]</f>
        <v>68.599999999999994</v>
      </c>
      <c r="L2439">
        <f>MONTH(Table1[[#This Row],[Date]])</f>
        <v>8</v>
      </c>
    </row>
    <row r="2440" spans="1:12" hidden="1">
      <c r="A2440">
        <v>12479</v>
      </c>
      <c r="B2440" s="1">
        <v>45541</v>
      </c>
      <c r="C2440" t="s">
        <v>9</v>
      </c>
      <c r="D2440" t="s">
        <v>97</v>
      </c>
      <c r="E2440">
        <v>1</v>
      </c>
      <c r="F2440">
        <v>249.99</v>
      </c>
      <c r="G2440">
        <f>Table1[[#This Row],[Unit Price]]*Table1[[#This Row],[Units Sold]]</f>
        <v>249.99</v>
      </c>
      <c r="H2440" t="s">
        <v>14</v>
      </c>
      <c r="I2440" t="s">
        <v>11</v>
      </c>
      <c r="J2440">
        <f>_xlfn.XLOOKUP(Table1[[#This Row],[Product Name]],O:O,P:P)</f>
        <v>55</v>
      </c>
      <c r="K2440">
        <f>Table1[[#This Row],[Unit Profit]]*Table1[[#This Row],[Units Sold]]</f>
        <v>55</v>
      </c>
      <c r="L2440">
        <f>MONTH(Table1[[#This Row],[Date]])</f>
        <v>9</v>
      </c>
    </row>
    <row r="2441" spans="1:12">
      <c r="A2441">
        <v>12480</v>
      </c>
      <c r="B2441" s="1">
        <v>45489</v>
      </c>
      <c r="C2441" t="s">
        <v>12</v>
      </c>
      <c r="D2441" t="s">
        <v>98</v>
      </c>
      <c r="E2441">
        <v>1</v>
      </c>
      <c r="F2441">
        <v>499.99</v>
      </c>
      <c r="G2441">
        <f>Table1[[#This Row],[Unit Price]]*Table1[[#This Row],[Units Sold]]</f>
        <v>499.99</v>
      </c>
      <c r="H2441" t="s">
        <v>294</v>
      </c>
      <c r="I2441" t="s">
        <v>287</v>
      </c>
      <c r="J2441">
        <f>_xlfn.XLOOKUP(Table1[[#This Row],[Product Name]],O:O,P:P)</f>
        <v>190</v>
      </c>
      <c r="K2441">
        <f>Table1[[#This Row],[Unit Profit]]*Table1[[#This Row],[Units Sold]]</f>
        <v>190</v>
      </c>
      <c r="L2441">
        <f>MONTH(Table1[[#This Row],[Date]])</f>
        <v>7</v>
      </c>
    </row>
    <row r="2442" spans="1:12" hidden="1">
      <c r="A2442">
        <v>12481</v>
      </c>
      <c r="B2442" s="1">
        <v>44990</v>
      </c>
      <c r="C2442" t="s">
        <v>16</v>
      </c>
      <c r="D2442" t="s">
        <v>99</v>
      </c>
      <c r="E2442">
        <v>1</v>
      </c>
      <c r="F2442">
        <v>89.99</v>
      </c>
      <c r="G2442">
        <f>Table1[[#This Row],[Unit Price]]*Table1[[#This Row],[Units Sold]]</f>
        <v>89.99</v>
      </c>
      <c r="H2442" t="s">
        <v>18</v>
      </c>
      <c r="I2442" t="s">
        <v>287</v>
      </c>
      <c r="J2442">
        <f>_xlfn.XLOOKUP(Table1[[#This Row],[Product Name]],O:O,P:P)</f>
        <v>11.7</v>
      </c>
      <c r="K2442">
        <f>Table1[[#This Row],[Unit Profit]]*Table1[[#This Row],[Units Sold]]</f>
        <v>11.7</v>
      </c>
      <c r="L2442">
        <f>MONTH(Table1[[#This Row],[Date]])</f>
        <v>3</v>
      </c>
    </row>
    <row r="2443" spans="1:12" hidden="1">
      <c r="A2443">
        <v>12482</v>
      </c>
      <c r="B2443" s="1">
        <v>44951</v>
      </c>
      <c r="C2443" t="s">
        <v>19</v>
      </c>
      <c r="D2443" t="s">
        <v>100</v>
      </c>
      <c r="E2443">
        <v>4</v>
      </c>
      <c r="F2443">
        <v>12.99</v>
      </c>
      <c r="G2443">
        <f>Table1[[#This Row],[Unit Price]]*Table1[[#This Row],[Units Sold]]</f>
        <v>51.96</v>
      </c>
      <c r="H2443" t="s">
        <v>14</v>
      </c>
      <c r="I2443" t="s">
        <v>287</v>
      </c>
      <c r="J2443">
        <f>_xlfn.XLOOKUP(Table1[[#This Row],[Product Name]],O:O,P:P)</f>
        <v>1.3</v>
      </c>
      <c r="K2443">
        <f>Table1[[#This Row],[Unit Profit]]*Table1[[#This Row],[Units Sold]]</f>
        <v>5.2</v>
      </c>
      <c r="L2443">
        <f>MONTH(Table1[[#This Row],[Date]])</f>
        <v>1</v>
      </c>
    </row>
    <row r="2444" spans="1:12" hidden="1">
      <c r="A2444">
        <v>12483</v>
      </c>
      <c r="B2444" s="1">
        <v>45079</v>
      </c>
      <c r="C2444" t="s">
        <v>21</v>
      </c>
      <c r="D2444" t="s">
        <v>101</v>
      </c>
      <c r="E2444">
        <v>5</v>
      </c>
      <c r="F2444">
        <v>100</v>
      </c>
      <c r="G2444">
        <f>Table1[[#This Row],[Unit Price]]*Table1[[#This Row],[Units Sold]]</f>
        <v>500</v>
      </c>
      <c r="H2444" t="s">
        <v>18</v>
      </c>
      <c r="I2444" t="s">
        <v>11</v>
      </c>
      <c r="J2444">
        <f>_xlfn.XLOOKUP(Table1[[#This Row],[Product Name]],O:O,P:P)</f>
        <v>45</v>
      </c>
      <c r="K2444">
        <f>Table1[[#This Row],[Unit Profit]]*Table1[[#This Row],[Units Sold]]</f>
        <v>225</v>
      </c>
      <c r="L2444">
        <f>MONTH(Table1[[#This Row],[Date]])</f>
        <v>6</v>
      </c>
    </row>
    <row r="2445" spans="1:12">
      <c r="A2445">
        <v>12484</v>
      </c>
      <c r="B2445" s="1">
        <v>45389</v>
      </c>
      <c r="C2445" t="s">
        <v>23</v>
      </c>
      <c r="D2445" t="s">
        <v>102</v>
      </c>
      <c r="E2445">
        <v>5</v>
      </c>
      <c r="F2445">
        <v>24.99</v>
      </c>
      <c r="G2445">
        <f>Table1[[#This Row],[Unit Price]]*Table1[[#This Row],[Units Sold]]</f>
        <v>124.94999999999999</v>
      </c>
      <c r="H2445" t="s">
        <v>294</v>
      </c>
      <c r="I2445" t="s">
        <v>15</v>
      </c>
      <c r="J2445">
        <f>_xlfn.XLOOKUP(Table1[[#This Row],[Product Name]],O:O,P:P)</f>
        <v>11.75</v>
      </c>
      <c r="K2445">
        <f>Table1[[#This Row],[Unit Profit]]*Table1[[#This Row],[Units Sold]]</f>
        <v>58.75</v>
      </c>
      <c r="L2445">
        <f>MONTH(Table1[[#This Row],[Date]])</f>
        <v>4</v>
      </c>
    </row>
    <row r="2446" spans="1:12" hidden="1">
      <c r="A2446">
        <v>12485</v>
      </c>
      <c r="B2446" s="1">
        <v>44970</v>
      </c>
      <c r="C2446" t="s">
        <v>9</v>
      </c>
      <c r="D2446" t="s">
        <v>103</v>
      </c>
      <c r="E2446">
        <v>4</v>
      </c>
      <c r="F2446">
        <v>99.99</v>
      </c>
      <c r="G2446">
        <f>Table1[[#This Row],[Unit Price]]*Table1[[#This Row],[Units Sold]]</f>
        <v>399.96</v>
      </c>
      <c r="H2446" t="s">
        <v>18</v>
      </c>
      <c r="I2446" t="s">
        <v>15</v>
      </c>
      <c r="J2446">
        <f>_xlfn.XLOOKUP(Table1[[#This Row],[Product Name]],O:O,P:P)</f>
        <v>30</v>
      </c>
      <c r="K2446">
        <f>Table1[[#This Row],[Unit Profit]]*Table1[[#This Row],[Units Sold]]</f>
        <v>120</v>
      </c>
      <c r="L2446">
        <f>MONTH(Table1[[#This Row],[Date]])</f>
        <v>2</v>
      </c>
    </row>
    <row r="2447" spans="1:12">
      <c r="A2447">
        <v>12486</v>
      </c>
      <c r="B2447" s="1">
        <v>45068</v>
      </c>
      <c r="C2447" t="s">
        <v>12</v>
      </c>
      <c r="D2447" t="s">
        <v>104</v>
      </c>
      <c r="E2447">
        <v>4</v>
      </c>
      <c r="F2447">
        <v>1299.99</v>
      </c>
      <c r="G2447">
        <f>Table1[[#This Row],[Unit Price]]*Table1[[#This Row],[Units Sold]]</f>
        <v>5199.96</v>
      </c>
      <c r="H2447" t="s">
        <v>294</v>
      </c>
      <c r="I2447" t="s">
        <v>287</v>
      </c>
      <c r="J2447">
        <f>_xlfn.XLOOKUP(Table1[[#This Row],[Product Name]],O:O,P:P)</f>
        <v>260</v>
      </c>
      <c r="K2447">
        <f>Table1[[#This Row],[Unit Profit]]*Table1[[#This Row],[Units Sold]]</f>
        <v>1040</v>
      </c>
      <c r="L2447">
        <f>MONTH(Table1[[#This Row],[Date]])</f>
        <v>5</v>
      </c>
    </row>
    <row r="2448" spans="1:12">
      <c r="A2448">
        <v>12487</v>
      </c>
      <c r="B2448" s="1">
        <v>45625</v>
      </c>
      <c r="C2448" t="s">
        <v>16</v>
      </c>
      <c r="D2448" t="s">
        <v>105</v>
      </c>
      <c r="E2448">
        <v>3</v>
      </c>
      <c r="F2448">
        <v>79.989999999999995</v>
      </c>
      <c r="G2448">
        <f>Table1[[#This Row],[Unit Price]]*Table1[[#This Row],[Units Sold]]</f>
        <v>239.96999999999997</v>
      </c>
      <c r="H2448" t="s">
        <v>294</v>
      </c>
      <c r="I2448" t="s">
        <v>15</v>
      </c>
      <c r="J2448">
        <f>_xlfn.XLOOKUP(Table1[[#This Row],[Product Name]],O:O,P:P)</f>
        <v>12.8</v>
      </c>
      <c r="K2448">
        <f>Table1[[#This Row],[Unit Profit]]*Table1[[#This Row],[Units Sold]]</f>
        <v>38.400000000000006</v>
      </c>
      <c r="L2448">
        <f>MONTH(Table1[[#This Row],[Date]])</f>
        <v>11</v>
      </c>
    </row>
    <row r="2449" spans="1:12" hidden="1">
      <c r="A2449">
        <v>12488</v>
      </c>
      <c r="B2449" s="1">
        <v>45356</v>
      </c>
      <c r="C2449" t="s">
        <v>19</v>
      </c>
      <c r="D2449" t="s">
        <v>106</v>
      </c>
      <c r="E2449">
        <v>2</v>
      </c>
      <c r="F2449">
        <v>13.99</v>
      </c>
      <c r="G2449">
        <f>Table1[[#This Row],[Unit Price]]*Table1[[#This Row],[Units Sold]]</f>
        <v>27.98</v>
      </c>
      <c r="H2449" t="s">
        <v>14</v>
      </c>
      <c r="I2449" t="s">
        <v>11</v>
      </c>
      <c r="J2449">
        <f>_xlfn.XLOOKUP(Table1[[#This Row],[Product Name]],O:O,P:P)</f>
        <v>4.34</v>
      </c>
      <c r="K2449">
        <f>Table1[[#This Row],[Unit Profit]]*Table1[[#This Row],[Units Sold]]</f>
        <v>8.68</v>
      </c>
      <c r="L2449">
        <f>MONTH(Table1[[#This Row],[Date]])</f>
        <v>3</v>
      </c>
    </row>
    <row r="2450" spans="1:12" hidden="1">
      <c r="A2450">
        <v>12489</v>
      </c>
      <c r="B2450" s="1">
        <v>45434</v>
      </c>
      <c r="C2450" t="s">
        <v>21</v>
      </c>
      <c r="D2450" t="s">
        <v>107</v>
      </c>
      <c r="E2450">
        <v>3</v>
      </c>
      <c r="F2450">
        <v>105</v>
      </c>
      <c r="G2450">
        <f>Table1[[#This Row],[Unit Price]]*Table1[[#This Row],[Units Sold]]</f>
        <v>315</v>
      </c>
      <c r="H2450" t="s">
        <v>18</v>
      </c>
      <c r="I2450" t="s">
        <v>11</v>
      </c>
      <c r="J2450">
        <f>_xlfn.XLOOKUP(Table1[[#This Row],[Product Name]],O:O,P:P)</f>
        <v>39.9</v>
      </c>
      <c r="K2450">
        <f>Table1[[#This Row],[Unit Profit]]*Table1[[#This Row],[Units Sold]]</f>
        <v>119.69999999999999</v>
      </c>
      <c r="L2450">
        <f>MONTH(Table1[[#This Row],[Date]])</f>
        <v>5</v>
      </c>
    </row>
    <row r="2451" spans="1:12" hidden="1">
      <c r="A2451">
        <v>12490</v>
      </c>
      <c r="B2451" s="1">
        <v>45074</v>
      </c>
      <c r="C2451" t="s">
        <v>23</v>
      </c>
      <c r="D2451" t="s">
        <v>108</v>
      </c>
      <c r="E2451">
        <v>4</v>
      </c>
      <c r="F2451">
        <v>129.99</v>
      </c>
      <c r="G2451">
        <f>Table1[[#This Row],[Unit Price]]*Table1[[#This Row],[Units Sold]]</f>
        <v>519.96</v>
      </c>
      <c r="H2451" t="s">
        <v>18</v>
      </c>
      <c r="I2451" t="s">
        <v>15</v>
      </c>
      <c r="J2451">
        <f>_xlfn.XLOOKUP(Table1[[#This Row],[Product Name]],O:O,P:P)</f>
        <v>35.1</v>
      </c>
      <c r="K2451">
        <f>Table1[[#This Row],[Unit Profit]]*Table1[[#This Row],[Units Sold]]</f>
        <v>140.4</v>
      </c>
      <c r="L2451">
        <f>MONTH(Table1[[#This Row],[Date]])</f>
        <v>5</v>
      </c>
    </row>
    <row r="2452" spans="1:12" hidden="1">
      <c r="A2452">
        <v>12491</v>
      </c>
      <c r="B2452" s="1">
        <v>45135</v>
      </c>
      <c r="C2452" t="s">
        <v>9</v>
      </c>
      <c r="D2452" t="s">
        <v>109</v>
      </c>
      <c r="E2452">
        <v>5</v>
      </c>
      <c r="F2452">
        <v>99.99</v>
      </c>
      <c r="G2452">
        <f>Table1[[#This Row],[Unit Price]]*Table1[[#This Row],[Units Sold]]</f>
        <v>499.95</v>
      </c>
      <c r="H2452" t="s">
        <v>18</v>
      </c>
      <c r="I2452" t="s">
        <v>11</v>
      </c>
      <c r="J2452">
        <f>_xlfn.XLOOKUP(Table1[[#This Row],[Product Name]],O:O,P:P)</f>
        <v>34</v>
      </c>
      <c r="K2452">
        <f>Table1[[#This Row],[Unit Profit]]*Table1[[#This Row],[Units Sold]]</f>
        <v>170</v>
      </c>
      <c r="L2452">
        <f>MONTH(Table1[[#This Row],[Date]])</f>
        <v>7</v>
      </c>
    </row>
    <row r="2453" spans="1:12" hidden="1">
      <c r="A2453">
        <v>12492</v>
      </c>
      <c r="B2453" s="1">
        <v>45574</v>
      </c>
      <c r="C2453" t="s">
        <v>12</v>
      </c>
      <c r="D2453" t="s">
        <v>110</v>
      </c>
      <c r="E2453">
        <v>4</v>
      </c>
      <c r="F2453">
        <v>179.99</v>
      </c>
      <c r="G2453">
        <f>Table1[[#This Row],[Unit Price]]*Table1[[#This Row],[Units Sold]]</f>
        <v>719.96</v>
      </c>
      <c r="H2453" t="s">
        <v>18</v>
      </c>
      <c r="I2453" t="s">
        <v>287</v>
      </c>
      <c r="J2453">
        <f>_xlfn.XLOOKUP(Table1[[#This Row],[Product Name]],O:O,P:P)</f>
        <v>72</v>
      </c>
      <c r="K2453">
        <f>Table1[[#This Row],[Unit Profit]]*Table1[[#This Row],[Units Sold]]</f>
        <v>288</v>
      </c>
      <c r="L2453">
        <f>MONTH(Table1[[#This Row],[Date]])</f>
        <v>10</v>
      </c>
    </row>
    <row r="2454" spans="1:12" hidden="1">
      <c r="A2454">
        <v>12493</v>
      </c>
      <c r="B2454" s="1">
        <v>45347</v>
      </c>
      <c r="C2454" t="s">
        <v>16</v>
      </c>
      <c r="D2454" t="s">
        <v>111</v>
      </c>
      <c r="E2454">
        <v>3</v>
      </c>
      <c r="F2454">
        <v>79.989999999999995</v>
      </c>
      <c r="G2454">
        <f>Table1[[#This Row],[Unit Price]]*Table1[[#This Row],[Units Sold]]</f>
        <v>239.96999999999997</v>
      </c>
      <c r="H2454" t="s">
        <v>14</v>
      </c>
      <c r="I2454" t="s">
        <v>15</v>
      </c>
      <c r="J2454">
        <f>_xlfn.XLOOKUP(Table1[[#This Row],[Product Name]],O:O,P:P)</f>
        <v>9.6</v>
      </c>
      <c r="K2454">
        <f>Table1[[#This Row],[Unit Profit]]*Table1[[#This Row],[Units Sold]]</f>
        <v>28.799999999999997</v>
      </c>
      <c r="L2454">
        <f>MONTH(Table1[[#This Row],[Date]])</f>
        <v>2</v>
      </c>
    </row>
    <row r="2455" spans="1:12">
      <c r="A2455">
        <v>12494</v>
      </c>
      <c r="B2455" s="1">
        <v>44937</v>
      </c>
      <c r="C2455" t="s">
        <v>19</v>
      </c>
      <c r="D2455" t="s">
        <v>112</v>
      </c>
      <c r="E2455">
        <v>3</v>
      </c>
      <c r="F2455">
        <v>14.99</v>
      </c>
      <c r="G2455">
        <f>Table1[[#This Row],[Unit Price]]*Table1[[#This Row],[Units Sold]]</f>
        <v>44.97</v>
      </c>
      <c r="H2455" t="s">
        <v>294</v>
      </c>
      <c r="I2455" t="s">
        <v>11</v>
      </c>
      <c r="J2455">
        <f>_xlfn.XLOOKUP(Table1[[#This Row],[Product Name]],O:O,P:P)</f>
        <v>1.8</v>
      </c>
      <c r="K2455">
        <f>Table1[[#This Row],[Unit Profit]]*Table1[[#This Row],[Units Sold]]</f>
        <v>5.4</v>
      </c>
      <c r="L2455">
        <f>MONTH(Table1[[#This Row],[Date]])</f>
        <v>1</v>
      </c>
    </row>
    <row r="2456" spans="1:12" hidden="1">
      <c r="A2456">
        <v>12495</v>
      </c>
      <c r="B2456" s="1">
        <v>44969</v>
      </c>
      <c r="C2456" t="s">
        <v>21</v>
      </c>
      <c r="D2456" t="s">
        <v>113</v>
      </c>
      <c r="E2456">
        <v>2</v>
      </c>
      <c r="F2456">
        <v>68</v>
      </c>
      <c r="G2456">
        <f>Table1[[#This Row],[Unit Price]]*Table1[[#This Row],[Units Sold]]</f>
        <v>136</v>
      </c>
      <c r="H2456" t="s">
        <v>18</v>
      </c>
      <c r="I2456" t="s">
        <v>11</v>
      </c>
      <c r="J2456">
        <f>_xlfn.XLOOKUP(Table1[[#This Row],[Product Name]],O:O,P:P)</f>
        <v>10.88</v>
      </c>
      <c r="K2456">
        <f>Table1[[#This Row],[Unit Profit]]*Table1[[#This Row],[Units Sold]]</f>
        <v>21.76</v>
      </c>
      <c r="L2456">
        <f>MONTH(Table1[[#This Row],[Date]])</f>
        <v>2</v>
      </c>
    </row>
    <row r="2457" spans="1:12">
      <c r="A2457">
        <v>12496</v>
      </c>
      <c r="B2457" s="1">
        <v>45543</v>
      </c>
      <c r="C2457" t="s">
        <v>23</v>
      </c>
      <c r="D2457" t="s">
        <v>114</v>
      </c>
      <c r="E2457">
        <v>3</v>
      </c>
      <c r="F2457">
        <v>999.99</v>
      </c>
      <c r="G2457">
        <f>Table1[[#This Row],[Unit Price]]*Table1[[#This Row],[Units Sold]]</f>
        <v>2999.9700000000003</v>
      </c>
      <c r="H2457" t="s">
        <v>294</v>
      </c>
      <c r="I2457" t="s">
        <v>287</v>
      </c>
      <c r="J2457">
        <f>_xlfn.XLOOKUP(Table1[[#This Row],[Product Name]],O:O,P:P)</f>
        <v>100</v>
      </c>
      <c r="K2457">
        <f>Table1[[#This Row],[Unit Profit]]*Table1[[#This Row],[Units Sold]]</f>
        <v>300</v>
      </c>
      <c r="L2457">
        <f>MONTH(Table1[[#This Row],[Date]])</f>
        <v>9</v>
      </c>
    </row>
    <row r="2458" spans="1:12" hidden="1">
      <c r="A2458">
        <v>12497</v>
      </c>
      <c r="B2458" s="1">
        <v>45624</v>
      </c>
      <c r="C2458" t="s">
        <v>9</v>
      </c>
      <c r="D2458" t="s">
        <v>115</v>
      </c>
      <c r="E2458">
        <v>3</v>
      </c>
      <c r="F2458">
        <v>299.99</v>
      </c>
      <c r="G2458">
        <f>Table1[[#This Row],[Unit Price]]*Table1[[#This Row],[Units Sold]]</f>
        <v>899.97</v>
      </c>
      <c r="H2458" t="s">
        <v>18</v>
      </c>
      <c r="I2458" t="s">
        <v>11</v>
      </c>
      <c r="J2458">
        <f>_xlfn.XLOOKUP(Table1[[#This Row],[Product Name]],O:O,P:P)</f>
        <v>81</v>
      </c>
      <c r="K2458">
        <f>Table1[[#This Row],[Unit Profit]]*Table1[[#This Row],[Units Sold]]</f>
        <v>243</v>
      </c>
      <c r="L2458">
        <f>MONTH(Table1[[#This Row],[Date]])</f>
        <v>11</v>
      </c>
    </row>
    <row r="2459" spans="1:12" hidden="1">
      <c r="A2459">
        <v>12498</v>
      </c>
      <c r="B2459" s="1">
        <v>45313</v>
      </c>
      <c r="C2459" t="s">
        <v>12</v>
      </c>
      <c r="D2459" t="s">
        <v>116</v>
      </c>
      <c r="E2459">
        <v>5</v>
      </c>
      <c r="F2459">
        <v>349.99</v>
      </c>
      <c r="G2459">
        <f>Table1[[#This Row],[Unit Price]]*Table1[[#This Row],[Units Sold]]</f>
        <v>1749.95</v>
      </c>
      <c r="H2459" t="s">
        <v>18</v>
      </c>
      <c r="I2459" t="s">
        <v>15</v>
      </c>
      <c r="J2459">
        <f>_xlfn.XLOOKUP(Table1[[#This Row],[Product Name]],O:O,P:P)</f>
        <v>115.5</v>
      </c>
      <c r="K2459">
        <f>Table1[[#This Row],[Unit Profit]]*Table1[[#This Row],[Units Sold]]</f>
        <v>577.5</v>
      </c>
      <c r="L2459">
        <f>MONTH(Table1[[#This Row],[Date]])</f>
        <v>1</v>
      </c>
    </row>
    <row r="2460" spans="1:12" hidden="1">
      <c r="A2460">
        <v>12499</v>
      </c>
      <c r="B2460" s="1">
        <v>44967</v>
      </c>
      <c r="C2460" t="s">
        <v>16</v>
      </c>
      <c r="D2460" t="s">
        <v>117</v>
      </c>
      <c r="E2460">
        <v>3</v>
      </c>
      <c r="F2460">
        <v>19.989999999999998</v>
      </c>
      <c r="G2460">
        <f>Table1[[#This Row],[Unit Price]]*Table1[[#This Row],[Units Sold]]</f>
        <v>59.97</v>
      </c>
      <c r="H2460" t="s">
        <v>14</v>
      </c>
      <c r="I2460" t="s">
        <v>11</v>
      </c>
      <c r="J2460">
        <f>_xlfn.XLOOKUP(Table1[[#This Row],[Product Name]],O:O,P:P)</f>
        <v>3.4</v>
      </c>
      <c r="K2460">
        <f>Table1[[#This Row],[Unit Profit]]*Table1[[#This Row],[Units Sold]]</f>
        <v>10.199999999999999</v>
      </c>
      <c r="L2460">
        <f>MONTH(Table1[[#This Row],[Date]])</f>
        <v>2</v>
      </c>
    </row>
    <row r="2461" spans="1:12">
      <c r="A2461">
        <v>12500</v>
      </c>
      <c r="B2461" s="1">
        <v>45452</v>
      </c>
      <c r="C2461" t="s">
        <v>19</v>
      </c>
      <c r="D2461" t="s">
        <v>118</v>
      </c>
      <c r="E2461">
        <v>4</v>
      </c>
      <c r="F2461">
        <v>12.99</v>
      </c>
      <c r="G2461">
        <f>Table1[[#This Row],[Unit Price]]*Table1[[#This Row],[Units Sold]]</f>
        <v>51.96</v>
      </c>
      <c r="H2461" t="s">
        <v>294</v>
      </c>
      <c r="I2461" t="s">
        <v>11</v>
      </c>
      <c r="J2461">
        <f>_xlfn.XLOOKUP(Table1[[#This Row],[Product Name]],O:O,P:P)</f>
        <v>4.68</v>
      </c>
      <c r="K2461">
        <f>Table1[[#This Row],[Unit Profit]]*Table1[[#This Row],[Units Sold]]</f>
        <v>18.72</v>
      </c>
      <c r="L2461">
        <f>MONTH(Table1[[#This Row],[Date]])</f>
        <v>6</v>
      </c>
    </row>
    <row r="2462" spans="1:12" hidden="1">
      <c r="A2462">
        <v>12501</v>
      </c>
      <c r="B2462" s="1">
        <v>45426</v>
      </c>
      <c r="C2462" t="s">
        <v>21</v>
      </c>
      <c r="D2462" t="s">
        <v>119</v>
      </c>
      <c r="E2462">
        <v>3</v>
      </c>
      <c r="F2462">
        <v>82</v>
      </c>
      <c r="G2462">
        <f>Table1[[#This Row],[Unit Price]]*Table1[[#This Row],[Units Sold]]</f>
        <v>246</v>
      </c>
      <c r="H2462" t="s">
        <v>14</v>
      </c>
      <c r="I2462" t="s">
        <v>287</v>
      </c>
      <c r="J2462">
        <f>_xlfn.XLOOKUP(Table1[[#This Row],[Product Name]],O:O,P:P)</f>
        <v>22.96</v>
      </c>
      <c r="K2462">
        <f>Table1[[#This Row],[Unit Profit]]*Table1[[#This Row],[Units Sold]]</f>
        <v>68.88</v>
      </c>
      <c r="L2462">
        <f>MONTH(Table1[[#This Row],[Date]])</f>
        <v>5</v>
      </c>
    </row>
    <row r="2463" spans="1:12">
      <c r="A2463">
        <v>12502</v>
      </c>
      <c r="B2463" s="1">
        <v>45333</v>
      </c>
      <c r="C2463" t="s">
        <v>23</v>
      </c>
      <c r="D2463" t="s">
        <v>120</v>
      </c>
      <c r="E2463">
        <v>5</v>
      </c>
      <c r="F2463">
        <v>109.99</v>
      </c>
      <c r="G2463">
        <f>Table1[[#This Row],[Unit Price]]*Table1[[#This Row],[Units Sold]]</f>
        <v>549.94999999999993</v>
      </c>
      <c r="H2463" t="s">
        <v>294</v>
      </c>
      <c r="I2463" t="s">
        <v>11</v>
      </c>
      <c r="J2463">
        <f>_xlfn.XLOOKUP(Table1[[#This Row],[Product Name]],O:O,P:P)</f>
        <v>28.6</v>
      </c>
      <c r="K2463">
        <f>Table1[[#This Row],[Unit Profit]]*Table1[[#This Row],[Units Sold]]</f>
        <v>143</v>
      </c>
      <c r="L2463">
        <f>MONTH(Table1[[#This Row],[Date]])</f>
        <v>2</v>
      </c>
    </row>
    <row r="2464" spans="1:12" hidden="1">
      <c r="A2464">
        <v>12503</v>
      </c>
      <c r="B2464" s="1">
        <v>45205</v>
      </c>
      <c r="C2464" t="s">
        <v>9</v>
      </c>
      <c r="D2464" t="s">
        <v>121</v>
      </c>
      <c r="E2464">
        <v>5</v>
      </c>
      <c r="F2464">
        <v>3899.99</v>
      </c>
      <c r="G2464">
        <f>Table1[[#This Row],[Unit Price]]*Table1[[#This Row],[Units Sold]]</f>
        <v>19499.949999999997</v>
      </c>
      <c r="H2464" t="s">
        <v>18</v>
      </c>
      <c r="I2464" t="s">
        <v>15</v>
      </c>
      <c r="J2464">
        <f>_xlfn.XLOOKUP(Table1[[#This Row],[Product Name]],O:O,P:P)</f>
        <v>400</v>
      </c>
      <c r="K2464">
        <f>Table1[[#This Row],[Unit Profit]]*Table1[[#This Row],[Units Sold]]</f>
        <v>2000</v>
      </c>
      <c r="L2464">
        <f>MONTH(Table1[[#This Row],[Date]])</f>
        <v>10</v>
      </c>
    </row>
    <row r="2465" spans="1:12">
      <c r="A2465">
        <v>12504</v>
      </c>
      <c r="B2465" s="1">
        <v>45033</v>
      </c>
      <c r="C2465" t="s">
        <v>12</v>
      </c>
      <c r="D2465" t="s">
        <v>122</v>
      </c>
      <c r="E2465">
        <v>1</v>
      </c>
      <c r="F2465">
        <v>349.99</v>
      </c>
      <c r="G2465">
        <f>Table1[[#This Row],[Unit Price]]*Table1[[#This Row],[Units Sold]]</f>
        <v>349.99</v>
      </c>
      <c r="H2465" t="s">
        <v>294</v>
      </c>
      <c r="I2465" t="s">
        <v>15</v>
      </c>
      <c r="J2465">
        <f>_xlfn.XLOOKUP(Table1[[#This Row],[Product Name]],O:O,P:P)</f>
        <v>161</v>
      </c>
      <c r="K2465">
        <f>Table1[[#This Row],[Unit Profit]]*Table1[[#This Row],[Units Sold]]</f>
        <v>161</v>
      </c>
      <c r="L2465">
        <f>MONTH(Table1[[#This Row],[Date]])</f>
        <v>4</v>
      </c>
    </row>
    <row r="2466" spans="1:12" hidden="1">
      <c r="A2466">
        <v>12505</v>
      </c>
      <c r="B2466" s="1">
        <v>45060</v>
      </c>
      <c r="C2466" t="s">
        <v>16</v>
      </c>
      <c r="D2466" t="s">
        <v>123</v>
      </c>
      <c r="E2466">
        <v>5</v>
      </c>
      <c r="F2466">
        <v>39.99</v>
      </c>
      <c r="G2466">
        <f>Table1[[#This Row],[Unit Price]]*Table1[[#This Row],[Units Sold]]</f>
        <v>199.95000000000002</v>
      </c>
      <c r="H2466" t="s">
        <v>14</v>
      </c>
      <c r="I2466" t="s">
        <v>287</v>
      </c>
      <c r="J2466">
        <f>_xlfn.XLOOKUP(Table1[[#This Row],[Product Name]],O:O,P:P)</f>
        <v>8</v>
      </c>
      <c r="K2466">
        <f>Table1[[#This Row],[Unit Profit]]*Table1[[#This Row],[Units Sold]]</f>
        <v>40</v>
      </c>
      <c r="L2466">
        <f>MONTH(Table1[[#This Row],[Date]])</f>
        <v>5</v>
      </c>
    </row>
    <row r="2467" spans="1:12" hidden="1">
      <c r="A2467">
        <v>12506</v>
      </c>
      <c r="B2467" s="1">
        <v>45409</v>
      </c>
      <c r="C2467" t="s">
        <v>19</v>
      </c>
      <c r="D2467" t="s">
        <v>124</v>
      </c>
      <c r="E2467">
        <v>3</v>
      </c>
      <c r="F2467">
        <v>10.99</v>
      </c>
      <c r="G2467">
        <f>Table1[[#This Row],[Unit Price]]*Table1[[#This Row],[Units Sold]]</f>
        <v>32.97</v>
      </c>
      <c r="H2467" t="s">
        <v>14</v>
      </c>
      <c r="I2467" t="s">
        <v>15</v>
      </c>
      <c r="J2467">
        <f>_xlfn.XLOOKUP(Table1[[#This Row],[Product Name]],O:O,P:P)</f>
        <v>3.85</v>
      </c>
      <c r="K2467">
        <f>Table1[[#This Row],[Unit Profit]]*Table1[[#This Row],[Units Sold]]</f>
        <v>11.55</v>
      </c>
      <c r="L2467">
        <f>MONTH(Table1[[#This Row],[Date]])</f>
        <v>4</v>
      </c>
    </row>
    <row r="2468" spans="1:12" hidden="1">
      <c r="A2468">
        <v>12507</v>
      </c>
      <c r="B2468" s="1">
        <v>45495</v>
      </c>
      <c r="C2468" t="s">
        <v>21</v>
      </c>
      <c r="D2468" t="s">
        <v>125</v>
      </c>
      <c r="E2468">
        <v>4</v>
      </c>
      <c r="F2468">
        <v>6.5</v>
      </c>
      <c r="G2468">
        <f>Table1[[#This Row],[Unit Price]]*Table1[[#This Row],[Units Sold]]</f>
        <v>26</v>
      </c>
      <c r="H2468" t="s">
        <v>14</v>
      </c>
      <c r="I2468" t="s">
        <v>15</v>
      </c>
      <c r="J2468">
        <f>_xlfn.XLOOKUP(Table1[[#This Row],[Product Name]],O:O,P:P)</f>
        <v>2.73</v>
      </c>
      <c r="K2468">
        <f>Table1[[#This Row],[Unit Profit]]*Table1[[#This Row],[Units Sold]]</f>
        <v>10.92</v>
      </c>
      <c r="L2468">
        <f>MONTH(Table1[[#This Row],[Date]])</f>
        <v>7</v>
      </c>
    </row>
    <row r="2469" spans="1:12" hidden="1">
      <c r="A2469">
        <v>12508</v>
      </c>
      <c r="B2469" s="1">
        <v>45274</v>
      </c>
      <c r="C2469" t="s">
        <v>23</v>
      </c>
      <c r="D2469" t="s">
        <v>126</v>
      </c>
      <c r="E2469">
        <v>1</v>
      </c>
      <c r="F2469">
        <v>399.99</v>
      </c>
      <c r="G2469">
        <f>Table1[[#This Row],[Unit Price]]*Table1[[#This Row],[Units Sold]]</f>
        <v>399.99</v>
      </c>
      <c r="H2469" t="s">
        <v>18</v>
      </c>
      <c r="I2469" t="s">
        <v>11</v>
      </c>
      <c r="J2469">
        <f>_xlfn.XLOOKUP(Table1[[#This Row],[Product Name]],O:O,P:P)</f>
        <v>80</v>
      </c>
      <c r="K2469">
        <f>Table1[[#This Row],[Unit Profit]]*Table1[[#This Row],[Units Sold]]</f>
        <v>80</v>
      </c>
      <c r="L2469">
        <f>MONTH(Table1[[#This Row],[Date]])</f>
        <v>12</v>
      </c>
    </row>
    <row r="2470" spans="1:12" hidden="1">
      <c r="A2470">
        <v>12509</v>
      </c>
      <c r="B2470" s="1">
        <v>45063</v>
      </c>
      <c r="C2470" t="s">
        <v>9</v>
      </c>
      <c r="D2470" t="s">
        <v>127</v>
      </c>
      <c r="E2470">
        <v>2</v>
      </c>
      <c r="F2470">
        <v>229.99</v>
      </c>
      <c r="G2470">
        <f>Table1[[#This Row],[Unit Price]]*Table1[[#This Row],[Units Sold]]</f>
        <v>459.98</v>
      </c>
      <c r="H2470" t="s">
        <v>14</v>
      </c>
      <c r="I2470" t="s">
        <v>287</v>
      </c>
      <c r="J2470">
        <f>_xlfn.XLOOKUP(Table1[[#This Row],[Product Name]],O:O,P:P)</f>
        <v>115</v>
      </c>
      <c r="K2470">
        <f>Table1[[#This Row],[Unit Profit]]*Table1[[#This Row],[Units Sold]]</f>
        <v>230</v>
      </c>
      <c r="L2470">
        <f>MONTH(Table1[[#This Row],[Date]])</f>
        <v>5</v>
      </c>
    </row>
    <row r="2471" spans="1:12">
      <c r="A2471">
        <v>12510</v>
      </c>
      <c r="B2471" s="1">
        <v>45389</v>
      </c>
      <c r="C2471" t="s">
        <v>12</v>
      </c>
      <c r="D2471" t="s">
        <v>128</v>
      </c>
      <c r="E2471">
        <v>3</v>
      </c>
      <c r="F2471">
        <v>159.99</v>
      </c>
      <c r="G2471">
        <f>Table1[[#This Row],[Unit Price]]*Table1[[#This Row],[Units Sold]]</f>
        <v>479.97</v>
      </c>
      <c r="H2471" t="s">
        <v>294</v>
      </c>
      <c r="I2471" t="s">
        <v>287</v>
      </c>
      <c r="J2471">
        <f>_xlfn.XLOOKUP(Table1[[#This Row],[Product Name]],O:O,P:P)</f>
        <v>46.4</v>
      </c>
      <c r="K2471">
        <f>Table1[[#This Row],[Unit Profit]]*Table1[[#This Row],[Units Sold]]</f>
        <v>139.19999999999999</v>
      </c>
      <c r="L2471">
        <f>MONTH(Table1[[#This Row],[Date]])</f>
        <v>4</v>
      </c>
    </row>
    <row r="2472" spans="1:12">
      <c r="A2472">
        <v>12511</v>
      </c>
      <c r="B2472" s="1">
        <v>45618</v>
      </c>
      <c r="C2472" t="s">
        <v>16</v>
      </c>
      <c r="D2472" t="s">
        <v>129</v>
      </c>
      <c r="E2472">
        <v>2</v>
      </c>
      <c r="F2472">
        <v>14.99</v>
      </c>
      <c r="G2472">
        <f>Table1[[#This Row],[Unit Price]]*Table1[[#This Row],[Units Sold]]</f>
        <v>29.98</v>
      </c>
      <c r="H2472" t="s">
        <v>294</v>
      </c>
      <c r="I2472" t="s">
        <v>287</v>
      </c>
      <c r="J2472">
        <f>_xlfn.XLOOKUP(Table1[[#This Row],[Product Name]],O:O,P:P)</f>
        <v>4.95</v>
      </c>
      <c r="K2472">
        <f>Table1[[#This Row],[Unit Profit]]*Table1[[#This Row],[Units Sold]]</f>
        <v>9.9</v>
      </c>
      <c r="L2472">
        <f>MONTH(Table1[[#This Row],[Date]])</f>
        <v>11</v>
      </c>
    </row>
    <row r="2473" spans="1:12" hidden="1">
      <c r="A2473">
        <v>12512</v>
      </c>
      <c r="B2473" s="1">
        <v>45403</v>
      </c>
      <c r="C2473" t="s">
        <v>19</v>
      </c>
      <c r="D2473" t="s">
        <v>130</v>
      </c>
      <c r="E2473">
        <v>4</v>
      </c>
      <c r="F2473">
        <v>18.989999999999998</v>
      </c>
      <c r="G2473">
        <f>Table1[[#This Row],[Unit Price]]*Table1[[#This Row],[Units Sold]]</f>
        <v>75.959999999999994</v>
      </c>
      <c r="H2473" t="s">
        <v>18</v>
      </c>
      <c r="I2473" t="s">
        <v>15</v>
      </c>
      <c r="J2473">
        <f>_xlfn.XLOOKUP(Table1[[#This Row],[Product Name]],O:O,P:P)</f>
        <v>5.51</v>
      </c>
      <c r="K2473">
        <f>Table1[[#This Row],[Unit Profit]]*Table1[[#This Row],[Units Sold]]</f>
        <v>22.04</v>
      </c>
      <c r="L2473">
        <f>MONTH(Table1[[#This Row],[Date]])</f>
        <v>4</v>
      </c>
    </row>
    <row r="2474" spans="1:12">
      <c r="A2474">
        <v>12513</v>
      </c>
      <c r="B2474" s="1">
        <v>45158</v>
      </c>
      <c r="C2474" t="s">
        <v>21</v>
      </c>
      <c r="D2474" t="s">
        <v>131</v>
      </c>
      <c r="E2474">
        <v>5</v>
      </c>
      <c r="F2474">
        <v>15</v>
      </c>
      <c r="G2474">
        <f>Table1[[#This Row],[Unit Price]]*Table1[[#This Row],[Units Sold]]</f>
        <v>75</v>
      </c>
      <c r="H2474" t="s">
        <v>294</v>
      </c>
      <c r="I2474" t="s">
        <v>11</v>
      </c>
      <c r="J2474">
        <f>_xlfn.XLOOKUP(Table1[[#This Row],[Product Name]],O:O,P:P)</f>
        <v>4.6500000000000004</v>
      </c>
      <c r="K2474">
        <f>Table1[[#This Row],[Unit Profit]]*Table1[[#This Row],[Units Sold]]</f>
        <v>23.25</v>
      </c>
      <c r="L2474">
        <f>MONTH(Table1[[#This Row],[Date]])</f>
        <v>8</v>
      </c>
    </row>
    <row r="2475" spans="1:12" hidden="1">
      <c r="A2475">
        <v>12514</v>
      </c>
      <c r="B2475" s="1">
        <v>45399</v>
      </c>
      <c r="C2475" t="s">
        <v>23</v>
      </c>
      <c r="D2475" t="s">
        <v>132</v>
      </c>
      <c r="E2475">
        <v>2</v>
      </c>
      <c r="F2475">
        <v>229.95</v>
      </c>
      <c r="G2475">
        <f>Table1[[#This Row],[Unit Price]]*Table1[[#This Row],[Units Sold]]</f>
        <v>459.9</v>
      </c>
      <c r="H2475" t="s">
        <v>18</v>
      </c>
      <c r="I2475" t="s">
        <v>11</v>
      </c>
      <c r="J2475">
        <f>_xlfn.XLOOKUP(Table1[[#This Row],[Product Name]],O:O,P:P)</f>
        <v>62.09</v>
      </c>
      <c r="K2475">
        <f>Table1[[#This Row],[Unit Profit]]*Table1[[#This Row],[Units Sold]]</f>
        <v>124.18</v>
      </c>
      <c r="L2475">
        <f>MONTH(Table1[[#This Row],[Date]])</f>
        <v>4</v>
      </c>
    </row>
    <row r="2476" spans="1:12" hidden="1">
      <c r="A2476">
        <v>12515</v>
      </c>
      <c r="B2476" s="1">
        <v>45133</v>
      </c>
      <c r="C2476" t="s">
        <v>9</v>
      </c>
      <c r="D2476" t="s">
        <v>133</v>
      </c>
      <c r="E2476">
        <v>4</v>
      </c>
      <c r="F2476">
        <v>249.99</v>
      </c>
      <c r="G2476">
        <f>Table1[[#This Row],[Unit Price]]*Table1[[#This Row],[Units Sold]]</f>
        <v>999.96</v>
      </c>
      <c r="H2476" t="s">
        <v>18</v>
      </c>
      <c r="I2476" t="s">
        <v>287</v>
      </c>
      <c r="J2476">
        <f>_xlfn.XLOOKUP(Table1[[#This Row],[Product Name]],O:O,P:P)</f>
        <v>77.5</v>
      </c>
      <c r="K2476">
        <f>Table1[[#This Row],[Unit Profit]]*Table1[[#This Row],[Units Sold]]</f>
        <v>310</v>
      </c>
      <c r="L2476">
        <f>MONTH(Table1[[#This Row],[Date]])</f>
        <v>7</v>
      </c>
    </row>
    <row r="2477" spans="1:12">
      <c r="A2477">
        <v>12516</v>
      </c>
      <c r="B2477" s="1">
        <v>45634</v>
      </c>
      <c r="C2477" t="s">
        <v>12</v>
      </c>
      <c r="D2477" t="s">
        <v>134</v>
      </c>
      <c r="E2477">
        <v>3</v>
      </c>
      <c r="F2477">
        <v>299.95</v>
      </c>
      <c r="G2477">
        <f>Table1[[#This Row],[Unit Price]]*Table1[[#This Row],[Units Sold]]</f>
        <v>899.84999999999991</v>
      </c>
      <c r="H2477" t="s">
        <v>294</v>
      </c>
      <c r="I2477" t="s">
        <v>287</v>
      </c>
      <c r="J2477">
        <f>_xlfn.XLOOKUP(Table1[[#This Row],[Product Name]],O:O,P:P)</f>
        <v>140.97999999999999</v>
      </c>
      <c r="K2477">
        <f>Table1[[#This Row],[Unit Profit]]*Table1[[#This Row],[Units Sold]]</f>
        <v>422.93999999999994</v>
      </c>
      <c r="L2477">
        <f>MONTH(Table1[[#This Row],[Date]])</f>
        <v>12</v>
      </c>
    </row>
    <row r="2478" spans="1:12" hidden="1">
      <c r="A2478">
        <v>12517</v>
      </c>
      <c r="B2478" s="1">
        <v>45243</v>
      </c>
      <c r="C2478" t="s">
        <v>16</v>
      </c>
      <c r="D2478" t="s">
        <v>135</v>
      </c>
      <c r="E2478">
        <v>4</v>
      </c>
      <c r="F2478">
        <v>49.99</v>
      </c>
      <c r="G2478">
        <f>Table1[[#This Row],[Unit Price]]*Table1[[#This Row],[Units Sold]]</f>
        <v>199.96</v>
      </c>
      <c r="H2478" t="s">
        <v>18</v>
      </c>
      <c r="I2478" t="s">
        <v>15</v>
      </c>
      <c r="J2478">
        <f>_xlfn.XLOOKUP(Table1[[#This Row],[Product Name]],O:O,P:P)</f>
        <v>24</v>
      </c>
      <c r="K2478">
        <f>Table1[[#This Row],[Unit Profit]]*Table1[[#This Row],[Units Sold]]</f>
        <v>96</v>
      </c>
      <c r="L2478">
        <f>MONTH(Table1[[#This Row],[Date]])</f>
        <v>11</v>
      </c>
    </row>
    <row r="2479" spans="1:12" hidden="1">
      <c r="A2479">
        <v>12518</v>
      </c>
      <c r="B2479" s="1">
        <v>45300</v>
      </c>
      <c r="C2479" t="s">
        <v>19</v>
      </c>
      <c r="D2479" t="s">
        <v>136</v>
      </c>
      <c r="E2479">
        <v>3</v>
      </c>
      <c r="F2479">
        <v>16.989999999999998</v>
      </c>
      <c r="G2479">
        <f>Table1[[#This Row],[Unit Price]]*Table1[[#This Row],[Units Sold]]</f>
        <v>50.97</v>
      </c>
      <c r="H2479" t="s">
        <v>18</v>
      </c>
      <c r="I2479" t="s">
        <v>15</v>
      </c>
      <c r="J2479">
        <f>_xlfn.XLOOKUP(Table1[[#This Row],[Product Name]],O:O,P:P)</f>
        <v>2.89</v>
      </c>
      <c r="K2479">
        <f>Table1[[#This Row],[Unit Profit]]*Table1[[#This Row],[Units Sold]]</f>
        <v>8.67</v>
      </c>
      <c r="L2479">
        <f>MONTH(Table1[[#This Row],[Date]])</f>
        <v>1</v>
      </c>
    </row>
    <row r="2480" spans="1:12">
      <c r="A2480">
        <v>12519</v>
      </c>
      <c r="B2480" s="1">
        <v>45148</v>
      </c>
      <c r="C2480" t="s">
        <v>21</v>
      </c>
      <c r="D2480" t="s">
        <v>137</v>
      </c>
      <c r="E2480">
        <v>4</v>
      </c>
      <c r="F2480">
        <v>14.99</v>
      </c>
      <c r="G2480">
        <f>Table1[[#This Row],[Unit Price]]*Table1[[#This Row],[Units Sold]]</f>
        <v>59.96</v>
      </c>
      <c r="H2480" t="s">
        <v>294</v>
      </c>
      <c r="I2480" t="s">
        <v>287</v>
      </c>
      <c r="J2480">
        <f>_xlfn.XLOOKUP(Table1[[#This Row],[Product Name]],O:O,P:P)</f>
        <v>4.6500000000000004</v>
      </c>
      <c r="K2480">
        <f>Table1[[#This Row],[Unit Profit]]*Table1[[#This Row],[Units Sold]]</f>
        <v>18.600000000000001</v>
      </c>
      <c r="L2480">
        <f>MONTH(Table1[[#This Row],[Date]])</f>
        <v>8</v>
      </c>
    </row>
    <row r="2481" spans="1:12">
      <c r="A2481">
        <v>12520</v>
      </c>
      <c r="B2481" s="1">
        <v>44968</v>
      </c>
      <c r="C2481" t="s">
        <v>23</v>
      </c>
      <c r="D2481" t="s">
        <v>138</v>
      </c>
      <c r="E2481">
        <v>5</v>
      </c>
      <c r="F2481">
        <v>249.99</v>
      </c>
      <c r="G2481">
        <f>Table1[[#This Row],[Unit Price]]*Table1[[#This Row],[Units Sold]]</f>
        <v>1249.95</v>
      </c>
      <c r="H2481" t="s">
        <v>294</v>
      </c>
      <c r="I2481" t="s">
        <v>11</v>
      </c>
      <c r="J2481">
        <f>_xlfn.XLOOKUP(Table1[[#This Row],[Product Name]],O:O,P:P)</f>
        <v>120</v>
      </c>
      <c r="K2481">
        <f>Table1[[#This Row],[Unit Profit]]*Table1[[#This Row],[Units Sold]]</f>
        <v>600</v>
      </c>
      <c r="L2481">
        <f>MONTH(Table1[[#This Row],[Date]])</f>
        <v>2</v>
      </c>
    </row>
    <row r="2482" spans="1:12">
      <c r="A2482">
        <v>12521</v>
      </c>
      <c r="B2482" s="1">
        <v>45061</v>
      </c>
      <c r="C2482" t="s">
        <v>9</v>
      </c>
      <c r="D2482" t="s">
        <v>139</v>
      </c>
      <c r="E2482">
        <v>3</v>
      </c>
      <c r="F2482">
        <v>599.99</v>
      </c>
      <c r="G2482">
        <f>Table1[[#This Row],[Unit Price]]*Table1[[#This Row],[Units Sold]]</f>
        <v>1799.97</v>
      </c>
      <c r="H2482" t="s">
        <v>294</v>
      </c>
      <c r="I2482" t="s">
        <v>11</v>
      </c>
      <c r="J2482">
        <f>_xlfn.XLOOKUP(Table1[[#This Row],[Product Name]],O:O,P:P)</f>
        <v>288</v>
      </c>
      <c r="K2482">
        <f>Table1[[#This Row],[Unit Profit]]*Table1[[#This Row],[Units Sold]]</f>
        <v>864</v>
      </c>
      <c r="L2482">
        <f>MONTH(Table1[[#This Row],[Date]])</f>
        <v>5</v>
      </c>
    </row>
    <row r="2483" spans="1:12">
      <c r="A2483">
        <v>12522</v>
      </c>
      <c r="B2483" s="1">
        <v>45534</v>
      </c>
      <c r="C2483" t="s">
        <v>12</v>
      </c>
      <c r="D2483" t="s">
        <v>140</v>
      </c>
      <c r="E2483">
        <v>3</v>
      </c>
      <c r="F2483">
        <v>89.99</v>
      </c>
      <c r="G2483">
        <f>Table1[[#This Row],[Unit Price]]*Table1[[#This Row],[Units Sold]]</f>
        <v>269.96999999999997</v>
      </c>
      <c r="H2483" t="s">
        <v>294</v>
      </c>
      <c r="I2483" t="s">
        <v>287</v>
      </c>
      <c r="J2483">
        <f>_xlfn.XLOOKUP(Table1[[#This Row],[Product Name]],O:O,P:P)</f>
        <v>14.4</v>
      </c>
      <c r="K2483">
        <f>Table1[[#This Row],[Unit Profit]]*Table1[[#This Row],[Units Sold]]</f>
        <v>43.2</v>
      </c>
      <c r="L2483">
        <f>MONTH(Table1[[#This Row],[Date]])</f>
        <v>8</v>
      </c>
    </row>
    <row r="2484" spans="1:12">
      <c r="A2484">
        <v>12523</v>
      </c>
      <c r="B2484" s="1">
        <v>45529</v>
      </c>
      <c r="C2484" t="s">
        <v>16</v>
      </c>
      <c r="D2484" t="s">
        <v>141</v>
      </c>
      <c r="E2484">
        <v>3</v>
      </c>
      <c r="F2484">
        <v>12.99</v>
      </c>
      <c r="G2484">
        <f>Table1[[#This Row],[Unit Price]]*Table1[[#This Row],[Units Sold]]</f>
        <v>38.97</v>
      </c>
      <c r="H2484" t="s">
        <v>294</v>
      </c>
      <c r="I2484" t="s">
        <v>287</v>
      </c>
      <c r="J2484">
        <f>_xlfn.XLOOKUP(Table1[[#This Row],[Product Name]],O:O,P:P)</f>
        <v>1.3</v>
      </c>
      <c r="K2484">
        <f>Table1[[#This Row],[Unit Profit]]*Table1[[#This Row],[Units Sold]]</f>
        <v>3.9000000000000004</v>
      </c>
      <c r="L2484">
        <f>MONTH(Table1[[#This Row],[Date]])</f>
        <v>8</v>
      </c>
    </row>
    <row r="2485" spans="1:12" hidden="1">
      <c r="A2485">
        <v>12524</v>
      </c>
      <c r="B2485" s="1">
        <v>45304</v>
      </c>
      <c r="C2485" t="s">
        <v>19</v>
      </c>
      <c r="D2485" t="s">
        <v>142</v>
      </c>
      <c r="E2485">
        <v>5</v>
      </c>
      <c r="F2485">
        <v>14.99</v>
      </c>
      <c r="G2485">
        <f>Table1[[#This Row],[Unit Price]]*Table1[[#This Row],[Units Sold]]</f>
        <v>74.95</v>
      </c>
      <c r="H2485" t="s">
        <v>18</v>
      </c>
      <c r="I2485" t="s">
        <v>11</v>
      </c>
      <c r="J2485">
        <f>_xlfn.XLOOKUP(Table1[[#This Row],[Product Name]],O:O,P:P)</f>
        <v>3.15</v>
      </c>
      <c r="K2485">
        <f>Table1[[#This Row],[Unit Profit]]*Table1[[#This Row],[Units Sold]]</f>
        <v>15.75</v>
      </c>
      <c r="L2485">
        <f>MONTH(Table1[[#This Row],[Date]])</f>
        <v>1</v>
      </c>
    </row>
    <row r="2486" spans="1:12" hidden="1">
      <c r="A2486">
        <v>12525</v>
      </c>
      <c r="B2486" s="1">
        <v>45437</v>
      </c>
      <c r="C2486" t="s">
        <v>21</v>
      </c>
      <c r="D2486" t="s">
        <v>143</v>
      </c>
      <c r="E2486">
        <v>2</v>
      </c>
      <c r="F2486">
        <v>30</v>
      </c>
      <c r="G2486">
        <f>Table1[[#This Row],[Unit Price]]*Table1[[#This Row],[Units Sold]]</f>
        <v>60</v>
      </c>
      <c r="H2486" t="s">
        <v>14</v>
      </c>
      <c r="I2486" t="s">
        <v>287</v>
      </c>
      <c r="J2486">
        <f>_xlfn.XLOOKUP(Table1[[#This Row],[Product Name]],O:O,P:P)</f>
        <v>6.9</v>
      </c>
      <c r="K2486">
        <f>Table1[[#This Row],[Unit Profit]]*Table1[[#This Row],[Units Sold]]</f>
        <v>13.8</v>
      </c>
      <c r="L2486">
        <f>MONTH(Table1[[#This Row],[Date]])</f>
        <v>5</v>
      </c>
    </row>
    <row r="2487" spans="1:12" hidden="1">
      <c r="A2487">
        <v>12526</v>
      </c>
      <c r="B2487" s="1">
        <v>45241</v>
      </c>
      <c r="C2487" t="s">
        <v>23</v>
      </c>
      <c r="D2487" t="s">
        <v>144</v>
      </c>
      <c r="E2487">
        <v>2</v>
      </c>
      <c r="F2487">
        <v>199.99</v>
      </c>
      <c r="G2487">
        <f>Table1[[#This Row],[Unit Price]]*Table1[[#This Row],[Units Sold]]</f>
        <v>399.98</v>
      </c>
      <c r="H2487" t="s">
        <v>18</v>
      </c>
      <c r="I2487" t="s">
        <v>287</v>
      </c>
      <c r="J2487">
        <f>_xlfn.XLOOKUP(Table1[[#This Row],[Product Name]],O:O,P:P)</f>
        <v>60</v>
      </c>
      <c r="K2487">
        <f>Table1[[#This Row],[Unit Profit]]*Table1[[#This Row],[Units Sold]]</f>
        <v>120</v>
      </c>
      <c r="L2487">
        <f>MONTH(Table1[[#This Row],[Date]])</f>
        <v>11</v>
      </c>
    </row>
    <row r="2488" spans="1:12" hidden="1">
      <c r="A2488">
        <v>12527</v>
      </c>
      <c r="B2488" s="1">
        <v>45128</v>
      </c>
      <c r="C2488" t="s">
        <v>9</v>
      </c>
      <c r="D2488" t="s">
        <v>145</v>
      </c>
      <c r="E2488">
        <v>3</v>
      </c>
      <c r="F2488">
        <v>499.99</v>
      </c>
      <c r="G2488">
        <f>Table1[[#This Row],[Unit Price]]*Table1[[#This Row],[Units Sold]]</f>
        <v>1499.97</v>
      </c>
      <c r="H2488" t="s">
        <v>14</v>
      </c>
      <c r="I2488" t="s">
        <v>15</v>
      </c>
      <c r="J2488">
        <f>_xlfn.XLOOKUP(Table1[[#This Row],[Product Name]],O:O,P:P)</f>
        <v>90</v>
      </c>
      <c r="K2488">
        <f>Table1[[#This Row],[Unit Profit]]*Table1[[#This Row],[Units Sold]]</f>
        <v>270</v>
      </c>
      <c r="L2488">
        <f>MONTH(Table1[[#This Row],[Date]])</f>
        <v>7</v>
      </c>
    </row>
    <row r="2489" spans="1:12" hidden="1">
      <c r="A2489">
        <v>12528</v>
      </c>
      <c r="B2489" s="1">
        <v>44936</v>
      </c>
      <c r="C2489" t="s">
        <v>12</v>
      </c>
      <c r="D2489" t="s">
        <v>35</v>
      </c>
      <c r="E2489">
        <v>5</v>
      </c>
      <c r="F2489">
        <v>399.99</v>
      </c>
      <c r="G2489">
        <f>Table1[[#This Row],[Unit Price]]*Table1[[#This Row],[Units Sold]]</f>
        <v>1999.95</v>
      </c>
      <c r="H2489" t="s">
        <v>14</v>
      </c>
      <c r="I2489" t="s">
        <v>15</v>
      </c>
      <c r="J2489">
        <f>_xlfn.XLOOKUP(Table1[[#This Row],[Product Name]],O:O,P:P)</f>
        <v>52</v>
      </c>
      <c r="K2489">
        <f>Table1[[#This Row],[Unit Profit]]*Table1[[#This Row],[Units Sold]]</f>
        <v>260</v>
      </c>
      <c r="L2489">
        <f>MONTH(Table1[[#This Row],[Date]])</f>
        <v>1</v>
      </c>
    </row>
    <row r="2490" spans="1:12" hidden="1">
      <c r="A2490">
        <v>12529</v>
      </c>
      <c r="B2490" s="1">
        <v>45452</v>
      </c>
      <c r="C2490" t="s">
        <v>16</v>
      </c>
      <c r="D2490" t="s">
        <v>146</v>
      </c>
      <c r="E2490">
        <v>5</v>
      </c>
      <c r="F2490">
        <v>98</v>
      </c>
      <c r="G2490">
        <f>Table1[[#This Row],[Unit Price]]*Table1[[#This Row],[Units Sold]]</f>
        <v>490</v>
      </c>
      <c r="H2490" t="s">
        <v>14</v>
      </c>
      <c r="I2490" t="s">
        <v>11</v>
      </c>
      <c r="J2490">
        <f>_xlfn.XLOOKUP(Table1[[#This Row],[Product Name]],O:O,P:P)</f>
        <v>35.28</v>
      </c>
      <c r="K2490">
        <f>Table1[[#This Row],[Unit Profit]]*Table1[[#This Row],[Units Sold]]</f>
        <v>176.4</v>
      </c>
      <c r="L2490">
        <f>MONTH(Table1[[#This Row],[Date]])</f>
        <v>6</v>
      </c>
    </row>
    <row r="2491" spans="1:12" hidden="1">
      <c r="A2491">
        <v>12530</v>
      </c>
      <c r="B2491" s="1">
        <v>45436</v>
      </c>
      <c r="C2491" t="s">
        <v>19</v>
      </c>
      <c r="D2491" t="s">
        <v>147</v>
      </c>
      <c r="E2491">
        <v>4</v>
      </c>
      <c r="F2491">
        <v>8.99</v>
      </c>
      <c r="G2491">
        <f>Table1[[#This Row],[Unit Price]]*Table1[[#This Row],[Units Sold]]</f>
        <v>35.96</v>
      </c>
      <c r="H2491" t="s">
        <v>18</v>
      </c>
      <c r="I2491" t="s">
        <v>11</v>
      </c>
      <c r="J2491">
        <f>_xlfn.XLOOKUP(Table1[[#This Row],[Product Name]],O:O,P:P)</f>
        <v>3.33</v>
      </c>
      <c r="K2491">
        <f>Table1[[#This Row],[Unit Profit]]*Table1[[#This Row],[Units Sold]]</f>
        <v>13.32</v>
      </c>
      <c r="L2491">
        <f>MONTH(Table1[[#This Row],[Date]])</f>
        <v>5</v>
      </c>
    </row>
    <row r="2492" spans="1:12">
      <c r="A2492">
        <v>12531</v>
      </c>
      <c r="B2492" s="1">
        <v>45257</v>
      </c>
      <c r="C2492" t="s">
        <v>21</v>
      </c>
      <c r="D2492" t="s">
        <v>148</v>
      </c>
      <c r="E2492">
        <v>3</v>
      </c>
      <c r="F2492">
        <v>36</v>
      </c>
      <c r="G2492">
        <f>Table1[[#This Row],[Unit Price]]*Table1[[#This Row],[Units Sold]]</f>
        <v>108</v>
      </c>
      <c r="H2492" t="s">
        <v>294</v>
      </c>
      <c r="I2492" t="s">
        <v>287</v>
      </c>
      <c r="J2492">
        <f>_xlfn.XLOOKUP(Table1[[#This Row],[Product Name]],O:O,P:P)</f>
        <v>5.4</v>
      </c>
      <c r="K2492">
        <f>Table1[[#This Row],[Unit Profit]]*Table1[[#This Row],[Units Sold]]</f>
        <v>16.200000000000003</v>
      </c>
      <c r="L2492">
        <f>MONTH(Table1[[#This Row],[Date]])</f>
        <v>11</v>
      </c>
    </row>
    <row r="2493" spans="1:12">
      <c r="A2493">
        <v>12532</v>
      </c>
      <c r="B2493" s="1">
        <v>45124</v>
      </c>
      <c r="C2493" t="s">
        <v>23</v>
      </c>
      <c r="D2493" t="s">
        <v>149</v>
      </c>
      <c r="E2493">
        <v>4</v>
      </c>
      <c r="F2493">
        <v>39.950000000000003</v>
      </c>
      <c r="G2493">
        <f>Table1[[#This Row],[Unit Price]]*Table1[[#This Row],[Units Sold]]</f>
        <v>159.80000000000001</v>
      </c>
      <c r="H2493" t="s">
        <v>294</v>
      </c>
      <c r="I2493" t="s">
        <v>11</v>
      </c>
      <c r="J2493">
        <f>_xlfn.XLOOKUP(Table1[[#This Row],[Product Name]],O:O,P:P)</f>
        <v>15.98</v>
      </c>
      <c r="K2493">
        <f>Table1[[#This Row],[Unit Profit]]*Table1[[#This Row],[Units Sold]]</f>
        <v>63.92</v>
      </c>
      <c r="L2493">
        <f>MONTH(Table1[[#This Row],[Date]])</f>
        <v>7</v>
      </c>
    </row>
    <row r="2494" spans="1:12" hidden="1">
      <c r="A2494">
        <v>12533</v>
      </c>
      <c r="B2494" s="1">
        <v>45381</v>
      </c>
      <c r="C2494" t="s">
        <v>9</v>
      </c>
      <c r="D2494" t="s">
        <v>150</v>
      </c>
      <c r="E2494">
        <v>5</v>
      </c>
      <c r="F2494">
        <v>1299.99</v>
      </c>
      <c r="G2494">
        <f>Table1[[#This Row],[Unit Price]]*Table1[[#This Row],[Units Sold]]</f>
        <v>6499.95</v>
      </c>
      <c r="H2494" t="s">
        <v>18</v>
      </c>
      <c r="I2494" t="s">
        <v>287</v>
      </c>
      <c r="J2494">
        <f>_xlfn.XLOOKUP(Table1[[#This Row],[Product Name]],O:O,P:P)</f>
        <v>143</v>
      </c>
      <c r="K2494">
        <f>Table1[[#This Row],[Unit Profit]]*Table1[[#This Row],[Units Sold]]</f>
        <v>715</v>
      </c>
      <c r="L2494">
        <f>MONTH(Table1[[#This Row],[Date]])</f>
        <v>3</v>
      </c>
    </row>
    <row r="2495" spans="1:12" hidden="1">
      <c r="A2495">
        <v>12534</v>
      </c>
      <c r="B2495" s="1">
        <v>45415</v>
      </c>
      <c r="C2495" t="s">
        <v>12</v>
      </c>
      <c r="D2495" t="s">
        <v>151</v>
      </c>
      <c r="E2495">
        <v>5</v>
      </c>
      <c r="F2495">
        <v>79.989999999999995</v>
      </c>
      <c r="G2495">
        <f>Table1[[#This Row],[Unit Price]]*Table1[[#This Row],[Units Sold]]</f>
        <v>399.95</v>
      </c>
      <c r="H2495" t="s">
        <v>14</v>
      </c>
      <c r="I2495" t="s">
        <v>11</v>
      </c>
      <c r="J2495">
        <f>_xlfn.XLOOKUP(Table1[[#This Row],[Product Name]],O:O,P:P)</f>
        <v>20.8</v>
      </c>
      <c r="K2495">
        <f>Table1[[#This Row],[Unit Profit]]*Table1[[#This Row],[Units Sold]]</f>
        <v>104</v>
      </c>
      <c r="L2495">
        <f>MONTH(Table1[[#This Row],[Date]])</f>
        <v>5</v>
      </c>
    </row>
    <row r="2496" spans="1:12">
      <c r="A2496">
        <v>12535</v>
      </c>
      <c r="B2496" s="1">
        <v>45441</v>
      </c>
      <c r="C2496" t="s">
        <v>16</v>
      </c>
      <c r="D2496" t="s">
        <v>152</v>
      </c>
      <c r="E2496">
        <v>5</v>
      </c>
      <c r="F2496">
        <v>34.99</v>
      </c>
      <c r="G2496">
        <f>Table1[[#This Row],[Unit Price]]*Table1[[#This Row],[Units Sold]]</f>
        <v>174.95000000000002</v>
      </c>
      <c r="H2496" t="s">
        <v>294</v>
      </c>
      <c r="I2496" t="s">
        <v>11</v>
      </c>
      <c r="J2496">
        <f>_xlfn.XLOOKUP(Table1[[#This Row],[Product Name]],O:O,P:P)</f>
        <v>14</v>
      </c>
      <c r="K2496">
        <f>Table1[[#This Row],[Unit Profit]]*Table1[[#This Row],[Units Sold]]</f>
        <v>70</v>
      </c>
      <c r="L2496">
        <f>MONTH(Table1[[#This Row],[Date]])</f>
        <v>5</v>
      </c>
    </row>
    <row r="2497" spans="1:12" hidden="1">
      <c r="A2497">
        <v>12536</v>
      </c>
      <c r="B2497" s="1">
        <v>45278</v>
      </c>
      <c r="C2497" t="s">
        <v>19</v>
      </c>
      <c r="D2497" t="s">
        <v>153</v>
      </c>
      <c r="E2497">
        <v>5</v>
      </c>
      <c r="F2497">
        <v>9.99</v>
      </c>
      <c r="G2497">
        <f>Table1[[#This Row],[Unit Price]]*Table1[[#This Row],[Units Sold]]</f>
        <v>49.95</v>
      </c>
      <c r="H2497" t="s">
        <v>18</v>
      </c>
      <c r="I2497" t="s">
        <v>287</v>
      </c>
      <c r="J2497">
        <f>_xlfn.XLOOKUP(Table1[[#This Row],[Product Name]],O:O,P:P)</f>
        <v>3</v>
      </c>
      <c r="K2497">
        <f>Table1[[#This Row],[Unit Profit]]*Table1[[#This Row],[Units Sold]]</f>
        <v>15</v>
      </c>
      <c r="L2497">
        <f>MONTH(Table1[[#This Row],[Date]])</f>
        <v>12</v>
      </c>
    </row>
    <row r="2498" spans="1:12" hidden="1">
      <c r="A2498">
        <v>12537</v>
      </c>
      <c r="B2498" s="1">
        <v>45396</v>
      </c>
      <c r="C2498" t="s">
        <v>21</v>
      </c>
      <c r="D2498" t="s">
        <v>154</v>
      </c>
      <c r="E2498">
        <v>4</v>
      </c>
      <c r="F2498">
        <v>6.8</v>
      </c>
      <c r="G2498">
        <f>Table1[[#This Row],[Unit Price]]*Table1[[#This Row],[Units Sold]]</f>
        <v>27.2</v>
      </c>
      <c r="H2498" t="s">
        <v>14</v>
      </c>
      <c r="I2498" t="s">
        <v>287</v>
      </c>
      <c r="J2498">
        <f>_xlfn.XLOOKUP(Table1[[#This Row],[Product Name]],O:O,P:P)</f>
        <v>1.77</v>
      </c>
      <c r="K2498">
        <f>Table1[[#This Row],[Unit Profit]]*Table1[[#This Row],[Units Sold]]</f>
        <v>7.08</v>
      </c>
      <c r="L2498">
        <f>MONTH(Table1[[#This Row],[Date]])</f>
        <v>4</v>
      </c>
    </row>
    <row r="2499" spans="1:12" hidden="1">
      <c r="A2499">
        <v>12538</v>
      </c>
      <c r="B2499" s="1">
        <v>45603</v>
      </c>
      <c r="C2499" t="s">
        <v>23</v>
      </c>
      <c r="D2499" t="s">
        <v>155</v>
      </c>
      <c r="E2499">
        <v>5</v>
      </c>
      <c r="F2499">
        <v>99.95</v>
      </c>
      <c r="G2499">
        <f>Table1[[#This Row],[Unit Price]]*Table1[[#This Row],[Units Sold]]</f>
        <v>499.75</v>
      </c>
      <c r="H2499" t="s">
        <v>14</v>
      </c>
      <c r="I2499" t="s">
        <v>15</v>
      </c>
      <c r="J2499">
        <f>_xlfn.XLOOKUP(Table1[[#This Row],[Product Name]],O:O,P:P)</f>
        <v>10</v>
      </c>
      <c r="K2499">
        <f>Table1[[#This Row],[Unit Profit]]*Table1[[#This Row],[Units Sold]]</f>
        <v>50</v>
      </c>
      <c r="L2499">
        <f>MONTH(Table1[[#This Row],[Date]])</f>
        <v>11</v>
      </c>
    </row>
    <row r="2500" spans="1:12">
      <c r="A2500">
        <v>12539</v>
      </c>
      <c r="B2500" s="1">
        <v>45072</v>
      </c>
      <c r="C2500" t="s">
        <v>9</v>
      </c>
      <c r="D2500" t="s">
        <v>156</v>
      </c>
      <c r="E2500">
        <v>5</v>
      </c>
      <c r="F2500">
        <v>1499.99</v>
      </c>
      <c r="G2500">
        <f>Table1[[#This Row],[Unit Price]]*Table1[[#This Row],[Units Sold]]</f>
        <v>7499.95</v>
      </c>
      <c r="H2500" t="s">
        <v>294</v>
      </c>
      <c r="I2500" t="s">
        <v>11</v>
      </c>
      <c r="J2500">
        <f>_xlfn.XLOOKUP(Table1[[#This Row],[Product Name]],O:O,P:P)</f>
        <v>285</v>
      </c>
      <c r="K2500">
        <f>Table1[[#This Row],[Unit Profit]]*Table1[[#This Row],[Units Sold]]</f>
        <v>1425</v>
      </c>
      <c r="L2500">
        <f>MONTH(Table1[[#This Row],[Date]])</f>
        <v>5</v>
      </c>
    </row>
    <row r="2501" spans="1:12">
      <c r="A2501">
        <v>12540</v>
      </c>
      <c r="B2501" s="1">
        <v>45565</v>
      </c>
      <c r="C2501" t="s">
        <v>12</v>
      </c>
      <c r="D2501" t="s">
        <v>157</v>
      </c>
      <c r="E2501">
        <v>4</v>
      </c>
      <c r="F2501">
        <v>139.99</v>
      </c>
      <c r="G2501">
        <f>Table1[[#This Row],[Unit Price]]*Table1[[#This Row],[Units Sold]]</f>
        <v>559.96</v>
      </c>
      <c r="H2501" t="s">
        <v>294</v>
      </c>
      <c r="I2501" t="s">
        <v>15</v>
      </c>
      <c r="J2501">
        <f>_xlfn.XLOOKUP(Table1[[#This Row],[Product Name]],O:O,P:P)</f>
        <v>21</v>
      </c>
      <c r="K2501">
        <f>Table1[[#This Row],[Unit Profit]]*Table1[[#This Row],[Units Sold]]</f>
        <v>84</v>
      </c>
      <c r="L2501">
        <f>MONTH(Table1[[#This Row],[Date]])</f>
        <v>9</v>
      </c>
    </row>
    <row r="2502" spans="1:12" hidden="1">
      <c r="A2502">
        <v>12541</v>
      </c>
      <c r="B2502" s="1">
        <v>45638</v>
      </c>
      <c r="C2502" t="s">
        <v>16</v>
      </c>
      <c r="D2502" t="s">
        <v>158</v>
      </c>
      <c r="E2502">
        <v>2</v>
      </c>
      <c r="F2502">
        <v>44.99</v>
      </c>
      <c r="G2502">
        <f>Table1[[#This Row],[Unit Price]]*Table1[[#This Row],[Units Sold]]</f>
        <v>89.98</v>
      </c>
      <c r="H2502" t="s">
        <v>14</v>
      </c>
      <c r="I2502" t="s">
        <v>287</v>
      </c>
      <c r="J2502">
        <f>_xlfn.XLOOKUP(Table1[[#This Row],[Product Name]],O:O,P:P)</f>
        <v>11.7</v>
      </c>
      <c r="K2502">
        <f>Table1[[#This Row],[Unit Profit]]*Table1[[#This Row],[Units Sold]]</f>
        <v>23.4</v>
      </c>
      <c r="L2502">
        <f>MONTH(Table1[[#This Row],[Date]])</f>
        <v>12</v>
      </c>
    </row>
    <row r="2503" spans="1:12">
      <c r="A2503">
        <v>12542</v>
      </c>
      <c r="B2503" s="1">
        <v>45015</v>
      </c>
      <c r="C2503" t="s">
        <v>19</v>
      </c>
      <c r="D2503" t="s">
        <v>159</v>
      </c>
      <c r="E2503">
        <v>3</v>
      </c>
      <c r="F2503">
        <v>11.99</v>
      </c>
      <c r="G2503">
        <f>Table1[[#This Row],[Unit Price]]*Table1[[#This Row],[Units Sold]]</f>
        <v>35.97</v>
      </c>
      <c r="H2503" t="s">
        <v>294</v>
      </c>
      <c r="I2503" t="s">
        <v>15</v>
      </c>
      <c r="J2503">
        <f>_xlfn.XLOOKUP(Table1[[#This Row],[Product Name]],O:O,P:P)</f>
        <v>5.28</v>
      </c>
      <c r="K2503">
        <f>Table1[[#This Row],[Unit Profit]]*Table1[[#This Row],[Units Sold]]</f>
        <v>15.84</v>
      </c>
      <c r="L2503">
        <f>MONTH(Table1[[#This Row],[Date]])</f>
        <v>3</v>
      </c>
    </row>
    <row r="2504" spans="1:12">
      <c r="A2504">
        <v>12543</v>
      </c>
      <c r="B2504" s="1">
        <v>45142</v>
      </c>
      <c r="C2504" t="s">
        <v>21</v>
      </c>
      <c r="D2504" t="s">
        <v>160</v>
      </c>
      <c r="E2504">
        <v>5</v>
      </c>
      <c r="F2504">
        <v>29.5</v>
      </c>
      <c r="G2504">
        <f>Table1[[#This Row],[Unit Price]]*Table1[[#This Row],[Units Sold]]</f>
        <v>147.5</v>
      </c>
      <c r="H2504" t="s">
        <v>294</v>
      </c>
      <c r="I2504" t="s">
        <v>15</v>
      </c>
      <c r="J2504">
        <f>_xlfn.XLOOKUP(Table1[[#This Row],[Product Name]],O:O,P:P)</f>
        <v>11.21</v>
      </c>
      <c r="K2504">
        <f>Table1[[#This Row],[Unit Profit]]*Table1[[#This Row],[Units Sold]]</f>
        <v>56.050000000000004</v>
      </c>
      <c r="L2504">
        <f>MONTH(Table1[[#This Row],[Date]])</f>
        <v>8</v>
      </c>
    </row>
    <row r="2505" spans="1:12" hidden="1">
      <c r="A2505">
        <v>12544</v>
      </c>
      <c r="B2505" s="1">
        <v>45539</v>
      </c>
      <c r="C2505" t="s">
        <v>23</v>
      </c>
      <c r="D2505" t="s">
        <v>161</v>
      </c>
      <c r="E2505">
        <v>4</v>
      </c>
      <c r="F2505">
        <v>299.99</v>
      </c>
      <c r="G2505">
        <f>Table1[[#This Row],[Unit Price]]*Table1[[#This Row],[Units Sold]]</f>
        <v>1199.96</v>
      </c>
      <c r="H2505" t="s">
        <v>18</v>
      </c>
      <c r="I2505" t="s">
        <v>15</v>
      </c>
      <c r="J2505">
        <f>_xlfn.XLOOKUP(Table1[[#This Row],[Product Name]],O:O,P:P)</f>
        <v>105</v>
      </c>
      <c r="K2505">
        <f>Table1[[#This Row],[Unit Profit]]*Table1[[#This Row],[Units Sold]]</f>
        <v>420</v>
      </c>
      <c r="L2505">
        <f>MONTH(Table1[[#This Row],[Date]])</f>
        <v>9</v>
      </c>
    </row>
    <row r="2506" spans="1:12" hidden="1">
      <c r="A2506">
        <v>12545</v>
      </c>
      <c r="B2506" s="1">
        <v>45216</v>
      </c>
      <c r="C2506" t="s">
        <v>9</v>
      </c>
      <c r="D2506" t="s">
        <v>162</v>
      </c>
      <c r="E2506">
        <v>2</v>
      </c>
      <c r="F2506">
        <v>549</v>
      </c>
      <c r="G2506">
        <f>Table1[[#This Row],[Unit Price]]*Table1[[#This Row],[Units Sold]]</f>
        <v>1098</v>
      </c>
      <c r="H2506" t="s">
        <v>18</v>
      </c>
      <c r="I2506" t="s">
        <v>287</v>
      </c>
      <c r="J2506">
        <f>_xlfn.XLOOKUP(Table1[[#This Row],[Product Name]],O:O,P:P)</f>
        <v>65.88</v>
      </c>
      <c r="K2506">
        <f>Table1[[#This Row],[Unit Profit]]*Table1[[#This Row],[Units Sold]]</f>
        <v>131.76</v>
      </c>
      <c r="L2506">
        <f>MONTH(Table1[[#This Row],[Date]])</f>
        <v>10</v>
      </c>
    </row>
    <row r="2507" spans="1:12" hidden="1">
      <c r="A2507">
        <v>12546</v>
      </c>
      <c r="B2507" s="1">
        <v>45594</v>
      </c>
      <c r="C2507" t="s">
        <v>12</v>
      </c>
      <c r="D2507" t="s">
        <v>163</v>
      </c>
      <c r="E2507">
        <v>5</v>
      </c>
      <c r="F2507">
        <v>199.95</v>
      </c>
      <c r="G2507">
        <f>Table1[[#This Row],[Unit Price]]*Table1[[#This Row],[Units Sold]]</f>
        <v>999.75</v>
      </c>
      <c r="H2507" t="s">
        <v>18</v>
      </c>
      <c r="I2507" t="s">
        <v>11</v>
      </c>
      <c r="J2507">
        <f>_xlfn.XLOOKUP(Table1[[#This Row],[Product Name]],O:O,P:P)</f>
        <v>73.98</v>
      </c>
      <c r="K2507">
        <f>Table1[[#This Row],[Unit Profit]]*Table1[[#This Row],[Units Sold]]</f>
        <v>369.90000000000003</v>
      </c>
      <c r="L2507">
        <f>MONTH(Table1[[#This Row],[Date]])</f>
        <v>10</v>
      </c>
    </row>
    <row r="2508" spans="1:12">
      <c r="A2508">
        <v>12547</v>
      </c>
      <c r="B2508" s="1">
        <v>45513</v>
      </c>
      <c r="C2508" t="s">
        <v>16</v>
      </c>
      <c r="D2508" t="s">
        <v>164</v>
      </c>
      <c r="E2508">
        <v>1</v>
      </c>
      <c r="F2508">
        <v>98</v>
      </c>
      <c r="G2508">
        <f>Table1[[#This Row],[Unit Price]]*Table1[[#This Row],[Units Sold]]</f>
        <v>98</v>
      </c>
      <c r="H2508" t="s">
        <v>294</v>
      </c>
      <c r="I2508" t="s">
        <v>11</v>
      </c>
      <c r="J2508">
        <f>_xlfn.XLOOKUP(Table1[[#This Row],[Product Name]],O:O,P:P)</f>
        <v>11.76</v>
      </c>
      <c r="K2508">
        <f>Table1[[#This Row],[Unit Profit]]*Table1[[#This Row],[Units Sold]]</f>
        <v>11.76</v>
      </c>
      <c r="L2508">
        <f>MONTH(Table1[[#This Row],[Date]])</f>
        <v>8</v>
      </c>
    </row>
    <row r="2509" spans="1:12" hidden="1">
      <c r="A2509">
        <v>12548</v>
      </c>
      <c r="B2509" s="1">
        <v>45583</v>
      </c>
      <c r="C2509" t="s">
        <v>19</v>
      </c>
      <c r="D2509" t="s">
        <v>165</v>
      </c>
      <c r="E2509">
        <v>3</v>
      </c>
      <c r="F2509">
        <v>10.99</v>
      </c>
      <c r="G2509">
        <f>Table1[[#This Row],[Unit Price]]*Table1[[#This Row],[Units Sold]]</f>
        <v>32.97</v>
      </c>
      <c r="H2509" t="s">
        <v>14</v>
      </c>
      <c r="I2509" t="s">
        <v>15</v>
      </c>
      <c r="J2509">
        <f>_xlfn.XLOOKUP(Table1[[#This Row],[Product Name]],O:O,P:P)</f>
        <v>1.21</v>
      </c>
      <c r="K2509">
        <f>Table1[[#This Row],[Unit Profit]]*Table1[[#This Row],[Units Sold]]</f>
        <v>3.63</v>
      </c>
      <c r="L2509">
        <f>MONTH(Table1[[#This Row],[Date]])</f>
        <v>10</v>
      </c>
    </row>
    <row r="2510" spans="1:12" hidden="1">
      <c r="A2510">
        <v>12549</v>
      </c>
      <c r="B2510" s="1">
        <v>45546</v>
      </c>
      <c r="C2510" t="s">
        <v>21</v>
      </c>
      <c r="D2510" t="s">
        <v>166</v>
      </c>
      <c r="E2510">
        <v>3</v>
      </c>
      <c r="F2510">
        <v>25</v>
      </c>
      <c r="G2510">
        <f>Table1[[#This Row],[Unit Price]]*Table1[[#This Row],[Units Sold]]</f>
        <v>75</v>
      </c>
      <c r="H2510" t="s">
        <v>18</v>
      </c>
      <c r="I2510" t="s">
        <v>11</v>
      </c>
      <c r="J2510">
        <f>_xlfn.XLOOKUP(Table1[[#This Row],[Product Name]],O:O,P:P)</f>
        <v>11.5</v>
      </c>
      <c r="K2510">
        <f>Table1[[#This Row],[Unit Profit]]*Table1[[#This Row],[Units Sold]]</f>
        <v>34.5</v>
      </c>
      <c r="L2510">
        <f>MONTH(Table1[[#This Row],[Date]])</f>
        <v>9</v>
      </c>
    </row>
    <row r="2511" spans="1:12" hidden="1">
      <c r="A2511">
        <v>12550</v>
      </c>
      <c r="B2511" s="1">
        <v>45345</v>
      </c>
      <c r="C2511" t="s">
        <v>23</v>
      </c>
      <c r="D2511" t="s">
        <v>167</v>
      </c>
      <c r="E2511">
        <v>1</v>
      </c>
      <c r="F2511">
        <v>149.99</v>
      </c>
      <c r="G2511">
        <f>Table1[[#This Row],[Unit Price]]*Table1[[#This Row],[Units Sold]]</f>
        <v>149.99</v>
      </c>
      <c r="H2511" t="s">
        <v>18</v>
      </c>
      <c r="I2511" t="s">
        <v>15</v>
      </c>
      <c r="J2511">
        <f>_xlfn.XLOOKUP(Table1[[#This Row],[Product Name]],O:O,P:P)</f>
        <v>19.5</v>
      </c>
      <c r="K2511">
        <f>Table1[[#This Row],[Unit Profit]]*Table1[[#This Row],[Units Sold]]</f>
        <v>19.5</v>
      </c>
      <c r="L2511">
        <f>MONTH(Table1[[#This Row],[Date]])</f>
        <v>2</v>
      </c>
    </row>
    <row r="2512" spans="1:12" hidden="1">
      <c r="A2512">
        <v>12551</v>
      </c>
      <c r="B2512" s="1">
        <v>45192</v>
      </c>
      <c r="C2512" t="s">
        <v>9</v>
      </c>
      <c r="D2512" t="s">
        <v>49</v>
      </c>
      <c r="E2512">
        <v>2</v>
      </c>
      <c r="F2512">
        <v>349.99</v>
      </c>
      <c r="G2512">
        <f>Table1[[#This Row],[Unit Price]]*Table1[[#This Row],[Units Sold]]</f>
        <v>699.98</v>
      </c>
      <c r="H2512" t="s">
        <v>14</v>
      </c>
      <c r="I2512" t="s">
        <v>287</v>
      </c>
      <c r="J2512">
        <f>_xlfn.XLOOKUP(Table1[[#This Row],[Product Name]],O:O,P:P)</f>
        <v>164.5</v>
      </c>
      <c r="K2512">
        <f>Table1[[#This Row],[Unit Profit]]*Table1[[#This Row],[Units Sold]]</f>
        <v>329</v>
      </c>
      <c r="L2512">
        <f>MONTH(Table1[[#This Row],[Date]])</f>
        <v>9</v>
      </c>
    </row>
    <row r="2513" spans="1:12" hidden="1">
      <c r="A2513">
        <v>12552</v>
      </c>
      <c r="B2513" s="1">
        <v>45265</v>
      </c>
      <c r="C2513" t="s">
        <v>12</v>
      </c>
      <c r="D2513" t="s">
        <v>168</v>
      </c>
      <c r="E2513">
        <v>3</v>
      </c>
      <c r="F2513">
        <v>199.99</v>
      </c>
      <c r="G2513">
        <f>Table1[[#This Row],[Unit Price]]*Table1[[#This Row],[Units Sold]]</f>
        <v>599.97</v>
      </c>
      <c r="H2513" t="s">
        <v>18</v>
      </c>
      <c r="I2513" t="s">
        <v>15</v>
      </c>
      <c r="J2513">
        <f>_xlfn.XLOOKUP(Table1[[#This Row],[Product Name]],O:O,P:P)</f>
        <v>44</v>
      </c>
      <c r="K2513">
        <f>Table1[[#This Row],[Unit Profit]]*Table1[[#This Row],[Units Sold]]</f>
        <v>132</v>
      </c>
      <c r="L2513">
        <f>MONTH(Table1[[#This Row],[Date]])</f>
        <v>12</v>
      </c>
    </row>
    <row r="2514" spans="1:12" hidden="1">
      <c r="A2514">
        <v>12553</v>
      </c>
      <c r="B2514" s="1">
        <v>45114</v>
      </c>
      <c r="C2514" t="s">
        <v>16</v>
      </c>
      <c r="D2514" t="s">
        <v>169</v>
      </c>
      <c r="E2514">
        <v>5</v>
      </c>
      <c r="F2514">
        <v>54.99</v>
      </c>
      <c r="G2514">
        <f>Table1[[#This Row],[Unit Price]]*Table1[[#This Row],[Units Sold]]</f>
        <v>274.95</v>
      </c>
      <c r="H2514" t="s">
        <v>14</v>
      </c>
      <c r="I2514" t="s">
        <v>15</v>
      </c>
      <c r="J2514">
        <f>_xlfn.XLOOKUP(Table1[[#This Row],[Product Name]],O:O,P:P)</f>
        <v>16.5</v>
      </c>
      <c r="K2514">
        <f>Table1[[#This Row],[Unit Profit]]*Table1[[#This Row],[Units Sold]]</f>
        <v>82.5</v>
      </c>
      <c r="L2514">
        <f>MONTH(Table1[[#This Row],[Date]])</f>
        <v>7</v>
      </c>
    </row>
    <row r="2515" spans="1:12" hidden="1">
      <c r="A2515">
        <v>12554</v>
      </c>
      <c r="B2515" s="1">
        <v>45642</v>
      </c>
      <c r="C2515" t="s">
        <v>19</v>
      </c>
      <c r="D2515" t="s">
        <v>170</v>
      </c>
      <c r="E2515">
        <v>5</v>
      </c>
      <c r="F2515">
        <v>16.989999999999998</v>
      </c>
      <c r="G2515">
        <f>Table1[[#This Row],[Unit Price]]*Table1[[#This Row],[Units Sold]]</f>
        <v>84.949999999999989</v>
      </c>
      <c r="H2515" t="s">
        <v>18</v>
      </c>
      <c r="I2515" t="s">
        <v>11</v>
      </c>
      <c r="J2515">
        <f>_xlfn.XLOOKUP(Table1[[#This Row],[Product Name]],O:O,P:P)</f>
        <v>4.59</v>
      </c>
      <c r="K2515">
        <f>Table1[[#This Row],[Unit Profit]]*Table1[[#This Row],[Units Sold]]</f>
        <v>22.95</v>
      </c>
      <c r="L2515">
        <f>MONTH(Table1[[#This Row],[Date]])</f>
        <v>12</v>
      </c>
    </row>
    <row r="2516" spans="1:12" hidden="1">
      <c r="A2516">
        <v>12555</v>
      </c>
      <c r="B2516" s="1">
        <v>44948</v>
      </c>
      <c r="C2516" t="s">
        <v>21</v>
      </c>
      <c r="D2516" t="s">
        <v>171</v>
      </c>
      <c r="E2516">
        <v>4</v>
      </c>
      <c r="F2516">
        <v>59</v>
      </c>
      <c r="G2516">
        <f>Table1[[#This Row],[Unit Price]]*Table1[[#This Row],[Units Sold]]</f>
        <v>236</v>
      </c>
      <c r="H2516" t="s">
        <v>18</v>
      </c>
      <c r="I2516" t="s">
        <v>11</v>
      </c>
      <c r="J2516">
        <f>_xlfn.XLOOKUP(Table1[[#This Row],[Product Name]],O:O,P:P)</f>
        <v>14.16</v>
      </c>
      <c r="K2516">
        <f>Table1[[#This Row],[Unit Profit]]*Table1[[#This Row],[Units Sold]]</f>
        <v>56.64</v>
      </c>
      <c r="L2516">
        <f>MONTH(Table1[[#This Row],[Date]])</f>
        <v>1</v>
      </c>
    </row>
    <row r="2517" spans="1:12" hidden="1">
      <c r="A2517">
        <v>12556</v>
      </c>
      <c r="B2517" s="1">
        <v>45407</v>
      </c>
      <c r="C2517" t="s">
        <v>23</v>
      </c>
      <c r="D2517" t="s">
        <v>172</v>
      </c>
      <c r="E2517">
        <v>3</v>
      </c>
      <c r="F2517">
        <v>299.99</v>
      </c>
      <c r="G2517">
        <f>Table1[[#This Row],[Unit Price]]*Table1[[#This Row],[Units Sold]]</f>
        <v>899.97</v>
      </c>
      <c r="H2517" t="s">
        <v>18</v>
      </c>
      <c r="I2517" t="s">
        <v>11</v>
      </c>
      <c r="J2517">
        <f>_xlfn.XLOOKUP(Table1[[#This Row],[Product Name]],O:O,P:P)</f>
        <v>33</v>
      </c>
      <c r="K2517">
        <f>Table1[[#This Row],[Unit Profit]]*Table1[[#This Row],[Units Sold]]</f>
        <v>99</v>
      </c>
      <c r="L2517">
        <f>MONTH(Table1[[#This Row],[Date]])</f>
        <v>4</v>
      </c>
    </row>
    <row r="2518" spans="1:12">
      <c r="A2518">
        <v>12557</v>
      </c>
      <c r="B2518" s="1">
        <v>45279</v>
      </c>
      <c r="C2518" t="s">
        <v>9</v>
      </c>
      <c r="D2518" t="s">
        <v>173</v>
      </c>
      <c r="E2518">
        <v>2</v>
      </c>
      <c r="F2518">
        <v>899.99</v>
      </c>
      <c r="G2518">
        <f>Table1[[#This Row],[Unit Price]]*Table1[[#This Row],[Units Sold]]</f>
        <v>1799.98</v>
      </c>
      <c r="H2518" t="s">
        <v>294</v>
      </c>
      <c r="I2518" t="s">
        <v>15</v>
      </c>
      <c r="J2518">
        <f>_xlfn.XLOOKUP(Table1[[#This Row],[Product Name]],O:O,P:P)</f>
        <v>378</v>
      </c>
      <c r="K2518">
        <f>Table1[[#This Row],[Unit Profit]]*Table1[[#This Row],[Units Sold]]</f>
        <v>756</v>
      </c>
      <c r="L2518">
        <f>MONTH(Table1[[#This Row],[Date]])</f>
        <v>12</v>
      </c>
    </row>
    <row r="2519" spans="1:12" hidden="1">
      <c r="A2519">
        <v>12558</v>
      </c>
      <c r="B2519" s="1">
        <v>45618</v>
      </c>
      <c r="C2519" t="s">
        <v>12</v>
      </c>
      <c r="D2519" t="s">
        <v>174</v>
      </c>
      <c r="E2519">
        <v>5</v>
      </c>
      <c r="F2519">
        <v>499.95</v>
      </c>
      <c r="G2519">
        <f>Table1[[#This Row],[Unit Price]]*Table1[[#This Row],[Units Sold]]</f>
        <v>2499.75</v>
      </c>
      <c r="H2519" t="s">
        <v>18</v>
      </c>
      <c r="I2519" t="s">
        <v>11</v>
      </c>
      <c r="J2519">
        <f>_xlfn.XLOOKUP(Table1[[#This Row],[Product Name]],O:O,P:P)</f>
        <v>89.99</v>
      </c>
      <c r="K2519">
        <f>Table1[[#This Row],[Unit Profit]]*Table1[[#This Row],[Units Sold]]</f>
        <v>449.95</v>
      </c>
      <c r="L2519">
        <f>MONTH(Table1[[#This Row],[Date]])</f>
        <v>11</v>
      </c>
    </row>
    <row r="2520" spans="1:12" hidden="1">
      <c r="A2520">
        <v>12559</v>
      </c>
      <c r="B2520" s="1">
        <v>45076</v>
      </c>
      <c r="C2520" t="s">
        <v>16</v>
      </c>
      <c r="D2520" t="s">
        <v>175</v>
      </c>
      <c r="E2520">
        <v>5</v>
      </c>
      <c r="F2520">
        <v>24.99</v>
      </c>
      <c r="G2520">
        <f>Table1[[#This Row],[Unit Price]]*Table1[[#This Row],[Units Sold]]</f>
        <v>124.94999999999999</v>
      </c>
      <c r="H2520" t="s">
        <v>18</v>
      </c>
      <c r="I2520" t="s">
        <v>287</v>
      </c>
      <c r="J2520">
        <f>_xlfn.XLOOKUP(Table1[[#This Row],[Product Name]],O:O,P:P)</f>
        <v>5</v>
      </c>
      <c r="K2520">
        <f>Table1[[#This Row],[Unit Profit]]*Table1[[#This Row],[Units Sold]]</f>
        <v>25</v>
      </c>
      <c r="L2520">
        <f>MONTH(Table1[[#This Row],[Date]])</f>
        <v>5</v>
      </c>
    </row>
    <row r="2521" spans="1:12">
      <c r="A2521">
        <v>12560</v>
      </c>
      <c r="B2521" s="1">
        <v>45458</v>
      </c>
      <c r="C2521" t="s">
        <v>19</v>
      </c>
      <c r="D2521" t="s">
        <v>176</v>
      </c>
      <c r="E2521">
        <v>3</v>
      </c>
      <c r="F2521">
        <v>7.99</v>
      </c>
      <c r="G2521">
        <f>Table1[[#This Row],[Unit Price]]*Table1[[#This Row],[Units Sold]]</f>
        <v>23.97</v>
      </c>
      <c r="H2521" t="s">
        <v>294</v>
      </c>
      <c r="I2521" t="s">
        <v>11</v>
      </c>
      <c r="J2521">
        <f>_xlfn.XLOOKUP(Table1[[#This Row],[Product Name]],O:O,P:P)</f>
        <v>1.84</v>
      </c>
      <c r="K2521">
        <f>Table1[[#This Row],[Unit Profit]]*Table1[[#This Row],[Units Sold]]</f>
        <v>5.5200000000000005</v>
      </c>
      <c r="L2521">
        <f>MONTH(Table1[[#This Row],[Date]])</f>
        <v>6</v>
      </c>
    </row>
    <row r="2522" spans="1:12" hidden="1">
      <c r="A2522">
        <v>12561</v>
      </c>
      <c r="B2522" s="1">
        <v>45104</v>
      </c>
      <c r="C2522" t="s">
        <v>21</v>
      </c>
      <c r="D2522" t="s">
        <v>177</v>
      </c>
      <c r="E2522">
        <v>5</v>
      </c>
      <c r="F2522">
        <v>36</v>
      </c>
      <c r="G2522">
        <f>Table1[[#This Row],[Unit Price]]*Table1[[#This Row],[Units Sold]]</f>
        <v>180</v>
      </c>
      <c r="H2522" t="s">
        <v>14</v>
      </c>
      <c r="I2522" t="s">
        <v>11</v>
      </c>
      <c r="J2522">
        <f>_xlfn.XLOOKUP(Table1[[#This Row],[Product Name]],O:O,P:P)</f>
        <v>9.36</v>
      </c>
      <c r="K2522">
        <f>Table1[[#This Row],[Unit Profit]]*Table1[[#This Row],[Units Sold]]</f>
        <v>46.8</v>
      </c>
      <c r="L2522">
        <f>MONTH(Table1[[#This Row],[Date]])</f>
        <v>6</v>
      </c>
    </row>
    <row r="2523" spans="1:12">
      <c r="A2523">
        <v>12562</v>
      </c>
      <c r="B2523" s="1">
        <v>45041</v>
      </c>
      <c r="C2523" t="s">
        <v>23</v>
      </c>
      <c r="D2523" t="s">
        <v>178</v>
      </c>
      <c r="E2523">
        <v>1</v>
      </c>
      <c r="F2523">
        <v>34.99</v>
      </c>
      <c r="G2523">
        <f>Table1[[#This Row],[Unit Price]]*Table1[[#This Row],[Units Sold]]</f>
        <v>34.99</v>
      </c>
      <c r="H2523" t="s">
        <v>294</v>
      </c>
      <c r="I2523" t="s">
        <v>15</v>
      </c>
      <c r="J2523">
        <f>_xlfn.XLOOKUP(Table1[[#This Row],[Product Name]],O:O,P:P)</f>
        <v>12.25</v>
      </c>
      <c r="K2523">
        <f>Table1[[#This Row],[Unit Profit]]*Table1[[#This Row],[Units Sold]]</f>
        <v>12.25</v>
      </c>
      <c r="L2523">
        <f>MONTH(Table1[[#This Row],[Date]])</f>
        <v>4</v>
      </c>
    </row>
    <row r="2524" spans="1:12" hidden="1">
      <c r="A2524">
        <v>12563</v>
      </c>
      <c r="B2524" s="1">
        <v>45255</v>
      </c>
      <c r="C2524" t="s">
        <v>9</v>
      </c>
      <c r="D2524" t="s">
        <v>179</v>
      </c>
      <c r="E2524">
        <v>1</v>
      </c>
      <c r="F2524">
        <v>1199.99</v>
      </c>
      <c r="G2524">
        <f>Table1[[#This Row],[Unit Price]]*Table1[[#This Row],[Units Sold]]</f>
        <v>1199.99</v>
      </c>
      <c r="H2524" t="s">
        <v>14</v>
      </c>
      <c r="I2524" t="s">
        <v>11</v>
      </c>
      <c r="J2524">
        <f>_xlfn.XLOOKUP(Table1[[#This Row],[Product Name]],O:O,P:P)</f>
        <v>600</v>
      </c>
      <c r="K2524">
        <f>Table1[[#This Row],[Unit Profit]]*Table1[[#This Row],[Units Sold]]</f>
        <v>600</v>
      </c>
      <c r="L2524">
        <f>MONTH(Table1[[#This Row],[Date]])</f>
        <v>11</v>
      </c>
    </row>
    <row r="2525" spans="1:12">
      <c r="A2525">
        <v>12564</v>
      </c>
      <c r="B2525" s="1">
        <v>45431</v>
      </c>
      <c r="C2525" t="s">
        <v>12</v>
      </c>
      <c r="D2525" t="s">
        <v>180</v>
      </c>
      <c r="E2525">
        <v>2</v>
      </c>
      <c r="F2525">
        <v>199.99</v>
      </c>
      <c r="G2525">
        <f>Table1[[#This Row],[Unit Price]]*Table1[[#This Row],[Units Sold]]</f>
        <v>399.98</v>
      </c>
      <c r="H2525" t="s">
        <v>294</v>
      </c>
      <c r="I2525" t="s">
        <v>287</v>
      </c>
      <c r="J2525">
        <f>_xlfn.XLOOKUP(Table1[[#This Row],[Product Name]],O:O,P:P)</f>
        <v>34</v>
      </c>
      <c r="K2525">
        <f>Table1[[#This Row],[Unit Profit]]*Table1[[#This Row],[Units Sold]]</f>
        <v>68</v>
      </c>
      <c r="L2525">
        <f>MONTH(Table1[[#This Row],[Date]])</f>
        <v>5</v>
      </c>
    </row>
    <row r="2526" spans="1:12" hidden="1">
      <c r="A2526">
        <v>12565</v>
      </c>
      <c r="B2526" s="1">
        <v>45541</v>
      </c>
      <c r="C2526" t="s">
        <v>16</v>
      </c>
      <c r="D2526" t="s">
        <v>181</v>
      </c>
      <c r="E2526">
        <v>4</v>
      </c>
      <c r="F2526">
        <v>29.99</v>
      </c>
      <c r="G2526">
        <f>Table1[[#This Row],[Unit Price]]*Table1[[#This Row],[Units Sold]]</f>
        <v>119.96</v>
      </c>
      <c r="H2526" t="s">
        <v>18</v>
      </c>
      <c r="I2526" t="s">
        <v>11</v>
      </c>
      <c r="J2526">
        <f>_xlfn.XLOOKUP(Table1[[#This Row],[Product Name]],O:O,P:P)</f>
        <v>3</v>
      </c>
      <c r="K2526">
        <f>Table1[[#This Row],[Unit Profit]]*Table1[[#This Row],[Units Sold]]</f>
        <v>12</v>
      </c>
      <c r="L2526">
        <f>MONTH(Table1[[#This Row],[Date]])</f>
        <v>9</v>
      </c>
    </row>
    <row r="2527" spans="1:12" hidden="1">
      <c r="A2527">
        <v>12566</v>
      </c>
      <c r="B2527" s="1">
        <v>45638</v>
      </c>
      <c r="C2527" t="s">
        <v>19</v>
      </c>
      <c r="D2527" t="s">
        <v>182</v>
      </c>
      <c r="E2527">
        <v>2</v>
      </c>
      <c r="F2527">
        <v>8.99</v>
      </c>
      <c r="G2527">
        <f>Table1[[#This Row],[Unit Price]]*Table1[[#This Row],[Units Sold]]</f>
        <v>17.98</v>
      </c>
      <c r="H2527" t="s">
        <v>14</v>
      </c>
      <c r="I2527" t="s">
        <v>15</v>
      </c>
      <c r="J2527">
        <f>_xlfn.XLOOKUP(Table1[[#This Row],[Product Name]],O:O,P:P)</f>
        <v>1.17</v>
      </c>
      <c r="K2527">
        <f>Table1[[#This Row],[Unit Profit]]*Table1[[#This Row],[Units Sold]]</f>
        <v>2.34</v>
      </c>
      <c r="L2527">
        <f>MONTH(Table1[[#This Row],[Date]])</f>
        <v>12</v>
      </c>
    </row>
    <row r="2528" spans="1:12" hidden="1">
      <c r="A2528">
        <v>12567</v>
      </c>
      <c r="B2528" s="1">
        <v>45461</v>
      </c>
      <c r="C2528" t="s">
        <v>21</v>
      </c>
      <c r="D2528" t="s">
        <v>183</v>
      </c>
      <c r="E2528">
        <v>4</v>
      </c>
      <c r="F2528">
        <v>16.989999999999998</v>
      </c>
      <c r="G2528">
        <f>Table1[[#This Row],[Unit Price]]*Table1[[#This Row],[Units Sold]]</f>
        <v>67.959999999999994</v>
      </c>
      <c r="H2528" t="s">
        <v>14</v>
      </c>
      <c r="I2528" t="s">
        <v>15</v>
      </c>
      <c r="J2528">
        <f>_xlfn.XLOOKUP(Table1[[#This Row],[Product Name]],O:O,P:P)</f>
        <v>7.82</v>
      </c>
      <c r="K2528">
        <f>Table1[[#This Row],[Unit Profit]]*Table1[[#This Row],[Units Sold]]</f>
        <v>31.28</v>
      </c>
      <c r="L2528">
        <f>MONTH(Table1[[#This Row],[Date]])</f>
        <v>6</v>
      </c>
    </row>
    <row r="2529" spans="1:12" hidden="1">
      <c r="A2529">
        <v>12568</v>
      </c>
      <c r="B2529" s="1">
        <v>45264</v>
      </c>
      <c r="C2529" t="s">
        <v>23</v>
      </c>
      <c r="D2529" t="s">
        <v>184</v>
      </c>
      <c r="E2529">
        <v>4</v>
      </c>
      <c r="F2529">
        <v>49.99</v>
      </c>
      <c r="G2529">
        <f>Table1[[#This Row],[Unit Price]]*Table1[[#This Row],[Units Sold]]</f>
        <v>199.96</v>
      </c>
      <c r="H2529" t="s">
        <v>18</v>
      </c>
      <c r="I2529" t="s">
        <v>11</v>
      </c>
      <c r="J2529">
        <f>_xlfn.XLOOKUP(Table1[[#This Row],[Product Name]],O:O,P:P)</f>
        <v>12</v>
      </c>
      <c r="K2529">
        <f>Table1[[#This Row],[Unit Profit]]*Table1[[#This Row],[Units Sold]]</f>
        <v>48</v>
      </c>
      <c r="L2529">
        <f>MONTH(Table1[[#This Row],[Date]])</f>
        <v>12</v>
      </c>
    </row>
    <row r="2530" spans="1:12">
      <c r="A2530">
        <v>12569</v>
      </c>
      <c r="B2530" s="1">
        <v>45531</v>
      </c>
      <c r="C2530" t="s">
        <v>9</v>
      </c>
      <c r="D2530" t="s">
        <v>185</v>
      </c>
      <c r="E2530">
        <v>2</v>
      </c>
      <c r="F2530">
        <v>699.99</v>
      </c>
      <c r="G2530">
        <f>Table1[[#This Row],[Unit Price]]*Table1[[#This Row],[Units Sold]]</f>
        <v>1399.98</v>
      </c>
      <c r="H2530" t="s">
        <v>294</v>
      </c>
      <c r="I2530" t="s">
        <v>287</v>
      </c>
      <c r="J2530">
        <f>_xlfn.XLOOKUP(Table1[[#This Row],[Product Name]],O:O,P:P)</f>
        <v>273</v>
      </c>
      <c r="K2530">
        <f>Table1[[#This Row],[Unit Profit]]*Table1[[#This Row],[Units Sold]]</f>
        <v>546</v>
      </c>
      <c r="L2530">
        <f>MONTH(Table1[[#This Row],[Date]])</f>
        <v>8</v>
      </c>
    </row>
    <row r="2531" spans="1:12">
      <c r="A2531">
        <v>12570</v>
      </c>
      <c r="B2531" s="1">
        <v>45625</v>
      </c>
      <c r="C2531" t="s">
        <v>12</v>
      </c>
      <c r="D2531" t="s">
        <v>186</v>
      </c>
      <c r="E2531">
        <v>2</v>
      </c>
      <c r="F2531">
        <v>139.99</v>
      </c>
      <c r="G2531">
        <f>Table1[[#This Row],[Unit Price]]*Table1[[#This Row],[Units Sold]]</f>
        <v>279.98</v>
      </c>
      <c r="H2531" t="s">
        <v>294</v>
      </c>
      <c r="I2531" t="s">
        <v>287</v>
      </c>
      <c r="J2531">
        <f>_xlfn.XLOOKUP(Table1[[#This Row],[Product Name]],O:O,P:P)</f>
        <v>25.2</v>
      </c>
      <c r="K2531">
        <f>Table1[[#This Row],[Unit Profit]]*Table1[[#This Row],[Units Sold]]</f>
        <v>50.4</v>
      </c>
      <c r="L2531">
        <f>MONTH(Table1[[#This Row],[Date]])</f>
        <v>11</v>
      </c>
    </row>
    <row r="2532" spans="1:12" hidden="1">
      <c r="A2532">
        <v>12571</v>
      </c>
      <c r="B2532" s="1">
        <v>45552</v>
      </c>
      <c r="C2532" t="s">
        <v>16</v>
      </c>
      <c r="D2532" t="s">
        <v>187</v>
      </c>
      <c r="E2532">
        <v>3</v>
      </c>
      <c r="F2532">
        <v>34.99</v>
      </c>
      <c r="G2532">
        <f>Table1[[#This Row],[Unit Price]]*Table1[[#This Row],[Units Sold]]</f>
        <v>104.97</v>
      </c>
      <c r="H2532" t="s">
        <v>18</v>
      </c>
      <c r="I2532" t="s">
        <v>15</v>
      </c>
      <c r="J2532">
        <f>_xlfn.XLOOKUP(Table1[[#This Row],[Product Name]],O:O,P:P)</f>
        <v>12.6</v>
      </c>
      <c r="K2532">
        <f>Table1[[#This Row],[Unit Profit]]*Table1[[#This Row],[Units Sold]]</f>
        <v>37.799999999999997</v>
      </c>
      <c r="L2532">
        <f>MONTH(Table1[[#This Row],[Date]])</f>
        <v>9</v>
      </c>
    </row>
    <row r="2533" spans="1:12" hidden="1">
      <c r="A2533">
        <v>12572</v>
      </c>
      <c r="B2533" s="1">
        <v>45331</v>
      </c>
      <c r="C2533" t="s">
        <v>19</v>
      </c>
      <c r="D2533" t="s">
        <v>188</v>
      </c>
      <c r="E2533">
        <v>5</v>
      </c>
      <c r="F2533">
        <v>9.99</v>
      </c>
      <c r="G2533">
        <f>Table1[[#This Row],[Unit Price]]*Table1[[#This Row],[Units Sold]]</f>
        <v>49.95</v>
      </c>
      <c r="H2533" t="s">
        <v>18</v>
      </c>
      <c r="I2533" t="s">
        <v>15</v>
      </c>
      <c r="J2533">
        <f>_xlfn.XLOOKUP(Table1[[#This Row],[Product Name]],O:O,P:P)</f>
        <v>1.5</v>
      </c>
      <c r="K2533">
        <f>Table1[[#This Row],[Unit Profit]]*Table1[[#This Row],[Units Sold]]</f>
        <v>7.5</v>
      </c>
      <c r="L2533">
        <f>MONTH(Table1[[#This Row],[Date]])</f>
        <v>2</v>
      </c>
    </row>
    <row r="2534" spans="1:12">
      <c r="A2534">
        <v>12573</v>
      </c>
      <c r="B2534" s="1">
        <v>44941</v>
      </c>
      <c r="C2534" t="s">
        <v>21</v>
      </c>
      <c r="D2534" t="s">
        <v>189</v>
      </c>
      <c r="E2534">
        <v>2</v>
      </c>
      <c r="F2534">
        <v>29.5</v>
      </c>
      <c r="G2534">
        <f>Table1[[#This Row],[Unit Price]]*Table1[[#This Row],[Units Sold]]</f>
        <v>59</v>
      </c>
      <c r="H2534" t="s">
        <v>294</v>
      </c>
      <c r="I2534" t="s">
        <v>287</v>
      </c>
      <c r="J2534">
        <f>_xlfn.XLOOKUP(Table1[[#This Row],[Product Name]],O:O,P:P)</f>
        <v>7.38</v>
      </c>
      <c r="K2534">
        <f>Table1[[#This Row],[Unit Profit]]*Table1[[#This Row],[Units Sold]]</f>
        <v>14.76</v>
      </c>
      <c r="L2534">
        <f>MONTH(Table1[[#This Row],[Date]])</f>
        <v>1</v>
      </c>
    </row>
    <row r="2535" spans="1:12">
      <c r="A2535">
        <v>12574</v>
      </c>
      <c r="B2535" s="1">
        <v>45299</v>
      </c>
      <c r="C2535" t="s">
        <v>23</v>
      </c>
      <c r="D2535" t="s">
        <v>190</v>
      </c>
      <c r="E2535">
        <v>5</v>
      </c>
      <c r="F2535">
        <v>699.99</v>
      </c>
      <c r="G2535">
        <f>Table1[[#This Row],[Unit Price]]*Table1[[#This Row],[Units Sold]]</f>
        <v>3499.95</v>
      </c>
      <c r="H2535" t="s">
        <v>294</v>
      </c>
      <c r="I2535" t="s">
        <v>11</v>
      </c>
      <c r="J2535">
        <f>_xlfn.XLOOKUP(Table1[[#This Row],[Product Name]],O:O,P:P)</f>
        <v>252</v>
      </c>
      <c r="K2535">
        <f>Table1[[#This Row],[Unit Profit]]*Table1[[#This Row],[Units Sold]]</f>
        <v>1260</v>
      </c>
      <c r="L2535">
        <f>MONTH(Table1[[#This Row],[Date]])</f>
        <v>1</v>
      </c>
    </row>
    <row r="2536" spans="1:12" hidden="1">
      <c r="A2536">
        <v>12575</v>
      </c>
      <c r="B2536" s="1">
        <v>45286</v>
      </c>
      <c r="C2536" t="s">
        <v>9</v>
      </c>
      <c r="D2536" t="s">
        <v>191</v>
      </c>
      <c r="E2536">
        <v>3</v>
      </c>
      <c r="F2536">
        <v>49.99</v>
      </c>
      <c r="G2536">
        <f>Table1[[#This Row],[Unit Price]]*Table1[[#This Row],[Units Sold]]</f>
        <v>149.97</v>
      </c>
      <c r="H2536" t="s">
        <v>14</v>
      </c>
      <c r="I2536" t="s">
        <v>11</v>
      </c>
      <c r="J2536">
        <f>_xlfn.XLOOKUP(Table1[[#This Row],[Product Name]],O:O,P:P)</f>
        <v>19.5</v>
      </c>
      <c r="K2536">
        <f>Table1[[#This Row],[Unit Profit]]*Table1[[#This Row],[Units Sold]]</f>
        <v>58.5</v>
      </c>
      <c r="L2536">
        <f>MONTH(Table1[[#This Row],[Date]])</f>
        <v>12</v>
      </c>
    </row>
    <row r="2537" spans="1:12" hidden="1">
      <c r="A2537">
        <v>12576</v>
      </c>
      <c r="B2537" s="1">
        <v>45352</v>
      </c>
      <c r="C2537" t="s">
        <v>12</v>
      </c>
      <c r="D2537" t="s">
        <v>192</v>
      </c>
      <c r="E2537">
        <v>4</v>
      </c>
      <c r="F2537">
        <v>49.99</v>
      </c>
      <c r="G2537">
        <f>Table1[[#This Row],[Unit Price]]*Table1[[#This Row],[Units Sold]]</f>
        <v>199.96</v>
      </c>
      <c r="H2537" t="s">
        <v>14</v>
      </c>
      <c r="I2537" t="s">
        <v>15</v>
      </c>
      <c r="J2537">
        <f>_xlfn.XLOOKUP(Table1[[#This Row],[Product Name]],O:O,P:P)</f>
        <v>15</v>
      </c>
      <c r="K2537">
        <f>Table1[[#This Row],[Unit Profit]]*Table1[[#This Row],[Units Sold]]</f>
        <v>60</v>
      </c>
      <c r="L2537">
        <f>MONTH(Table1[[#This Row],[Date]])</f>
        <v>3</v>
      </c>
    </row>
    <row r="2538" spans="1:12">
      <c r="A2538">
        <v>12577</v>
      </c>
      <c r="B2538" s="1">
        <v>45227</v>
      </c>
      <c r="C2538" t="s">
        <v>16</v>
      </c>
      <c r="D2538" t="s">
        <v>193</v>
      </c>
      <c r="E2538">
        <v>4</v>
      </c>
      <c r="F2538">
        <v>14.9</v>
      </c>
      <c r="G2538">
        <f>Table1[[#This Row],[Unit Price]]*Table1[[#This Row],[Units Sold]]</f>
        <v>59.6</v>
      </c>
      <c r="H2538" t="s">
        <v>294</v>
      </c>
      <c r="I2538" t="s">
        <v>15</v>
      </c>
      <c r="J2538">
        <f>_xlfn.XLOOKUP(Table1[[#This Row],[Product Name]],O:O,P:P)</f>
        <v>6.41</v>
      </c>
      <c r="K2538">
        <f>Table1[[#This Row],[Unit Profit]]*Table1[[#This Row],[Units Sold]]</f>
        <v>25.64</v>
      </c>
      <c r="L2538">
        <f>MONTH(Table1[[#This Row],[Date]])</f>
        <v>10</v>
      </c>
    </row>
    <row r="2539" spans="1:12" hidden="1">
      <c r="A2539">
        <v>12578</v>
      </c>
      <c r="B2539" s="1">
        <v>45203</v>
      </c>
      <c r="C2539" t="s">
        <v>19</v>
      </c>
      <c r="D2539" t="s">
        <v>194</v>
      </c>
      <c r="E2539">
        <v>4</v>
      </c>
      <c r="F2539">
        <v>11.99</v>
      </c>
      <c r="G2539">
        <f>Table1[[#This Row],[Unit Price]]*Table1[[#This Row],[Units Sold]]</f>
        <v>47.96</v>
      </c>
      <c r="H2539" t="s">
        <v>18</v>
      </c>
      <c r="I2539" t="s">
        <v>15</v>
      </c>
      <c r="J2539">
        <f>_xlfn.XLOOKUP(Table1[[#This Row],[Product Name]],O:O,P:P)</f>
        <v>3.72</v>
      </c>
      <c r="K2539">
        <f>Table1[[#This Row],[Unit Profit]]*Table1[[#This Row],[Units Sold]]</f>
        <v>14.88</v>
      </c>
      <c r="L2539">
        <f>MONTH(Table1[[#This Row],[Date]])</f>
        <v>10</v>
      </c>
    </row>
    <row r="2540" spans="1:12">
      <c r="A2540">
        <v>12579</v>
      </c>
      <c r="B2540" s="1">
        <v>45480</v>
      </c>
      <c r="C2540" t="s">
        <v>21</v>
      </c>
      <c r="D2540" t="s">
        <v>195</v>
      </c>
      <c r="E2540">
        <v>4</v>
      </c>
      <c r="F2540">
        <v>34</v>
      </c>
      <c r="G2540">
        <f>Table1[[#This Row],[Unit Price]]*Table1[[#This Row],[Units Sold]]</f>
        <v>136</v>
      </c>
      <c r="H2540" t="s">
        <v>294</v>
      </c>
      <c r="I2540" t="s">
        <v>287</v>
      </c>
      <c r="J2540">
        <f>_xlfn.XLOOKUP(Table1[[#This Row],[Product Name]],O:O,P:P)</f>
        <v>9.52</v>
      </c>
      <c r="K2540">
        <f>Table1[[#This Row],[Unit Profit]]*Table1[[#This Row],[Units Sold]]</f>
        <v>38.08</v>
      </c>
      <c r="L2540">
        <f>MONTH(Table1[[#This Row],[Date]])</f>
        <v>7</v>
      </c>
    </row>
    <row r="2541" spans="1:12" hidden="1">
      <c r="A2541">
        <v>12580</v>
      </c>
      <c r="B2541" s="1">
        <v>45527</v>
      </c>
      <c r="C2541" t="s">
        <v>23</v>
      </c>
      <c r="D2541" t="s">
        <v>196</v>
      </c>
      <c r="E2541">
        <v>1</v>
      </c>
      <c r="F2541">
        <v>146</v>
      </c>
      <c r="G2541">
        <f>Table1[[#This Row],[Unit Price]]*Table1[[#This Row],[Units Sold]]</f>
        <v>146</v>
      </c>
      <c r="H2541" t="s">
        <v>14</v>
      </c>
      <c r="I2541" t="s">
        <v>15</v>
      </c>
      <c r="J2541">
        <f>_xlfn.XLOOKUP(Table1[[#This Row],[Product Name]],O:O,P:P)</f>
        <v>71.540000000000006</v>
      </c>
      <c r="K2541">
        <f>Table1[[#This Row],[Unit Profit]]*Table1[[#This Row],[Units Sold]]</f>
        <v>71.540000000000006</v>
      </c>
      <c r="L2541">
        <f>MONTH(Table1[[#This Row],[Date]])</f>
        <v>8</v>
      </c>
    </row>
    <row r="2542" spans="1:12" hidden="1">
      <c r="A2542">
        <v>12581</v>
      </c>
      <c r="B2542" s="1">
        <v>45245</v>
      </c>
      <c r="C2542" t="s">
        <v>9</v>
      </c>
      <c r="D2542" t="s">
        <v>197</v>
      </c>
      <c r="E2542">
        <v>3</v>
      </c>
      <c r="F2542">
        <v>649.99</v>
      </c>
      <c r="G2542">
        <f>Table1[[#This Row],[Unit Price]]*Table1[[#This Row],[Units Sold]]</f>
        <v>1949.97</v>
      </c>
      <c r="H2542" t="s">
        <v>18</v>
      </c>
      <c r="I2542" t="s">
        <v>11</v>
      </c>
      <c r="J2542">
        <f>_xlfn.XLOOKUP(Table1[[#This Row],[Product Name]],O:O,P:P)</f>
        <v>65</v>
      </c>
      <c r="K2542">
        <f>Table1[[#This Row],[Unit Profit]]*Table1[[#This Row],[Units Sold]]</f>
        <v>195</v>
      </c>
      <c r="L2542">
        <f>MONTH(Table1[[#This Row],[Date]])</f>
        <v>11</v>
      </c>
    </row>
    <row r="2543" spans="1:12" hidden="1">
      <c r="A2543">
        <v>12582</v>
      </c>
      <c r="B2543" s="1">
        <v>45292</v>
      </c>
      <c r="C2543" t="s">
        <v>12</v>
      </c>
      <c r="D2543" t="s">
        <v>198</v>
      </c>
      <c r="E2543">
        <v>5</v>
      </c>
      <c r="F2543">
        <v>399.99</v>
      </c>
      <c r="G2543">
        <f>Table1[[#This Row],[Unit Price]]*Table1[[#This Row],[Units Sold]]</f>
        <v>1999.95</v>
      </c>
      <c r="H2543" t="s">
        <v>18</v>
      </c>
      <c r="I2543" t="s">
        <v>11</v>
      </c>
      <c r="J2543">
        <f>_xlfn.XLOOKUP(Table1[[#This Row],[Product Name]],O:O,P:P)</f>
        <v>160</v>
      </c>
      <c r="K2543">
        <f>Table1[[#This Row],[Unit Profit]]*Table1[[#This Row],[Units Sold]]</f>
        <v>800</v>
      </c>
      <c r="L2543">
        <f>MONTH(Table1[[#This Row],[Date]])</f>
        <v>1</v>
      </c>
    </row>
    <row r="2544" spans="1:12" hidden="1">
      <c r="A2544">
        <v>12583</v>
      </c>
      <c r="B2544" s="1">
        <v>44932</v>
      </c>
      <c r="C2544" t="s">
        <v>16</v>
      </c>
      <c r="D2544" t="s">
        <v>199</v>
      </c>
      <c r="E2544">
        <v>2</v>
      </c>
      <c r="F2544">
        <v>59.99</v>
      </c>
      <c r="G2544">
        <f>Table1[[#This Row],[Unit Price]]*Table1[[#This Row],[Units Sold]]</f>
        <v>119.98</v>
      </c>
      <c r="H2544" t="s">
        <v>18</v>
      </c>
      <c r="I2544" t="s">
        <v>11</v>
      </c>
      <c r="J2544">
        <f>_xlfn.XLOOKUP(Table1[[#This Row],[Product Name]],O:O,P:P)</f>
        <v>28.8</v>
      </c>
      <c r="K2544">
        <f>Table1[[#This Row],[Unit Profit]]*Table1[[#This Row],[Units Sold]]</f>
        <v>57.6</v>
      </c>
      <c r="L2544">
        <f>MONTH(Table1[[#This Row],[Date]])</f>
        <v>1</v>
      </c>
    </row>
    <row r="2545" spans="1:12">
      <c r="A2545">
        <v>12584</v>
      </c>
      <c r="B2545" s="1">
        <v>44929</v>
      </c>
      <c r="C2545" t="s">
        <v>19</v>
      </c>
      <c r="D2545" t="s">
        <v>200</v>
      </c>
      <c r="E2545">
        <v>3</v>
      </c>
      <c r="F2545">
        <v>12.99</v>
      </c>
      <c r="G2545">
        <f>Table1[[#This Row],[Unit Price]]*Table1[[#This Row],[Units Sold]]</f>
        <v>38.97</v>
      </c>
      <c r="H2545" t="s">
        <v>294</v>
      </c>
      <c r="I2545" t="s">
        <v>15</v>
      </c>
      <c r="J2545">
        <f>_xlfn.XLOOKUP(Table1[[#This Row],[Product Name]],O:O,P:P)</f>
        <v>2.99</v>
      </c>
      <c r="K2545">
        <f>Table1[[#This Row],[Unit Profit]]*Table1[[#This Row],[Units Sold]]</f>
        <v>8.9700000000000006</v>
      </c>
      <c r="L2545">
        <f>MONTH(Table1[[#This Row],[Date]])</f>
        <v>1</v>
      </c>
    </row>
    <row r="2546" spans="1:12" hidden="1">
      <c r="A2546">
        <v>12585</v>
      </c>
      <c r="B2546" s="1">
        <v>45209</v>
      </c>
      <c r="C2546" t="s">
        <v>21</v>
      </c>
      <c r="D2546" t="s">
        <v>201</v>
      </c>
      <c r="E2546">
        <v>3</v>
      </c>
      <c r="F2546">
        <v>190</v>
      </c>
      <c r="G2546">
        <f>Table1[[#This Row],[Unit Price]]*Table1[[#This Row],[Units Sold]]</f>
        <v>570</v>
      </c>
      <c r="H2546" t="s">
        <v>18</v>
      </c>
      <c r="I2546" t="s">
        <v>287</v>
      </c>
      <c r="J2546">
        <f>_xlfn.XLOOKUP(Table1[[#This Row],[Product Name]],O:O,P:P)</f>
        <v>55.1</v>
      </c>
      <c r="K2546">
        <f>Table1[[#This Row],[Unit Profit]]*Table1[[#This Row],[Units Sold]]</f>
        <v>165.3</v>
      </c>
      <c r="L2546">
        <f>MONTH(Table1[[#This Row],[Date]])</f>
        <v>10</v>
      </c>
    </row>
    <row r="2547" spans="1:12" hidden="1">
      <c r="A2547">
        <v>12586</v>
      </c>
      <c r="B2547" s="1">
        <v>45070</v>
      </c>
      <c r="C2547" t="s">
        <v>23</v>
      </c>
      <c r="D2547" t="s">
        <v>202</v>
      </c>
      <c r="E2547">
        <v>4</v>
      </c>
      <c r="F2547">
        <v>499.95</v>
      </c>
      <c r="G2547">
        <f>Table1[[#This Row],[Unit Price]]*Table1[[#This Row],[Units Sold]]</f>
        <v>1999.8</v>
      </c>
      <c r="H2547" t="s">
        <v>14</v>
      </c>
      <c r="I2547" t="s">
        <v>287</v>
      </c>
      <c r="J2547">
        <f>_xlfn.XLOOKUP(Table1[[#This Row],[Product Name]],O:O,P:P)</f>
        <v>129.99</v>
      </c>
      <c r="K2547">
        <f>Table1[[#This Row],[Unit Profit]]*Table1[[#This Row],[Units Sold]]</f>
        <v>519.96</v>
      </c>
      <c r="L2547">
        <f>MONTH(Table1[[#This Row],[Date]])</f>
        <v>5</v>
      </c>
    </row>
    <row r="2548" spans="1:12" hidden="1">
      <c r="A2548">
        <v>12587</v>
      </c>
      <c r="B2548" s="1">
        <v>45127</v>
      </c>
      <c r="C2548" t="s">
        <v>9</v>
      </c>
      <c r="D2548" t="s">
        <v>203</v>
      </c>
      <c r="E2548">
        <v>1</v>
      </c>
      <c r="F2548">
        <v>399</v>
      </c>
      <c r="G2548">
        <f>Table1[[#This Row],[Unit Price]]*Table1[[#This Row],[Units Sold]]</f>
        <v>399</v>
      </c>
      <c r="H2548" t="s">
        <v>14</v>
      </c>
      <c r="I2548" t="s">
        <v>11</v>
      </c>
      <c r="J2548">
        <f>_xlfn.XLOOKUP(Table1[[#This Row],[Product Name]],O:O,P:P)</f>
        <v>131.66999999999999</v>
      </c>
      <c r="K2548">
        <f>Table1[[#This Row],[Unit Profit]]*Table1[[#This Row],[Units Sold]]</f>
        <v>131.66999999999999</v>
      </c>
      <c r="L2548">
        <f>MONTH(Table1[[#This Row],[Date]])</f>
        <v>7</v>
      </c>
    </row>
    <row r="2549" spans="1:12" hidden="1">
      <c r="A2549">
        <v>12588</v>
      </c>
      <c r="B2549" s="1">
        <v>45133</v>
      </c>
      <c r="C2549" t="s">
        <v>12</v>
      </c>
      <c r="D2549" t="s">
        <v>204</v>
      </c>
      <c r="E2549">
        <v>3</v>
      </c>
      <c r="F2549">
        <v>199</v>
      </c>
      <c r="G2549">
        <f>Table1[[#This Row],[Unit Price]]*Table1[[#This Row],[Units Sold]]</f>
        <v>597</v>
      </c>
      <c r="H2549" t="s">
        <v>14</v>
      </c>
      <c r="I2549" t="s">
        <v>11</v>
      </c>
      <c r="J2549">
        <f>_xlfn.XLOOKUP(Table1[[#This Row],[Product Name]],O:O,P:P)</f>
        <v>27.86</v>
      </c>
      <c r="K2549">
        <f>Table1[[#This Row],[Unit Profit]]*Table1[[#This Row],[Units Sold]]</f>
        <v>83.58</v>
      </c>
      <c r="L2549">
        <f>MONTH(Table1[[#This Row],[Date]])</f>
        <v>7</v>
      </c>
    </row>
    <row r="2550" spans="1:12" hidden="1">
      <c r="A2550">
        <v>12589</v>
      </c>
      <c r="B2550" s="1">
        <v>45375</v>
      </c>
      <c r="C2550" t="s">
        <v>16</v>
      </c>
      <c r="D2550" t="s">
        <v>205</v>
      </c>
      <c r="E2550">
        <v>1</v>
      </c>
      <c r="F2550">
        <v>34.99</v>
      </c>
      <c r="G2550">
        <f>Table1[[#This Row],[Unit Price]]*Table1[[#This Row],[Units Sold]]</f>
        <v>34.99</v>
      </c>
      <c r="H2550" t="s">
        <v>18</v>
      </c>
      <c r="I2550" t="s">
        <v>287</v>
      </c>
      <c r="J2550">
        <f>_xlfn.XLOOKUP(Table1[[#This Row],[Product Name]],O:O,P:P)</f>
        <v>10.15</v>
      </c>
      <c r="K2550">
        <f>Table1[[#This Row],[Unit Profit]]*Table1[[#This Row],[Units Sold]]</f>
        <v>10.15</v>
      </c>
      <c r="L2550">
        <f>MONTH(Table1[[#This Row],[Date]])</f>
        <v>3</v>
      </c>
    </row>
    <row r="2551" spans="1:12" hidden="1">
      <c r="A2551">
        <v>12590</v>
      </c>
      <c r="B2551" s="1">
        <v>45135</v>
      </c>
      <c r="C2551" t="s">
        <v>19</v>
      </c>
      <c r="D2551" t="s">
        <v>106</v>
      </c>
      <c r="E2551">
        <v>4</v>
      </c>
      <c r="F2551">
        <v>10.99</v>
      </c>
      <c r="G2551">
        <f>Table1[[#This Row],[Unit Price]]*Table1[[#This Row],[Units Sold]]</f>
        <v>43.96</v>
      </c>
      <c r="H2551" t="s">
        <v>18</v>
      </c>
      <c r="I2551" t="s">
        <v>11</v>
      </c>
      <c r="J2551">
        <f>_xlfn.XLOOKUP(Table1[[#This Row],[Product Name]],O:O,P:P)</f>
        <v>4.34</v>
      </c>
      <c r="K2551">
        <f>Table1[[#This Row],[Unit Profit]]*Table1[[#This Row],[Units Sold]]</f>
        <v>17.36</v>
      </c>
      <c r="L2551">
        <f>MONTH(Table1[[#This Row],[Date]])</f>
        <v>7</v>
      </c>
    </row>
    <row r="2552" spans="1:12">
      <c r="A2552">
        <v>12591</v>
      </c>
      <c r="B2552" s="1">
        <v>45444</v>
      </c>
      <c r="C2552" t="s">
        <v>21</v>
      </c>
      <c r="D2552" t="s">
        <v>206</v>
      </c>
      <c r="E2552">
        <v>3</v>
      </c>
      <c r="F2552">
        <v>18</v>
      </c>
      <c r="G2552">
        <f>Table1[[#This Row],[Unit Price]]*Table1[[#This Row],[Units Sold]]</f>
        <v>54</v>
      </c>
      <c r="H2552" t="s">
        <v>294</v>
      </c>
      <c r="I2552" t="s">
        <v>287</v>
      </c>
      <c r="J2552">
        <f>_xlfn.XLOOKUP(Table1[[#This Row],[Product Name]],O:O,P:P)</f>
        <v>7.56</v>
      </c>
      <c r="K2552">
        <f>Table1[[#This Row],[Unit Profit]]*Table1[[#This Row],[Units Sold]]</f>
        <v>22.68</v>
      </c>
      <c r="L2552">
        <f>MONTH(Table1[[#This Row],[Date]])</f>
        <v>6</v>
      </c>
    </row>
    <row r="2553" spans="1:12">
      <c r="A2553">
        <v>12592</v>
      </c>
      <c r="B2553" s="1">
        <v>45053</v>
      </c>
      <c r="C2553" t="s">
        <v>23</v>
      </c>
      <c r="D2553" t="s">
        <v>207</v>
      </c>
      <c r="E2553">
        <v>1</v>
      </c>
      <c r="F2553">
        <v>169.95</v>
      </c>
      <c r="G2553">
        <f>Table1[[#This Row],[Unit Price]]*Table1[[#This Row],[Units Sold]]</f>
        <v>169.95</v>
      </c>
      <c r="H2553" t="s">
        <v>294</v>
      </c>
      <c r="I2553" t="s">
        <v>287</v>
      </c>
      <c r="J2553">
        <f>_xlfn.XLOOKUP(Table1[[#This Row],[Product Name]],O:O,P:P)</f>
        <v>59.48</v>
      </c>
      <c r="K2553">
        <f>Table1[[#This Row],[Unit Profit]]*Table1[[#This Row],[Units Sold]]</f>
        <v>59.48</v>
      </c>
      <c r="L2553">
        <f>MONTH(Table1[[#This Row],[Date]])</f>
        <v>5</v>
      </c>
    </row>
    <row r="2554" spans="1:12" hidden="1">
      <c r="A2554">
        <v>12593</v>
      </c>
      <c r="B2554" s="1">
        <v>44964</v>
      </c>
      <c r="C2554" t="s">
        <v>9</v>
      </c>
      <c r="D2554" t="s">
        <v>208</v>
      </c>
      <c r="E2554">
        <v>3</v>
      </c>
      <c r="F2554">
        <v>199.99</v>
      </c>
      <c r="G2554">
        <f>Table1[[#This Row],[Unit Price]]*Table1[[#This Row],[Units Sold]]</f>
        <v>599.97</v>
      </c>
      <c r="H2554" t="s">
        <v>18</v>
      </c>
      <c r="I2554" t="s">
        <v>11</v>
      </c>
      <c r="J2554">
        <f>_xlfn.XLOOKUP(Table1[[#This Row],[Product Name]],O:O,P:P)</f>
        <v>50</v>
      </c>
      <c r="K2554">
        <f>Table1[[#This Row],[Unit Profit]]*Table1[[#This Row],[Units Sold]]</f>
        <v>150</v>
      </c>
      <c r="L2554">
        <f>MONTH(Table1[[#This Row],[Date]])</f>
        <v>2</v>
      </c>
    </row>
    <row r="2555" spans="1:12" hidden="1">
      <c r="A2555">
        <v>12594</v>
      </c>
      <c r="B2555" s="1">
        <v>45137</v>
      </c>
      <c r="C2555" t="s">
        <v>12</v>
      </c>
      <c r="D2555" t="s">
        <v>209</v>
      </c>
      <c r="E2555">
        <v>1</v>
      </c>
      <c r="F2555">
        <v>199.95</v>
      </c>
      <c r="G2555">
        <f>Table1[[#This Row],[Unit Price]]*Table1[[#This Row],[Units Sold]]</f>
        <v>199.95</v>
      </c>
      <c r="H2555" t="s">
        <v>14</v>
      </c>
      <c r="I2555" t="s">
        <v>287</v>
      </c>
      <c r="J2555">
        <f>_xlfn.XLOOKUP(Table1[[#This Row],[Product Name]],O:O,P:P)</f>
        <v>35.99</v>
      </c>
      <c r="K2555">
        <f>Table1[[#This Row],[Unit Profit]]*Table1[[#This Row],[Units Sold]]</f>
        <v>35.99</v>
      </c>
      <c r="L2555">
        <f>MONTH(Table1[[#This Row],[Date]])</f>
        <v>7</v>
      </c>
    </row>
    <row r="2556" spans="1:12" hidden="1">
      <c r="A2556">
        <v>12595</v>
      </c>
      <c r="B2556" s="1">
        <v>45002</v>
      </c>
      <c r="C2556" t="s">
        <v>16</v>
      </c>
      <c r="D2556" t="s">
        <v>210</v>
      </c>
      <c r="E2556">
        <v>4</v>
      </c>
      <c r="F2556">
        <v>179.99</v>
      </c>
      <c r="G2556">
        <f>Table1[[#This Row],[Unit Price]]*Table1[[#This Row],[Units Sold]]</f>
        <v>719.96</v>
      </c>
      <c r="H2556" t="s">
        <v>18</v>
      </c>
      <c r="I2556" t="s">
        <v>11</v>
      </c>
      <c r="J2556">
        <f>_xlfn.XLOOKUP(Table1[[#This Row],[Product Name]],O:O,P:P)</f>
        <v>66.599999999999994</v>
      </c>
      <c r="K2556">
        <f>Table1[[#This Row],[Unit Profit]]*Table1[[#This Row],[Units Sold]]</f>
        <v>266.39999999999998</v>
      </c>
      <c r="L2556">
        <f>MONTH(Table1[[#This Row],[Date]])</f>
        <v>3</v>
      </c>
    </row>
    <row r="2557" spans="1:12" hidden="1">
      <c r="A2557">
        <v>12596</v>
      </c>
      <c r="B2557" s="1">
        <v>45434</v>
      </c>
      <c r="C2557" t="s">
        <v>19</v>
      </c>
      <c r="D2557" t="s">
        <v>211</v>
      </c>
      <c r="E2557">
        <v>2</v>
      </c>
      <c r="F2557">
        <v>11.99</v>
      </c>
      <c r="G2557">
        <f>Table1[[#This Row],[Unit Price]]*Table1[[#This Row],[Units Sold]]</f>
        <v>23.98</v>
      </c>
      <c r="H2557" t="s">
        <v>14</v>
      </c>
      <c r="I2557" t="s">
        <v>15</v>
      </c>
      <c r="J2557">
        <f>_xlfn.XLOOKUP(Table1[[#This Row],[Product Name]],O:O,P:P)</f>
        <v>3.96</v>
      </c>
      <c r="K2557">
        <f>Table1[[#This Row],[Unit Profit]]*Table1[[#This Row],[Units Sold]]</f>
        <v>7.92</v>
      </c>
      <c r="L2557">
        <f>MONTH(Table1[[#This Row],[Date]])</f>
        <v>5</v>
      </c>
    </row>
    <row r="2558" spans="1:12" hidden="1">
      <c r="A2558">
        <v>12598</v>
      </c>
      <c r="B2558" s="1">
        <v>44945</v>
      </c>
      <c r="C2558" t="s">
        <v>23</v>
      </c>
      <c r="D2558" t="s">
        <v>213</v>
      </c>
      <c r="E2558">
        <v>3</v>
      </c>
      <c r="F2558">
        <v>449.99</v>
      </c>
      <c r="G2558">
        <f>Table1[[#This Row],[Unit Price]]*Table1[[#This Row],[Units Sold]]</f>
        <v>1349.97</v>
      </c>
      <c r="H2558" t="s">
        <v>18</v>
      </c>
      <c r="I2558" t="s">
        <v>287</v>
      </c>
      <c r="J2558">
        <f>_xlfn.XLOOKUP(Table1[[#This Row],[Product Name]],O:O,P:P)</f>
        <v>180</v>
      </c>
      <c r="K2558">
        <f>Table1[[#This Row],[Unit Profit]]*Table1[[#This Row],[Units Sold]]</f>
        <v>540</v>
      </c>
      <c r="L2558">
        <f>MONTH(Table1[[#This Row],[Date]])</f>
        <v>1</v>
      </c>
    </row>
    <row r="2559" spans="1:12">
      <c r="A2559">
        <v>12599</v>
      </c>
      <c r="B2559" s="1">
        <v>44992</v>
      </c>
      <c r="C2559" t="s">
        <v>9</v>
      </c>
      <c r="D2559" t="s">
        <v>214</v>
      </c>
      <c r="E2559">
        <v>3</v>
      </c>
      <c r="F2559">
        <v>179</v>
      </c>
      <c r="G2559">
        <f>Table1[[#This Row],[Unit Price]]*Table1[[#This Row],[Units Sold]]</f>
        <v>537</v>
      </c>
      <c r="H2559" t="s">
        <v>294</v>
      </c>
      <c r="I2559" t="s">
        <v>15</v>
      </c>
      <c r="J2559">
        <f>_xlfn.XLOOKUP(Table1[[#This Row],[Product Name]],O:O,P:P)</f>
        <v>71.599999999999994</v>
      </c>
      <c r="K2559">
        <f>Table1[[#This Row],[Unit Profit]]*Table1[[#This Row],[Units Sold]]</f>
        <v>214.79999999999998</v>
      </c>
      <c r="L2559">
        <f>MONTH(Table1[[#This Row],[Date]])</f>
        <v>3</v>
      </c>
    </row>
    <row r="2560" spans="1:12" hidden="1">
      <c r="A2560">
        <v>12600</v>
      </c>
      <c r="B2560" s="1">
        <v>45545</v>
      </c>
      <c r="C2560" t="s">
        <v>12</v>
      </c>
      <c r="D2560" t="s">
        <v>215</v>
      </c>
      <c r="E2560">
        <v>3</v>
      </c>
      <c r="F2560">
        <v>99.95</v>
      </c>
      <c r="G2560">
        <f>Table1[[#This Row],[Unit Price]]*Table1[[#This Row],[Units Sold]]</f>
        <v>299.85000000000002</v>
      </c>
      <c r="H2560" t="s">
        <v>14</v>
      </c>
      <c r="I2560" t="s">
        <v>11</v>
      </c>
      <c r="J2560">
        <f>_xlfn.XLOOKUP(Table1[[#This Row],[Product Name]],O:O,P:P)</f>
        <v>38.979999999999997</v>
      </c>
      <c r="K2560">
        <f>Table1[[#This Row],[Unit Profit]]*Table1[[#This Row],[Units Sold]]</f>
        <v>116.94</v>
      </c>
      <c r="L2560">
        <f>MONTH(Table1[[#This Row],[Date]])</f>
        <v>9</v>
      </c>
    </row>
    <row r="2561" spans="1:12">
      <c r="A2561">
        <v>12601</v>
      </c>
      <c r="B2561" s="1">
        <v>45608</v>
      </c>
      <c r="C2561" t="s">
        <v>16</v>
      </c>
      <c r="D2561" t="s">
        <v>216</v>
      </c>
      <c r="E2561">
        <v>4</v>
      </c>
      <c r="F2561">
        <v>59.99</v>
      </c>
      <c r="G2561">
        <f>Table1[[#This Row],[Unit Price]]*Table1[[#This Row],[Units Sold]]</f>
        <v>239.96</v>
      </c>
      <c r="H2561" t="s">
        <v>294</v>
      </c>
      <c r="I2561" t="s">
        <v>15</v>
      </c>
      <c r="J2561">
        <f>_xlfn.XLOOKUP(Table1[[#This Row],[Product Name]],O:O,P:P)</f>
        <v>21.6</v>
      </c>
      <c r="K2561">
        <f>Table1[[#This Row],[Unit Profit]]*Table1[[#This Row],[Units Sold]]</f>
        <v>86.4</v>
      </c>
      <c r="L2561">
        <f>MONTH(Table1[[#This Row],[Date]])</f>
        <v>11</v>
      </c>
    </row>
    <row r="2562" spans="1:12" hidden="1">
      <c r="A2562">
        <v>12602</v>
      </c>
      <c r="B2562" s="1">
        <v>45326</v>
      </c>
      <c r="C2562" t="s">
        <v>19</v>
      </c>
      <c r="D2562" t="s">
        <v>217</v>
      </c>
      <c r="E2562">
        <v>4</v>
      </c>
      <c r="F2562">
        <v>14.99</v>
      </c>
      <c r="G2562">
        <f>Table1[[#This Row],[Unit Price]]*Table1[[#This Row],[Units Sold]]</f>
        <v>59.96</v>
      </c>
      <c r="H2562" t="s">
        <v>18</v>
      </c>
      <c r="I2562" t="s">
        <v>15</v>
      </c>
      <c r="J2562">
        <f>_xlfn.XLOOKUP(Table1[[#This Row],[Product Name]],O:O,P:P)</f>
        <v>4.6500000000000004</v>
      </c>
      <c r="K2562">
        <f>Table1[[#This Row],[Unit Profit]]*Table1[[#This Row],[Units Sold]]</f>
        <v>18.600000000000001</v>
      </c>
      <c r="L2562">
        <f>MONTH(Table1[[#This Row],[Date]])</f>
        <v>2</v>
      </c>
    </row>
    <row r="2563" spans="1:12">
      <c r="A2563">
        <v>12603</v>
      </c>
      <c r="B2563" s="1">
        <v>45539</v>
      </c>
      <c r="C2563" t="s">
        <v>21</v>
      </c>
      <c r="D2563" t="s">
        <v>218</v>
      </c>
      <c r="E2563">
        <v>4</v>
      </c>
      <c r="F2563">
        <v>52</v>
      </c>
      <c r="G2563">
        <f>Table1[[#This Row],[Unit Price]]*Table1[[#This Row],[Units Sold]]</f>
        <v>208</v>
      </c>
      <c r="H2563" t="s">
        <v>294</v>
      </c>
      <c r="I2563" t="s">
        <v>15</v>
      </c>
      <c r="J2563">
        <f>_xlfn.XLOOKUP(Table1[[#This Row],[Product Name]],O:O,P:P)</f>
        <v>20.28</v>
      </c>
      <c r="K2563">
        <f>Table1[[#This Row],[Unit Profit]]*Table1[[#This Row],[Units Sold]]</f>
        <v>81.12</v>
      </c>
      <c r="L2563">
        <f>MONTH(Table1[[#This Row],[Date]])</f>
        <v>9</v>
      </c>
    </row>
    <row r="2564" spans="1:12" hidden="1">
      <c r="A2564">
        <v>12604</v>
      </c>
      <c r="B2564" s="1">
        <v>45327</v>
      </c>
      <c r="C2564" t="s">
        <v>23</v>
      </c>
      <c r="D2564" t="s">
        <v>219</v>
      </c>
      <c r="E2564">
        <v>2</v>
      </c>
      <c r="F2564">
        <v>399.99</v>
      </c>
      <c r="G2564">
        <f>Table1[[#This Row],[Unit Price]]*Table1[[#This Row],[Units Sold]]</f>
        <v>799.98</v>
      </c>
      <c r="H2564" t="s">
        <v>18</v>
      </c>
      <c r="I2564" t="s">
        <v>11</v>
      </c>
      <c r="J2564">
        <f>_xlfn.XLOOKUP(Table1[[#This Row],[Product Name]],O:O,P:P)</f>
        <v>180</v>
      </c>
      <c r="K2564">
        <f>Table1[[#This Row],[Unit Profit]]*Table1[[#This Row],[Units Sold]]</f>
        <v>360</v>
      </c>
      <c r="L2564">
        <f>MONTH(Table1[[#This Row],[Date]])</f>
        <v>2</v>
      </c>
    </row>
    <row r="2565" spans="1:12">
      <c r="A2565">
        <v>12605</v>
      </c>
      <c r="B2565" s="1">
        <v>45115</v>
      </c>
      <c r="C2565" t="s">
        <v>9</v>
      </c>
      <c r="D2565" t="s">
        <v>220</v>
      </c>
      <c r="E2565">
        <v>4</v>
      </c>
      <c r="F2565">
        <v>299.99</v>
      </c>
      <c r="G2565">
        <f>Table1[[#This Row],[Unit Price]]*Table1[[#This Row],[Units Sold]]</f>
        <v>1199.96</v>
      </c>
      <c r="H2565" t="s">
        <v>294</v>
      </c>
      <c r="I2565" t="s">
        <v>287</v>
      </c>
      <c r="J2565">
        <f>_xlfn.XLOOKUP(Table1[[#This Row],[Product Name]],O:O,P:P)</f>
        <v>117</v>
      </c>
      <c r="K2565">
        <f>Table1[[#This Row],[Unit Profit]]*Table1[[#This Row],[Units Sold]]</f>
        <v>468</v>
      </c>
      <c r="L2565">
        <f>MONTH(Table1[[#This Row],[Date]])</f>
        <v>7</v>
      </c>
    </row>
    <row r="2566" spans="1:12" hidden="1">
      <c r="A2566">
        <v>12606</v>
      </c>
      <c r="B2566" s="1">
        <v>45312</v>
      </c>
      <c r="C2566" t="s">
        <v>12</v>
      </c>
      <c r="D2566" t="s">
        <v>221</v>
      </c>
      <c r="E2566">
        <v>4</v>
      </c>
      <c r="F2566">
        <v>379.99</v>
      </c>
      <c r="G2566">
        <f>Table1[[#This Row],[Unit Price]]*Table1[[#This Row],[Units Sold]]</f>
        <v>1519.96</v>
      </c>
      <c r="H2566" t="s">
        <v>14</v>
      </c>
      <c r="I2566" t="s">
        <v>11</v>
      </c>
      <c r="J2566">
        <f>_xlfn.XLOOKUP(Table1[[#This Row],[Product Name]],O:O,P:P)</f>
        <v>171</v>
      </c>
      <c r="K2566">
        <f>Table1[[#This Row],[Unit Profit]]*Table1[[#This Row],[Units Sold]]</f>
        <v>684</v>
      </c>
      <c r="L2566">
        <f>MONTH(Table1[[#This Row],[Date]])</f>
        <v>1</v>
      </c>
    </row>
    <row r="2567" spans="1:12" hidden="1">
      <c r="A2567">
        <v>12607</v>
      </c>
      <c r="B2567" s="1">
        <v>45119</v>
      </c>
      <c r="C2567" t="s">
        <v>16</v>
      </c>
      <c r="D2567" t="s">
        <v>222</v>
      </c>
      <c r="E2567">
        <v>3</v>
      </c>
      <c r="F2567">
        <v>98</v>
      </c>
      <c r="G2567">
        <f>Table1[[#This Row],[Unit Price]]*Table1[[#This Row],[Units Sold]]</f>
        <v>294</v>
      </c>
      <c r="H2567" t="s">
        <v>18</v>
      </c>
      <c r="I2567" t="s">
        <v>11</v>
      </c>
      <c r="J2567">
        <f>_xlfn.XLOOKUP(Table1[[#This Row],[Product Name]],O:O,P:P)</f>
        <v>35.28</v>
      </c>
      <c r="K2567">
        <f>Table1[[#This Row],[Unit Profit]]*Table1[[#This Row],[Units Sold]]</f>
        <v>105.84</v>
      </c>
      <c r="L2567">
        <f>MONTH(Table1[[#This Row],[Date]])</f>
        <v>7</v>
      </c>
    </row>
    <row r="2568" spans="1:12" hidden="1">
      <c r="A2568">
        <v>12608</v>
      </c>
      <c r="B2568" s="1">
        <v>45190</v>
      </c>
      <c r="C2568" t="s">
        <v>19</v>
      </c>
      <c r="D2568" t="s">
        <v>223</v>
      </c>
      <c r="E2568">
        <v>1</v>
      </c>
      <c r="F2568">
        <v>16.989999999999998</v>
      </c>
      <c r="G2568">
        <f>Table1[[#This Row],[Unit Price]]*Table1[[#This Row],[Units Sold]]</f>
        <v>16.989999999999998</v>
      </c>
      <c r="H2568" t="s">
        <v>14</v>
      </c>
      <c r="I2568" t="s">
        <v>15</v>
      </c>
      <c r="J2568">
        <f>_xlfn.XLOOKUP(Table1[[#This Row],[Product Name]],O:O,P:P)</f>
        <v>2.04</v>
      </c>
      <c r="K2568">
        <f>Table1[[#This Row],[Unit Profit]]*Table1[[#This Row],[Units Sold]]</f>
        <v>2.04</v>
      </c>
      <c r="L2568">
        <f>MONTH(Table1[[#This Row],[Date]])</f>
        <v>9</v>
      </c>
    </row>
    <row r="2569" spans="1:12">
      <c r="A2569">
        <v>12609</v>
      </c>
      <c r="B2569" s="1">
        <v>45383</v>
      </c>
      <c r="C2569" t="s">
        <v>21</v>
      </c>
      <c r="D2569" t="s">
        <v>224</v>
      </c>
      <c r="E2569">
        <v>4</v>
      </c>
      <c r="F2569">
        <v>79</v>
      </c>
      <c r="G2569">
        <f>Table1[[#This Row],[Unit Price]]*Table1[[#This Row],[Units Sold]]</f>
        <v>316</v>
      </c>
      <c r="H2569" t="s">
        <v>294</v>
      </c>
      <c r="I2569" t="s">
        <v>15</v>
      </c>
      <c r="J2569">
        <f>_xlfn.XLOOKUP(Table1[[#This Row],[Product Name]],O:O,P:P)</f>
        <v>22.12</v>
      </c>
      <c r="K2569">
        <f>Table1[[#This Row],[Unit Profit]]*Table1[[#This Row],[Units Sold]]</f>
        <v>88.48</v>
      </c>
      <c r="L2569">
        <f>MONTH(Table1[[#This Row],[Date]])</f>
        <v>4</v>
      </c>
    </row>
    <row r="2570" spans="1:12">
      <c r="A2570">
        <v>12610</v>
      </c>
      <c r="B2570" s="1">
        <v>45637</v>
      </c>
      <c r="C2570" t="s">
        <v>23</v>
      </c>
      <c r="D2570" t="s">
        <v>225</v>
      </c>
      <c r="E2570">
        <v>5</v>
      </c>
      <c r="F2570">
        <v>129</v>
      </c>
      <c r="G2570">
        <f>Table1[[#This Row],[Unit Price]]*Table1[[#This Row],[Units Sold]]</f>
        <v>645</v>
      </c>
      <c r="H2570" t="s">
        <v>294</v>
      </c>
      <c r="I2570" t="s">
        <v>287</v>
      </c>
      <c r="J2570">
        <f>_xlfn.XLOOKUP(Table1[[#This Row],[Product Name]],O:O,P:P)</f>
        <v>37.409999999999997</v>
      </c>
      <c r="K2570">
        <f>Table1[[#This Row],[Unit Profit]]*Table1[[#This Row],[Units Sold]]</f>
        <v>187.04999999999998</v>
      </c>
      <c r="L2570">
        <f>MONTH(Table1[[#This Row],[Date]])</f>
        <v>12</v>
      </c>
    </row>
    <row r="2571" spans="1:12" hidden="1">
      <c r="A2571">
        <v>12611</v>
      </c>
      <c r="B2571" s="1">
        <v>45541</v>
      </c>
      <c r="C2571" t="s">
        <v>9</v>
      </c>
      <c r="D2571" t="s">
        <v>226</v>
      </c>
      <c r="E2571">
        <v>2</v>
      </c>
      <c r="F2571">
        <v>749.99</v>
      </c>
      <c r="G2571">
        <f>Table1[[#This Row],[Unit Price]]*Table1[[#This Row],[Units Sold]]</f>
        <v>1499.98</v>
      </c>
      <c r="H2571" t="s">
        <v>18</v>
      </c>
      <c r="I2571" t="s">
        <v>15</v>
      </c>
      <c r="J2571">
        <f>_xlfn.XLOOKUP(Table1[[#This Row],[Product Name]],O:O,P:P)</f>
        <v>187.5</v>
      </c>
      <c r="K2571">
        <f>Table1[[#This Row],[Unit Profit]]*Table1[[#This Row],[Units Sold]]</f>
        <v>375</v>
      </c>
      <c r="L2571">
        <f>MONTH(Table1[[#This Row],[Date]])</f>
        <v>9</v>
      </c>
    </row>
    <row r="2572" spans="1:12">
      <c r="A2572">
        <v>12612</v>
      </c>
      <c r="B2572" s="1">
        <v>45513</v>
      </c>
      <c r="C2572" t="s">
        <v>12</v>
      </c>
      <c r="D2572" t="s">
        <v>32</v>
      </c>
      <c r="E2572">
        <v>3</v>
      </c>
      <c r="F2572">
        <v>169.99</v>
      </c>
      <c r="G2572">
        <f>Table1[[#This Row],[Unit Price]]*Table1[[#This Row],[Units Sold]]</f>
        <v>509.97</v>
      </c>
      <c r="H2572" t="s">
        <v>294</v>
      </c>
      <c r="I2572" t="s">
        <v>15</v>
      </c>
      <c r="J2572">
        <f>_xlfn.XLOOKUP(Table1[[#This Row],[Product Name]],O:O,P:P)</f>
        <v>19</v>
      </c>
      <c r="K2572">
        <f>Table1[[#This Row],[Unit Profit]]*Table1[[#This Row],[Units Sold]]</f>
        <v>57</v>
      </c>
      <c r="L2572">
        <f>MONTH(Table1[[#This Row],[Date]])</f>
        <v>8</v>
      </c>
    </row>
    <row r="2573" spans="1:12" hidden="1">
      <c r="A2573">
        <v>12613</v>
      </c>
      <c r="B2573" s="1">
        <v>44989</v>
      </c>
      <c r="C2573" t="s">
        <v>16</v>
      </c>
      <c r="D2573" t="s">
        <v>227</v>
      </c>
      <c r="E2573">
        <v>2</v>
      </c>
      <c r="F2573">
        <v>9.9</v>
      </c>
      <c r="G2573">
        <f>Table1[[#This Row],[Unit Price]]*Table1[[#This Row],[Units Sold]]</f>
        <v>19.8</v>
      </c>
      <c r="H2573" t="s">
        <v>14</v>
      </c>
      <c r="I2573" t="s">
        <v>15</v>
      </c>
      <c r="J2573">
        <f>_xlfn.XLOOKUP(Table1[[#This Row],[Product Name]],O:O,P:P)</f>
        <v>2.2799999999999998</v>
      </c>
      <c r="K2573">
        <f>Table1[[#This Row],[Unit Profit]]*Table1[[#This Row],[Units Sold]]</f>
        <v>4.5599999999999996</v>
      </c>
      <c r="L2573">
        <f>MONTH(Table1[[#This Row],[Date]])</f>
        <v>3</v>
      </c>
    </row>
    <row r="2574" spans="1:12">
      <c r="A2574">
        <v>12614</v>
      </c>
      <c r="B2574" s="1">
        <v>45038</v>
      </c>
      <c r="C2574" t="s">
        <v>19</v>
      </c>
      <c r="D2574" t="s">
        <v>188</v>
      </c>
      <c r="E2574">
        <v>1</v>
      </c>
      <c r="F2574">
        <v>10.99</v>
      </c>
      <c r="G2574">
        <f>Table1[[#This Row],[Unit Price]]*Table1[[#This Row],[Units Sold]]</f>
        <v>10.99</v>
      </c>
      <c r="H2574" t="s">
        <v>294</v>
      </c>
      <c r="I2574" t="s">
        <v>287</v>
      </c>
      <c r="J2574">
        <f>_xlfn.XLOOKUP(Table1[[#This Row],[Product Name]],O:O,P:P)</f>
        <v>1.5</v>
      </c>
      <c r="K2574">
        <f>Table1[[#This Row],[Unit Profit]]*Table1[[#This Row],[Units Sold]]</f>
        <v>1.5</v>
      </c>
      <c r="L2574">
        <f>MONTH(Table1[[#This Row],[Date]])</f>
        <v>4</v>
      </c>
    </row>
    <row r="2575" spans="1:12" hidden="1">
      <c r="A2575">
        <v>12615</v>
      </c>
      <c r="B2575" s="1">
        <v>45518</v>
      </c>
      <c r="C2575" t="s">
        <v>21</v>
      </c>
      <c r="D2575" t="s">
        <v>228</v>
      </c>
      <c r="E2575">
        <v>4</v>
      </c>
      <c r="F2575">
        <v>29</v>
      </c>
      <c r="G2575">
        <f>Table1[[#This Row],[Unit Price]]*Table1[[#This Row],[Units Sold]]</f>
        <v>116</v>
      </c>
      <c r="H2575" t="s">
        <v>18</v>
      </c>
      <c r="I2575" t="s">
        <v>15</v>
      </c>
      <c r="J2575">
        <f>_xlfn.XLOOKUP(Table1[[#This Row],[Product Name]],O:O,P:P)</f>
        <v>3.48</v>
      </c>
      <c r="K2575">
        <f>Table1[[#This Row],[Unit Profit]]*Table1[[#This Row],[Units Sold]]</f>
        <v>13.92</v>
      </c>
      <c r="L2575">
        <f>MONTH(Table1[[#This Row],[Date]])</f>
        <v>8</v>
      </c>
    </row>
    <row r="2576" spans="1:12" hidden="1">
      <c r="A2576">
        <v>12616</v>
      </c>
      <c r="B2576" s="1">
        <v>45347</v>
      </c>
      <c r="C2576" t="s">
        <v>23</v>
      </c>
      <c r="D2576" t="s">
        <v>229</v>
      </c>
      <c r="E2576">
        <v>2</v>
      </c>
      <c r="F2576">
        <v>349.99</v>
      </c>
      <c r="G2576">
        <f>Table1[[#This Row],[Unit Price]]*Table1[[#This Row],[Units Sold]]</f>
        <v>699.98</v>
      </c>
      <c r="H2576" t="s">
        <v>18</v>
      </c>
      <c r="I2576" t="s">
        <v>287</v>
      </c>
      <c r="J2576">
        <f>_xlfn.XLOOKUP(Table1[[#This Row],[Product Name]],O:O,P:P)</f>
        <v>136.5</v>
      </c>
      <c r="K2576">
        <f>Table1[[#This Row],[Unit Profit]]*Table1[[#This Row],[Units Sold]]</f>
        <v>273</v>
      </c>
      <c r="L2576">
        <f>MONTH(Table1[[#This Row],[Date]])</f>
        <v>2</v>
      </c>
    </row>
    <row r="2577" spans="1:12">
      <c r="A2577">
        <v>12617</v>
      </c>
      <c r="B2577" s="1">
        <v>45299</v>
      </c>
      <c r="C2577" t="s">
        <v>9</v>
      </c>
      <c r="D2577" t="s">
        <v>230</v>
      </c>
      <c r="E2577">
        <v>2</v>
      </c>
      <c r="F2577">
        <v>2399</v>
      </c>
      <c r="G2577">
        <f>Table1[[#This Row],[Unit Price]]*Table1[[#This Row],[Units Sold]]</f>
        <v>4798</v>
      </c>
      <c r="H2577" t="s">
        <v>294</v>
      </c>
      <c r="I2577" t="s">
        <v>15</v>
      </c>
      <c r="J2577">
        <f>_xlfn.XLOOKUP(Table1[[#This Row],[Product Name]],O:O,P:P)</f>
        <v>1127.53</v>
      </c>
      <c r="K2577">
        <f>Table1[[#This Row],[Unit Profit]]*Table1[[#This Row],[Units Sold]]</f>
        <v>2255.06</v>
      </c>
      <c r="L2577">
        <f>MONTH(Table1[[#This Row],[Date]])</f>
        <v>1</v>
      </c>
    </row>
    <row r="2578" spans="1:12" hidden="1">
      <c r="A2578">
        <v>12618</v>
      </c>
      <c r="B2578" s="1">
        <v>45113</v>
      </c>
      <c r="C2578" t="s">
        <v>12</v>
      </c>
      <c r="D2578" t="s">
        <v>231</v>
      </c>
      <c r="E2578">
        <v>1</v>
      </c>
      <c r="F2578">
        <v>449.99</v>
      </c>
      <c r="G2578">
        <f>Table1[[#This Row],[Unit Price]]*Table1[[#This Row],[Units Sold]]</f>
        <v>449.99</v>
      </c>
      <c r="H2578" t="s">
        <v>14</v>
      </c>
      <c r="I2578" t="s">
        <v>11</v>
      </c>
      <c r="J2578">
        <f>_xlfn.XLOOKUP(Table1[[#This Row],[Product Name]],O:O,P:P)</f>
        <v>135</v>
      </c>
      <c r="K2578">
        <f>Table1[[#This Row],[Unit Profit]]*Table1[[#This Row],[Units Sold]]</f>
        <v>135</v>
      </c>
      <c r="L2578">
        <f>MONTH(Table1[[#This Row],[Date]])</f>
        <v>7</v>
      </c>
    </row>
    <row r="2579" spans="1:12" hidden="1">
      <c r="A2579">
        <v>12619</v>
      </c>
      <c r="B2579" s="1">
        <v>45264</v>
      </c>
      <c r="C2579" t="s">
        <v>16</v>
      </c>
      <c r="D2579" t="s">
        <v>232</v>
      </c>
      <c r="E2579">
        <v>2</v>
      </c>
      <c r="F2579">
        <v>49.99</v>
      </c>
      <c r="G2579">
        <f>Table1[[#This Row],[Unit Price]]*Table1[[#This Row],[Units Sold]]</f>
        <v>99.98</v>
      </c>
      <c r="H2579" t="s">
        <v>14</v>
      </c>
      <c r="I2579" t="s">
        <v>287</v>
      </c>
      <c r="J2579">
        <f>_xlfn.XLOOKUP(Table1[[#This Row],[Product Name]],O:O,P:P)</f>
        <v>16</v>
      </c>
      <c r="K2579">
        <f>Table1[[#This Row],[Unit Profit]]*Table1[[#This Row],[Units Sold]]</f>
        <v>32</v>
      </c>
      <c r="L2579">
        <f>MONTH(Table1[[#This Row],[Date]])</f>
        <v>12</v>
      </c>
    </row>
    <row r="2580" spans="1:12" hidden="1">
      <c r="A2580">
        <v>12620</v>
      </c>
      <c r="B2580" s="1">
        <v>44968</v>
      </c>
      <c r="C2580" t="s">
        <v>19</v>
      </c>
      <c r="D2580" t="s">
        <v>233</v>
      </c>
      <c r="E2580">
        <v>1</v>
      </c>
      <c r="F2580">
        <v>12.99</v>
      </c>
      <c r="G2580">
        <f>Table1[[#This Row],[Unit Price]]*Table1[[#This Row],[Units Sold]]</f>
        <v>12.99</v>
      </c>
      <c r="H2580" t="s">
        <v>18</v>
      </c>
      <c r="I2580" t="s">
        <v>15</v>
      </c>
      <c r="J2580">
        <f>_xlfn.XLOOKUP(Table1[[#This Row],[Product Name]],O:O,P:P)</f>
        <v>5.46</v>
      </c>
      <c r="K2580">
        <f>Table1[[#This Row],[Unit Profit]]*Table1[[#This Row],[Units Sold]]</f>
        <v>5.46</v>
      </c>
      <c r="L2580">
        <f>MONTH(Table1[[#This Row],[Date]])</f>
        <v>2</v>
      </c>
    </row>
    <row r="2581" spans="1:12">
      <c r="A2581">
        <v>12621</v>
      </c>
      <c r="B2581" s="1">
        <v>45260</v>
      </c>
      <c r="C2581" t="s">
        <v>21</v>
      </c>
      <c r="D2581" t="s">
        <v>234</v>
      </c>
      <c r="E2581">
        <v>3</v>
      </c>
      <c r="F2581">
        <v>27</v>
      </c>
      <c r="G2581">
        <f>Table1[[#This Row],[Unit Price]]*Table1[[#This Row],[Units Sold]]</f>
        <v>81</v>
      </c>
      <c r="H2581" t="s">
        <v>294</v>
      </c>
      <c r="I2581" t="s">
        <v>11</v>
      </c>
      <c r="J2581">
        <f>_xlfn.XLOOKUP(Table1[[#This Row],[Product Name]],O:O,P:P)</f>
        <v>5.67</v>
      </c>
      <c r="K2581">
        <f>Table1[[#This Row],[Unit Profit]]*Table1[[#This Row],[Units Sold]]</f>
        <v>17.009999999999998</v>
      </c>
      <c r="L2581">
        <f>MONTH(Table1[[#This Row],[Date]])</f>
        <v>11</v>
      </c>
    </row>
    <row r="2582" spans="1:12" hidden="1">
      <c r="A2582">
        <v>12622</v>
      </c>
      <c r="B2582" s="1">
        <v>45284</v>
      </c>
      <c r="C2582" t="s">
        <v>23</v>
      </c>
      <c r="D2582" t="s">
        <v>37</v>
      </c>
      <c r="E2582">
        <v>3</v>
      </c>
      <c r="F2582">
        <v>599.99</v>
      </c>
      <c r="G2582">
        <f>Table1[[#This Row],[Unit Price]]*Table1[[#This Row],[Units Sold]]</f>
        <v>1799.97</v>
      </c>
      <c r="H2582" t="s">
        <v>18</v>
      </c>
      <c r="I2582" t="s">
        <v>11</v>
      </c>
      <c r="J2582">
        <f>_xlfn.XLOOKUP(Table1[[#This Row],[Product Name]],O:O,P:P)</f>
        <v>210</v>
      </c>
      <c r="K2582">
        <f>Table1[[#This Row],[Unit Profit]]*Table1[[#This Row],[Units Sold]]</f>
        <v>630</v>
      </c>
      <c r="L2582">
        <f>MONTH(Table1[[#This Row],[Date]])</f>
        <v>12</v>
      </c>
    </row>
    <row r="2583" spans="1:12" hidden="1">
      <c r="A2583">
        <v>12623</v>
      </c>
      <c r="B2583" s="1">
        <v>45302</v>
      </c>
      <c r="C2583" t="s">
        <v>9</v>
      </c>
      <c r="D2583" t="s">
        <v>235</v>
      </c>
      <c r="E2583">
        <v>4</v>
      </c>
      <c r="F2583">
        <v>49.99</v>
      </c>
      <c r="G2583">
        <f>Table1[[#This Row],[Unit Price]]*Table1[[#This Row],[Units Sold]]</f>
        <v>199.96</v>
      </c>
      <c r="H2583" t="s">
        <v>14</v>
      </c>
      <c r="I2583" t="s">
        <v>287</v>
      </c>
      <c r="J2583">
        <f>_xlfn.XLOOKUP(Table1[[#This Row],[Product Name]],O:O,P:P)</f>
        <v>6</v>
      </c>
      <c r="K2583">
        <f>Table1[[#This Row],[Unit Profit]]*Table1[[#This Row],[Units Sold]]</f>
        <v>24</v>
      </c>
      <c r="L2583">
        <f>MONTH(Table1[[#This Row],[Date]])</f>
        <v>1</v>
      </c>
    </row>
    <row r="2584" spans="1:12" hidden="1">
      <c r="A2584">
        <v>12624</v>
      </c>
      <c r="B2584" s="1">
        <v>45043</v>
      </c>
      <c r="C2584" t="s">
        <v>12</v>
      </c>
      <c r="D2584" t="s">
        <v>236</v>
      </c>
      <c r="E2584">
        <v>5</v>
      </c>
      <c r="F2584">
        <v>229.99</v>
      </c>
      <c r="G2584">
        <f>Table1[[#This Row],[Unit Price]]*Table1[[#This Row],[Units Sold]]</f>
        <v>1149.95</v>
      </c>
      <c r="H2584" t="s">
        <v>18</v>
      </c>
      <c r="I2584" t="s">
        <v>11</v>
      </c>
      <c r="J2584">
        <f>_xlfn.XLOOKUP(Table1[[#This Row],[Product Name]],O:O,P:P)</f>
        <v>112.7</v>
      </c>
      <c r="K2584">
        <f>Table1[[#This Row],[Unit Profit]]*Table1[[#This Row],[Units Sold]]</f>
        <v>563.5</v>
      </c>
      <c r="L2584">
        <f>MONTH(Table1[[#This Row],[Date]])</f>
        <v>4</v>
      </c>
    </row>
    <row r="2585" spans="1:12" hidden="1">
      <c r="A2585">
        <v>12625</v>
      </c>
      <c r="B2585" s="1">
        <v>45609</v>
      </c>
      <c r="C2585" t="s">
        <v>16</v>
      </c>
      <c r="D2585" t="s">
        <v>237</v>
      </c>
      <c r="E2585">
        <v>5</v>
      </c>
      <c r="F2585">
        <v>44.99</v>
      </c>
      <c r="G2585">
        <f>Table1[[#This Row],[Unit Price]]*Table1[[#This Row],[Units Sold]]</f>
        <v>224.95000000000002</v>
      </c>
      <c r="H2585" t="s">
        <v>18</v>
      </c>
      <c r="I2585" t="s">
        <v>287</v>
      </c>
      <c r="J2585">
        <f>_xlfn.XLOOKUP(Table1[[#This Row],[Product Name]],O:O,P:P)</f>
        <v>15.3</v>
      </c>
      <c r="K2585">
        <f>Table1[[#This Row],[Unit Profit]]*Table1[[#This Row],[Units Sold]]</f>
        <v>76.5</v>
      </c>
      <c r="L2585">
        <f>MONTH(Table1[[#This Row],[Date]])</f>
        <v>11</v>
      </c>
    </row>
    <row r="2586" spans="1:12" hidden="1">
      <c r="A2586">
        <v>12626</v>
      </c>
      <c r="B2586" s="1">
        <v>44948</v>
      </c>
      <c r="C2586" t="s">
        <v>19</v>
      </c>
      <c r="D2586" t="s">
        <v>70</v>
      </c>
      <c r="E2586">
        <v>2</v>
      </c>
      <c r="F2586">
        <v>26.99</v>
      </c>
      <c r="G2586">
        <f>Table1[[#This Row],[Unit Price]]*Table1[[#This Row],[Units Sold]]</f>
        <v>53.98</v>
      </c>
      <c r="H2586" t="s">
        <v>18</v>
      </c>
      <c r="I2586" t="s">
        <v>11</v>
      </c>
      <c r="J2586">
        <f>_xlfn.XLOOKUP(Table1[[#This Row],[Product Name]],O:O,P:P)</f>
        <v>8.3699999999999992</v>
      </c>
      <c r="K2586">
        <f>Table1[[#This Row],[Unit Profit]]*Table1[[#This Row],[Units Sold]]</f>
        <v>16.739999999999998</v>
      </c>
      <c r="L2586">
        <f>MONTH(Table1[[#This Row],[Date]])</f>
        <v>1</v>
      </c>
    </row>
    <row r="2587" spans="1:12" hidden="1">
      <c r="A2587">
        <v>12627</v>
      </c>
      <c r="B2587" s="1">
        <v>45276</v>
      </c>
      <c r="C2587" t="s">
        <v>21</v>
      </c>
      <c r="D2587" t="s">
        <v>238</v>
      </c>
      <c r="E2587">
        <v>1</v>
      </c>
      <c r="F2587">
        <v>6.7</v>
      </c>
      <c r="G2587">
        <f>Table1[[#This Row],[Unit Price]]*Table1[[#This Row],[Units Sold]]</f>
        <v>6.7</v>
      </c>
      <c r="H2587" t="s">
        <v>18</v>
      </c>
      <c r="I2587" t="s">
        <v>287</v>
      </c>
      <c r="J2587">
        <f>_xlfn.XLOOKUP(Table1[[#This Row],[Product Name]],O:O,P:P)</f>
        <v>0.87</v>
      </c>
      <c r="K2587">
        <f>Table1[[#This Row],[Unit Profit]]*Table1[[#This Row],[Units Sold]]</f>
        <v>0.87</v>
      </c>
      <c r="L2587">
        <f>MONTH(Table1[[#This Row],[Date]])</f>
        <v>12</v>
      </c>
    </row>
    <row r="2588" spans="1:12">
      <c r="A2588">
        <v>12628</v>
      </c>
      <c r="B2588" s="1">
        <v>45229</v>
      </c>
      <c r="C2588" t="s">
        <v>23</v>
      </c>
      <c r="D2588" t="s">
        <v>239</v>
      </c>
      <c r="E2588">
        <v>5</v>
      </c>
      <c r="F2588">
        <v>149.94999999999999</v>
      </c>
      <c r="G2588">
        <f>Table1[[#This Row],[Unit Price]]*Table1[[#This Row],[Units Sold]]</f>
        <v>749.75</v>
      </c>
      <c r="H2588" t="s">
        <v>294</v>
      </c>
      <c r="I2588" t="s">
        <v>11</v>
      </c>
      <c r="J2588">
        <f>_xlfn.XLOOKUP(Table1[[#This Row],[Product Name]],O:O,P:P)</f>
        <v>73.48</v>
      </c>
      <c r="K2588">
        <f>Table1[[#This Row],[Unit Profit]]*Table1[[#This Row],[Units Sold]]</f>
        <v>367.40000000000003</v>
      </c>
      <c r="L2588">
        <f>MONTH(Table1[[#This Row],[Date]])</f>
        <v>10</v>
      </c>
    </row>
    <row r="2589" spans="1:12">
      <c r="A2589">
        <v>12629</v>
      </c>
      <c r="B2589" s="1">
        <v>45249</v>
      </c>
      <c r="C2589" t="s">
        <v>9</v>
      </c>
      <c r="D2589" t="s">
        <v>240</v>
      </c>
      <c r="E2589">
        <v>2</v>
      </c>
      <c r="F2589">
        <v>169</v>
      </c>
      <c r="G2589">
        <f>Table1[[#This Row],[Unit Price]]*Table1[[#This Row],[Units Sold]]</f>
        <v>338</v>
      </c>
      <c r="H2589" t="s">
        <v>294</v>
      </c>
      <c r="I2589" t="s">
        <v>11</v>
      </c>
      <c r="J2589">
        <f>_xlfn.XLOOKUP(Table1[[#This Row],[Product Name]],O:O,P:P)</f>
        <v>67.599999999999994</v>
      </c>
      <c r="K2589">
        <f>Table1[[#This Row],[Unit Profit]]*Table1[[#This Row],[Units Sold]]</f>
        <v>135.19999999999999</v>
      </c>
      <c r="L2589">
        <f>MONTH(Table1[[#This Row],[Date]])</f>
        <v>11</v>
      </c>
    </row>
    <row r="2590" spans="1:12" hidden="1">
      <c r="A2590">
        <v>12630</v>
      </c>
      <c r="B2590" s="1">
        <v>45476</v>
      </c>
      <c r="C2590" t="s">
        <v>12</v>
      </c>
      <c r="D2590" t="s">
        <v>241</v>
      </c>
      <c r="E2590">
        <v>3</v>
      </c>
      <c r="F2590">
        <v>599</v>
      </c>
      <c r="G2590">
        <f>Table1[[#This Row],[Unit Price]]*Table1[[#This Row],[Units Sold]]</f>
        <v>1797</v>
      </c>
      <c r="H2590" t="s">
        <v>14</v>
      </c>
      <c r="I2590" t="s">
        <v>11</v>
      </c>
      <c r="J2590">
        <f>_xlfn.XLOOKUP(Table1[[#This Row],[Product Name]],O:O,P:P)</f>
        <v>203.66</v>
      </c>
      <c r="K2590">
        <f>Table1[[#This Row],[Unit Profit]]*Table1[[#This Row],[Units Sold]]</f>
        <v>610.98</v>
      </c>
      <c r="L2590">
        <f>MONTH(Table1[[#This Row],[Date]])</f>
        <v>7</v>
      </c>
    </row>
    <row r="2591" spans="1:12">
      <c r="A2591">
        <v>12631</v>
      </c>
      <c r="B2591" s="1">
        <v>44944</v>
      </c>
      <c r="C2591" t="s">
        <v>16</v>
      </c>
      <c r="D2591" t="s">
        <v>242</v>
      </c>
      <c r="E2591">
        <v>3</v>
      </c>
      <c r="F2591">
        <v>64.989999999999995</v>
      </c>
      <c r="G2591">
        <f>Table1[[#This Row],[Unit Price]]*Table1[[#This Row],[Units Sold]]</f>
        <v>194.96999999999997</v>
      </c>
      <c r="H2591" t="s">
        <v>294</v>
      </c>
      <c r="I2591" t="s">
        <v>287</v>
      </c>
      <c r="J2591">
        <f>_xlfn.XLOOKUP(Table1[[#This Row],[Product Name]],O:O,P:P)</f>
        <v>22.75</v>
      </c>
      <c r="K2591">
        <f>Table1[[#This Row],[Unit Profit]]*Table1[[#This Row],[Units Sold]]</f>
        <v>68.25</v>
      </c>
      <c r="L2591">
        <f>MONTH(Table1[[#This Row],[Date]])</f>
        <v>1</v>
      </c>
    </row>
    <row r="2592" spans="1:12" hidden="1">
      <c r="A2592">
        <v>12632</v>
      </c>
      <c r="B2592" s="1">
        <v>45138</v>
      </c>
      <c r="C2592" t="s">
        <v>19</v>
      </c>
      <c r="D2592" t="s">
        <v>28</v>
      </c>
      <c r="E2592">
        <v>2</v>
      </c>
      <c r="F2592">
        <v>9.99</v>
      </c>
      <c r="G2592">
        <f>Table1[[#This Row],[Unit Price]]*Table1[[#This Row],[Units Sold]]</f>
        <v>19.98</v>
      </c>
      <c r="H2592" t="s">
        <v>18</v>
      </c>
      <c r="I2592" t="s">
        <v>287</v>
      </c>
      <c r="J2592">
        <f>_xlfn.XLOOKUP(Table1[[#This Row],[Product Name]],O:O,P:P)</f>
        <v>12.74</v>
      </c>
      <c r="K2592">
        <f>Table1[[#This Row],[Unit Profit]]*Table1[[#This Row],[Units Sold]]</f>
        <v>25.48</v>
      </c>
      <c r="L2592">
        <f>MONTH(Table1[[#This Row],[Date]])</f>
        <v>7</v>
      </c>
    </row>
    <row r="2593" spans="1:12" hidden="1">
      <c r="A2593">
        <v>12633</v>
      </c>
      <c r="B2593" s="1">
        <v>45560</v>
      </c>
      <c r="C2593" t="s">
        <v>21</v>
      </c>
      <c r="D2593" t="s">
        <v>243</v>
      </c>
      <c r="E2593">
        <v>4</v>
      </c>
      <c r="F2593">
        <v>24</v>
      </c>
      <c r="G2593">
        <f>Table1[[#This Row],[Unit Price]]*Table1[[#This Row],[Units Sold]]</f>
        <v>96</v>
      </c>
      <c r="H2593" t="s">
        <v>18</v>
      </c>
      <c r="I2593" t="s">
        <v>287</v>
      </c>
      <c r="J2593">
        <f>_xlfn.XLOOKUP(Table1[[#This Row],[Product Name]],O:O,P:P)</f>
        <v>11.04</v>
      </c>
      <c r="K2593">
        <f>Table1[[#This Row],[Unit Profit]]*Table1[[#This Row],[Units Sold]]</f>
        <v>44.16</v>
      </c>
      <c r="L2593">
        <f>MONTH(Table1[[#This Row],[Date]])</f>
        <v>9</v>
      </c>
    </row>
    <row r="2594" spans="1:12" hidden="1">
      <c r="A2594">
        <v>12634</v>
      </c>
      <c r="B2594" s="1">
        <v>45012</v>
      </c>
      <c r="C2594" t="s">
        <v>23</v>
      </c>
      <c r="D2594" t="s">
        <v>244</v>
      </c>
      <c r="E2594">
        <v>4</v>
      </c>
      <c r="F2594">
        <v>32.950000000000003</v>
      </c>
      <c r="G2594">
        <f>Table1[[#This Row],[Unit Price]]*Table1[[#This Row],[Units Sold]]</f>
        <v>131.80000000000001</v>
      </c>
      <c r="H2594" t="s">
        <v>18</v>
      </c>
      <c r="I2594" t="s">
        <v>11</v>
      </c>
      <c r="J2594">
        <f>_xlfn.XLOOKUP(Table1[[#This Row],[Product Name]],O:O,P:P)</f>
        <v>7.25</v>
      </c>
      <c r="K2594">
        <f>Table1[[#This Row],[Unit Profit]]*Table1[[#This Row],[Units Sold]]</f>
        <v>29</v>
      </c>
      <c r="L2594">
        <f>MONTH(Table1[[#This Row],[Date]])</f>
        <v>3</v>
      </c>
    </row>
    <row r="2595" spans="1:12">
      <c r="A2595">
        <v>12635</v>
      </c>
      <c r="B2595" s="1">
        <v>45143</v>
      </c>
      <c r="C2595" t="s">
        <v>9</v>
      </c>
      <c r="D2595" t="s">
        <v>245</v>
      </c>
      <c r="E2595">
        <v>5</v>
      </c>
      <c r="F2595">
        <v>299</v>
      </c>
      <c r="G2595">
        <f>Table1[[#This Row],[Unit Price]]*Table1[[#This Row],[Units Sold]]</f>
        <v>1495</v>
      </c>
      <c r="H2595" t="s">
        <v>294</v>
      </c>
      <c r="I2595" t="s">
        <v>287</v>
      </c>
      <c r="J2595">
        <f>_xlfn.XLOOKUP(Table1[[#This Row],[Product Name]],O:O,P:P)</f>
        <v>98.67</v>
      </c>
      <c r="K2595">
        <f>Table1[[#This Row],[Unit Profit]]*Table1[[#This Row],[Units Sold]]</f>
        <v>493.35</v>
      </c>
      <c r="L2595">
        <f>MONTH(Table1[[#This Row],[Date]])</f>
        <v>8</v>
      </c>
    </row>
    <row r="2596" spans="1:12">
      <c r="A2596">
        <v>12636</v>
      </c>
      <c r="B2596" s="1">
        <v>45625</v>
      </c>
      <c r="C2596" t="s">
        <v>12</v>
      </c>
      <c r="D2596" t="s">
        <v>246</v>
      </c>
      <c r="E2596">
        <v>3</v>
      </c>
      <c r="F2596">
        <v>159.99</v>
      </c>
      <c r="G2596">
        <f>Table1[[#This Row],[Unit Price]]*Table1[[#This Row],[Units Sold]]</f>
        <v>479.97</v>
      </c>
      <c r="H2596" t="s">
        <v>294</v>
      </c>
      <c r="I2596" t="s">
        <v>287</v>
      </c>
      <c r="J2596">
        <f>_xlfn.XLOOKUP(Table1[[#This Row],[Product Name]],O:O,P:P)</f>
        <v>35.200000000000003</v>
      </c>
      <c r="K2596">
        <f>Table1[[#This Row],[Unit Profit]]*Table1[[#This Row],[Units Sold]]</f>
        <v>105.60000000000001</v>
      </c>
      <c r="L2596">
        <f>MONTH(Table1[[#This Row],[Date]])</f>
        <v>11</v>
      </c>
    </row>
    <row r="2597" spans="1:12">
      <c r="A2597">
        <v>12637</v>
      </c>
      <c r="B2597" s="1">
        <v>45337</v>
      </c>
      <c r="C2597" t="s">
        <v>16</v>
      </c>
      <c r="D2597" t="s">
        <v>247</v>
      </c>
      <c r="E2597">
        <v>3</v>
      </c>
      <c r="F2597">
        <v>90</v>
      </c>
      <c r="G2597">
        <f>Table1[[#This Row],[Unit Price]]*Table1[[#This Row],[Units Sold]]</f>
        <v>270</v>
      </c>
      <c r="H2597" t="s">
        <v>294</v>
      </c>
      <c r="I2597" t="s">
        <v>15</v>
      </c>
      <c r="J2597">
        <f>_xlfn.XLOOKUP(Table1[[#This Row],[Product Name]],O:O,P:P)</f>
        <v>31.5</v>
      </c>
      <c r="K2597">
        <f>Table1[[#This Row],[Unit Profit]]*Table1[[#This Row],[Units Sold]]</f>
        <v>94.5</v>
      </c>
      <c r="L2597">
        <f>MONTH(Table1[[#This Row],[Date]])</f>
        <v>2</v>
      </c>
    </row>
    <row r="2598" spans="1:12">
      <c r="A2598">
        <v>12638</v>
      </c>
      <c r="B2598" s="1">
        <v>45126</v>
      </c>
      <c r="C2598" t="s">
        <v>19</v>
      </c>
      <c r="D2598" t="s">
        <v>248</v>
      </c>
      <c r="E2598">
        <v>5</v>
      </c>
      <c r="F2598">
        <v>10.99</v>
      </c>
      <c r="G2598">
        <f>Table1[[#This Row],[Unit Price]]*Table1[[#This Row],[Units Sold]]</f>
        <v>54.95</v>
      </c>
      <c r="H2598" t="s">
        <v>294</v>
      </c>
      <c r="I2598" t="s">
        <v>11</v>
      </c>
      <c r="J2598">
        <f>_xlfn.XLOOKUP(Table1[[#This Row],[Product Name]],O:O,P:P)</f>
        <v>3.41</v>
      </c>
      <c r="K2598">
        <f>Table1[[#This Row],[Unit Profit]]*Table1[[#This Row],[Units Sold]]</f>
        <v>17.05</v>
      </c>
      <c r="L2598">
        <f>MONTH(Table1[[#This Row],[Date]])</f>
        <v>7</v>
      </c>
    </row>
    <row r="2599" spans="1:12" hidden="1">
      <c r="A2599">
        <v>12639</v>
      </c>
      <c r="B2599" s="1">
        <v>45461</v>
      </c>
      <c r="C2599" t="s">
        <v>21</v>
      </c>
      <c r="D2599" t="s">
        <v>249</v>
      </c>
      <c r="E2599">
        <v>1</v>
      </c>
      <c r="F2599">
        <v>55</v>
      </c>
      <c r="G2599">
        <f>Table1[[#This Row],[Unit Price]]*Table1[[#This Row],[Units Sold]]</f>
        <v>55</v>
      </c>
      <c r="H2599" t="s">
        <v>18</v>
      </c>
      <c r="I2599" t="s">
        <v>11</v>
      </c>
      <c r="J2599">
        <f>_xlfn.XLOOKUP(Table1[[#This Row],[Product Name]],O:O,P:P)</f>
        <v>12.1</v>
      </c>
      <c r="K2599">
        <f>Table1[[#This Row],[Unit Profit]]*Table1[[#This Row],[Units Sold]]</f>
        <v>12.1</v>
      </c>
      <c r="L2599">
        <f>MONTH(Table1[[#This Row],[Date]])</f>
        <v>6</v>
      </c>
    </row>
    <row r="2600" spans="1:12" hidden="1">
      <c r="A2600">
        <v>12640</v>
      </c>
      <c r="B2600" s="1">
        <v>45435</v>
      </c>
      <c r="C2600" t="s">
        <v>23</v>
      </c>
      <c r="D2600" t="s">
        <v>250</v>
      </c>
      <c r="E2600">
        <v>1</v>
      </c>
      <c r="F2600">
        <v>29.99</v>
      </c>
      <c r="G2600">
        <f>Table1[[#This Row],[Unit Price]]*Table1[[#This Row],[Units Sold]]</f>
        <v>29.99</v>
      </c>
      <c r="H2600" t="s">
        <v>14</v>
      </c>
      <c r="I2600" t="s">
        <v>11</v>
      </c>
      <c r="J2600">
        <f>_xlfn.XLOOKUP(Table1[[#This Row],[Product Name]],O:O,P:P)</f>
        <v>13.2</v>
      </c>
      <c r="K2600">
        <f>Table1[[#This Row],[Unit Profit]]*Table1[[#This Row],[Units Sold]]</f>
        <v>13.2</v>
      </c>
      <c r="L2600">
        <f>MONTH(Table1[[#This Row],[Date]])</f>
        <v>5</v>
      </c>
    </row>
    <row r="2601" spans="1:12" hidden="1">
      <c r="A2601">
        <v>12641</v>
      </c>
      <c r="B2601" s="1">
        <v>45538</v>
      </c>
      <c r="C2601" t="s">
        <v>9</v>
      </c>
      <c r="D2601" t="s">
        <v>10</v>
      </c>
      <c r="E2601">
        <v>1</v>
      </c>
      <c r="F2601">
        <v>999.99</v>
      </c>
      <c r="G2601">
        <f>Table1[[#This Row],[Unit Price]]*Table1[[#This Row],[Units Sold]]</f>
        <v>999.99</v>
      </c>
      <c r="H2601" t="s">
        <v>18</v>
      </c>
      <c r="I2601" t="s">
        <v>15</v>
      </c>
      <c r="J2601">
        <f>_xlfn.XLOOKUP(Table1[[#This Row],[Product Name]],O:O,P:P)</f>
        <v>280</v>
      </c>
      <c r="K2601">
        <f>Table1[[#This Row],[Unit Profit]]*Table1[[#This Row],[Units Sold]]</f>
        <v>280</v>
      </c>
      <c r="L2601">
        <f>MONTH(Table1[[#This Row],[Date]])</f>
        <v>9</v>
      </c>
    </row>
    <row r="2602" spans="1:12" hidden="1">
      <c r="A2602">
        <v>12642</v>
      </c>
      <c r="B2602" s="1">
        <v>45238</v>
      </c>
      <c r="C2602" t="s">
        <v>12</v>
      </c>
      <c r="D2602" t="s">
        <v>13</v>
      </c>
      <c r="E2602">
        <v>5</v>
      </c>
      <c r="F2602">
        <v>499.99</v>
      </c>
      <c r="G2602">
        <f>Table1[[#This Row],[Unit Price]]*Table1[[#This Row],[Units Sold]]</f>
        <v>2499.9499999999998</v>
      </c>
      <c r="H2602" t="s">
        <v>18</v>
      </c>
      <c r="I2602" t="s">
        <v>287</v>
      </c>
      <c r="J2602">
        <f>_xlfn.XLOOKUP(Table1[[#This Row],[Product Name]],O:O,P:P)</f>
        <v>160</v>
      </c>
      <c r="K2602">
        <f>Table1[[#This Row],[Unit Profit]]*Table1[[#This Row],[Units Sold]]</f>
        <v>800</v>
      </c>
      <c r="L2602">
        <f>MONTH(Table1[[#This Row],[Date]])</f>
        <v>11</v>
      </c>
    </row>
    <row r="2603" spans="1:12">
      <c r="A2603">
        <v>12643</v>
      </c>
      <c r="B2603" s="1">
        <v>45024</v>
      </c>
      <c r="C2603" t="s">
        <v>16</v>
      </c>
      <c r="D2603" t="s">
        <v>17</v>
      </c>
      <c r="E2603">
        <v>5</v>
      </c>
      <c r="F2603">
        <v>69.989999999999995</v>
      </c>
      <c r="G2603">
        <f>Table1[[#This Row],[Unit Price]]*Table1[[#This Row],[Units Sold]]</f>
        <v>349.95</v>
      </c>
      <c r="H2603" t="s">
        <v>294</v>
      </c>
      <c r="I2603" t="s">
        <v>11</v>
      </c>
      <c r="J2603">
        <f>_xlfn.XLOOKUP(Table1[[#This Row],[Product Name]],O:O,P:P)</f>
        <v>18.899999999999999</v>
      </c>
      <c r="K2603">
        <f>Table1[[#This Row],[Unit Profit]]*Table1[[#This Row],[Units Sold]]</f>
        <v>94.5</v>
      </c>
      <c r="L2603">
        <f>MONTH(Table1[[#This Row],[Date]])</f>
        <v>4</v>
      </c>
    </row>
    <row r="2604" spans="1:12" hidden="1">
      <c r="A2604">
        <v>12644</v>
      </c>
      <c r="B2604" s="1">
        <v>45495</v>
      </c>
      <c r="C2604" t="s">
        <v>19</v>
      </c>
      <c r="D2604" t="s">
        <v>20</v>
      </c>
      <c r="E2604">
        <v>3</v>
      </c>
      <c r="F2604">
        <v>15.99</v>
      </c>
      <c r="G2604">
        <f>Table1[[#This Row],[Unit Price]]*Table1[[#This Row],[Units Sold]]</f>
        <v>47.97</v>
      </c>
      <c r="H2604" t="s">
        <v>18</v>
      </c>
      <c r="I2604" t="s">
        <v>287</v>
      </c>
      <c r="J2604">
        <f>_xlfn.XLOOKUP(Table1[[#This Row],[Product Name]],O:O,P:P)</f>
        <v>8</v>
      </c>
      <c r="K2604">
        <f>Table1[[#This Row],[Unit Profit]]*Table1[[#This Row],[Units Sold]]</f>
        <v>24</v>
      </c>
      <c r="L2604">
        <f>MONTH(Table1[[#This Row],[Date]])</f>
        <v>7</v>
      </c>
    </row>
    <row r="2605" spans="1:12" hidden="1">
      <c r="A2605">
        <v>12645</v>
      </c>
      <c r="B2605" s="1">
        <v>45590</v>
      </c>
      <c r="C2605" t="s">
        <v>21</v>
      </c>
      <c r="D2605" t="s">
        <v>22</v>
      </c>
      <c r="E2605">
        <v>2</v>
      </c>
      <c r="F2605">
        <v>89.99</v>
      </c>
      <c r="G2605">
        <f>Table1[[#This Row],[Unit Price]]*Table1[[#This Row],[Units Sold]]</f>
        <v>179.98</v>
      </c>
      <c r="H2605" t="s">
        <v>18</v>
      </c>
      <c r="I2605" t="s">
        <v>11</v>
      </c>
      <c r="J2605">
        <f>_xlfn.XLOOKUP(Table1[[#This Row],[Product Name]],O:O,P:P)</f>
        <v>38.700000000000003</v>
      </c>
      <c r="K2605">
        <f>Table1[[#This Row],[Unit Profit]]*Table1[[#This Row],[Units Sold]]</f>
        <v>77.400000000000006</v>
      </c>
      <c r="L2605">
        <f>MONTH(Table1[[#This Row],[Date]])</f>
        <v>10</v>
      </c>
    </row>
    <row r="2606" spans="1:12" hidden="1">
      <c r="A2606">
        <v>12646</v>
      </c>
      <c r="B2606" s="1">
        <v>45334</v>
      </c>
      <c r="C2606" t="s">
        <v>23</v>
      </c>
      <c r="D2606" t="s">
        <v>24</v>
      </c>
      <c r="E2606">
        <v>4</v>
      </c>
      <c r="F2606">
        <v>29.99</v>
      </c>
      <c r="G2606">
        <f>Table1[[#This Row],[Unit Price]]*Table1[[#This Row],[Units Sold]]</f>
        <v>119.96</v>
      </c>
      <c r="H2606" t="s">
        <v>18</v>
      </c>
      <c r="I2606" t="s">
        <v>11</v>
      </c>
      <c r="J2606">
        <f>_xlfn.XLOOKUP(Table1[[#This Row],[Product Name]],O:O,P:P)</f>
        <v>7.8</v>
      </c>
      <c r="K2606">
        <f>Table1[[#This Row],[Unit Profit]]*Table1[[#This Row],[Units Sold]]</f>
        <v>31.2</v>
      </c>
      <c r="L2606">
        <f>MONTH(Table1[[#This Row],[Date]])</f>
        <v>2</v>
      </c>
    </row>
    <row r="2607" spans="1:12" hidden="1">
      <c r="A2607">
        <v>12647</v>
      </c>
      <c r="B2607" s="1">
        <v>45100</v>
      </c>
      <c r="C2607" t="s">
        <v>9</v>
      </c>
      <c r="D2607" t="s">
        <v>25</v>
      </c>
      <c r="E2607">
        <v>5</v>
      </c>
      <c r="F2607">
        <v>2499.9899999999998</v>
      </c>
      <c r="G2607">
        <f>Table1[[#This Row],[Unit Price]]*Table1[[#This Row],[Units Sold]]</f>
        <v>12499.949999999999</v>
      </c>
      <c r="H2607" t="s">
        <v>18</v>
      </c>
      <c r="I2607" t="s">
        <v>11</v>
      </c>
      <c r="J2607">
        <f>_xlfn.XLOOKUP(Table1[[#This Row],[Product Name]],O:O,P:P)</f>
        <v>1225</v>
      </c>
      <c r="K2607">
        <f>Table1[[#This Row],[Unit Profit]]*Table1[[#This Row],[Units Sold]]</f>
        <v>6125</v>
      </c>
      <c r="L2607">
        <f>MONTH(Table1[[#This Row],[Date]])</f>
        <v>6</v>
      </c>
    </row>
    <row r="2608" spans="1:12">
      <c r="A2608">
        <v>12648</v>
      </c>
      <c r="B2608" s="1">
        <v>45491</v>
      </c>
      <c r="C2608" t="s">
        <v>12</v>
      </c>
      <c r="D2608" t="s">
        <v>26</v>
      </c>
      <c r="E2608">
        <v>2</v>
      </c>
      <c r="F2608">
        <v>599.99</v>
      </c>
      <c r="G2608">
        <f>Table1[[#This Row],[Unit Price]]*Table1[[#This Row],[Units Sold]]</f>
        <v>1199.98</v>
      </c>
      <c r="H2608" t="s">
        <v>294</v>
      </c>
      <c r="I2608" t="s">
        <v>15</v>
      </c>
      <c r="J2608">
        <f>_xlfn.XLOOKUP(Table1[[#This Row],[Product Name]],O:O,P:P)</f>
        <v>180</v>
      </c>
      <c r="K2608">
        <f>Table1[[#This Row],[Unit Profit]]*Table1[[#This Row],[Units Sold]]</f>
        <v>360</v>
      </c>
      <c r="L2608">
        <f>MONTH(Table1[[#This Row],[Date]])</f>
        <v>7</v>
      </c>
    </row>
    <row r="2609" spans="1:12" hidden="1">
      <c r="A2609">
        <v>12649</v>
      </c>
      <c r="B2609" s="1">
        <v>45431</v>
      </c>
      <c r="C2609" t="s">
        <v>16</v>
      </c>
      <c r="D2609" t="s">
        <v>27</v>
      </c>
      <c r="E2609">
        <v>3</v>
      </c>
      <c r="F2609">
        <v>89.99</v>
      </c>
      <c r="G2609">
        <f>Table1[[#This Row],[Unit Price]]*Table1[[#This Row],[Units Sold]]</f>
        <v>269.96999999999997</v>
      </c>
      <c r="H2609" t="s">
        <v>14</v>
      </c>
      <c r="I2609" t="s">
        <v>287</v>
      </c>
      <c r="J2609">
        <f>_xlfn.XLOOKUP(Table1[[#This Row],[Product Name]],O:O,P:P)</f>
        <v>45</v>
      </c>
      <c r="K2609">
        <f>Table1[[#This Row],[Unit Profit]]*Table1[[#This Row],[Units Sold]]</f>
        <v>135</v>
      </c>
      <c r="L2609">
        <f>MONTH(Table1[[#This Row],[Date]])</f>
        <v>5</v>
      </c>
    </row>
    <row r="2610" spans="1:12">
      <c r="A2610">
        <v>12651</v>
      </c>
      <c r="B2610" s="1">
        <v>45575</v>
      </c>
      <c r="C2610" t="s">
        <v>21</v>
      </c>
      <c r="D2610" t="s">
        <v>29</v>
      </c>
      <c r="E2610">
        <v>4</v>
      </c>
      <c r="F2610">
        <v>129.99</v>
      </c>
      <c r="G2610">
        <f>Table1[[#This Row],[Unit Price]]*Table1[[#This Row],[Units Sold]]</f>
        <v>519.96</v>
      </c>
      <c r="H2610" t="s">
        <v>294</v>
      </c>
      <c r="I2610" t="s">
        <v>11</v>
      </c>
      <c r="J2610">
        <f>_xlfn.XLOOKUP(Table1[[#This Row],[Product Name]],O:O,P:P)</f>
        <v>26</v>
      </c>
      <c r="K2610">
        <f>Table1[[#This Row],[Unit Profit]]*Table1[[#This Row],[Units Sold]]</f>
        <v>104</v>
      </c>
      <c r="L2610">
        <f>MONTH(Table1[[#This Row],[Date]])</f>
        <v>10</v>
      </c>
    </row>
    <row r="2611" spans="1:12" hidden="1">
      <c r="A2611">
        <v>12652</v>
      </c>
      <c r="B2611" s="1">
        <v>44996</v>
      </c>
      <c r="C2611" t="s">
        <v>23</v>
      </c>
      <c r="D2611" t="s">
        <v>30</v>
      </c>
      <c r="E2611">
        <v>4</v>
      </c>
      <c r="F2611">
        <v>199.99</v>
      </c>
      <c r="G2611">
        <f>Table1[[#This Row],[Unit Price]]*Table1[[#This Row],[Units Sold]]</f>
        <v>799.96</v>
      </c>
      <c r="H2611" t="s">
        <v>14</v>
      </c>
      <c r="I2611" t="s">
        <v>15</v>
      </c>
      <c r="J2611">
        <f>_xlfn.XLOOKUP(Table1[[#This Row],[Product Name]],O:O,P:P)</f>
        <v>66</v>
      </c>
      <c r="K2611">
        <f>Table1[[#This Row],[Unit Profit]]*Table1[[#This Row],[Units Sold]]</f>
        <v>264</v>
      </c>
      <c r="L2611">
        <f>MONTH(Table1[[#This Row],[Date]])</f>
        <v>3</v>
      </c>
    </row>
    <row r="2612" spans="1:12" hidden="1">
      <c r="A2612">
        <v>12653</v>
      </c>
      <c r="B2612" s="1">
        <v>45481</v>
      </c>
      <c r="C2612" t="s">
        <v>9</v>
      </c>
      <c r="D2612" t="s">
        <v>31</v>
      </c>
      <c r="E2612">
        <v>4</v>
      </c>
      <c r="F2612">
        <v>749.99</v>
      </c>
      <c r="G2612">
        <f>Table1[[#This Row],[Unit Price]]*Table1[[#This Row],[Units Sold]]</f>
        <v>2999.96</v>
      </c>
      <c r="H2612" t="s">
        <v>18</v>
      </c>
      <c r="I2612" t="s">
        <v>11</v>
      </c>
      <c r="J2612">
        <f>_xlfn.XLOOKUP(Table1[[#This Row],[Product Name]],O:O,P:P)</f>
        <v>240</v>
      </c>
      <c r="K2612">
        <f>Table1[[#This Row],[Unit Profit]]*Table1[[#This Row],[Units Sold]]</f>
        <v>960</v>
      </c>
      <c r="L2612">
        <f>MONTH(Table1[[#This Row],[Date]])</f>
        <v>7</v>
      </c>
    </row>
    <row r="2613" spans="1:12" hidden="1">
      <c r="A2613">
        <v>12654</v>
      </c>
      <c r="B2613" s="1">
        <v>45255</v>
      </c>
      <c r="C2613" t="s">
        <v>12</v>
      </c>
      <c r="D2613" t="s">
        <v>32</v>
      </c>
      <c r="E2613">
        <v>2</v>
      </c>
      <c r="F2613">
        <v>189.99</v>
      </c>
      <c r="G2613">
        <f>Table1[[#This Row],[Unit Price]]*Table1[[#This Row],[Units Sold]]</f>
        <v>379.98</v>
      </c>
      <c r="H2613" t="s">
        <v>18</v>
      </c>
      <c r="I2613" t="s">
        <v>15</v>
      </c>
      <c r="J2613">
        <f>_xlfn.XLOOKUP(Table1[[#This Row],[Product Name]],O:O,P:P)</f>
        <v>19</v>
      </c>
      <c r="K2613">
        <f>Table1[[#This Row],[Unit Profit]]*Table1[[#This Row],[Units Sold]]</f>
        <v>38</v>
      </c>
      <c r="L2613">
        <f>MONTH(Table1[[#This Row],[Date]])</f>
        <v>11</v>
      </c>
    </row>
    <row r="2614" spans="1:12">
      <c r="A2614">
        <v>12655</v>
      </c>
      <c r="B2614" s="1">
        <v>45613</v>
      </c>
      <c r="C2614" t="s">
        <v>16</v>
      </c>
      <c r="D2614" t="s">
        <v>33</v>
      </c>
      <c r="E2614">
        <v>3</v>
      </c>
      <c r="F2614">
        <v>249.99</v>
      </c>
      <c r="G2614">
        <f>Table1[[#This Row],[Unit Price]]*Table1[[#This Row],[Units Sold]]</f>
        <v>749.97</v>
      </c>
      <c r="H2614" t="s">
        <v>294</v>
      </c>
      <c r="I2614" t="s">
        <v>15</v>
      </c>
      <c r="J2614">
        <f>_xlfn.XLOOKUP(Table1[[#This Row],[Product Name]],O:O,P:P)</f>
        <v>47.5</v>
      </c>
      <c r="K2614">
        <f>Table1[[#This Row],[Unit Profit]]*Table1[[#This Row],[Units Sold]]</f>
        <v>142.5</v>
      </c>
      <c r="L2614">
        <f>MONTH(Table1[[#This Row],[Date]])</f>
        <v>11</v>
      </c>
    </row>
    <row r="2615" spans="1:12">
      <c r="A2615">
        <v>12656</v>
      </c>
      <c r="B2615" s="1">
        <v>45391</v>
      </c>
      <c r="C2615" t="s">
        <v>19</v>
      </c>
      <c r="D2615" t="s">
        <v>34</v>
      </c>
      <c r="E2615">
        <v>5</v>
      </c>
      <c r="F2615">
        <v>35.99</v>
      </c>
      <c r="G2615">
        <f>Table1[[#This Row],[Unit Price]]*Table1[[#This Row],[Units Sold]]</f>
        <v>179.95000000000002</v>
      </c>
      <c r="H2615" t="s">
        <v>294</v>
      </c>
      <c r="I2615" t="s">
        <v>287</v>
      </c>
      <c r="J2615">
        <f>_xlfn.XLOOKUP(Table1[[#This Row],[Product Name]],O:O,P:P)</f>
        <v>14.4</v>
      </c>
      <c r="K2615">
        <f>Table1[[#This Row],[Unit Profit]]*Table1[[#This Row],[Units Sold]]</f>
        <v>72</v>
      </c>
      <c r="L2615">
        <f>MONTH(Table1[[#This Row],[Date]])</f>
        <v>4</v>
      </c>
    </row>
    <row r="2616" spans="1:12">
      <c r="A2616">
        <v>12657</v>
      </c>
      <c r="B2616" s="1">
        <v>45096</v>
      </c>
      <c r="C2616" t="s">
        <v>21</v>
      </c>
      <c r="D2616" t="s">
        <v>35</v>
      </c>
      <c r="E2616">
        <v>1</v>
      </c>
      <c r="F2616">
        <v>399.99</v>
      </c>
      <c r="G2616">
        <f>Table1[[#This Row],[Unit Price]]*Table1[[#This Row],[Units Sold]]</f>
        <v>399.99</v>
      </c>
      <c r="H2616" t="s">
        <v>294</v>
      </c>
      <c r="I2616" t="s">
        <v>11</v>
      </c>
      <c r="J2616">
        <f>_xlfn.XLOOKUP(Table1[[#This Row],[Product Name]],O:O,P:P)</f>
        <v>52</v>
      </c>
      <c r="K2616">
        <f>Table1[[#This Row],[Unit Profit]]*Table1[[#This Row],[Units Sold]]</f>
        <v>52</v>
      </c>
      <c r="L2616">
        <f>MONTH(Table1[[#This Row],[Date]])</f>
        <v>6</v>
      </c>
    </row>
    <row r="2617" spans="1:12">
      <c r="A2617">
        <v>12658</v>
      </c>
      <c r="B2617" s="1">
        <v>45552</v>
      </c>
      <c r="C2617" t="s">
        <v>23</v>
      </c>
      <c r="D2617" t="s">
        <v>36</v>
      </c>
      <c r="E2617">
        <v>2</v>
      </c>
      <c r="F2617">
        <v>119.99</v>
      </c>
      <c r="G2617">
        <f>Table1[[#This Row],[Unit Price]]*Table1[[#This Row],[Units Sold]]</f>
        <v>239.98</v>
      </c>
      <c r="H2617" t="s">
        <v>294</v>
      </c>
      <c r="I2617" t="s">
        <v>287</v>
      </c>
      <c r="J2617">
        <f>_xlfn.XLOOKUP(Table1[[#This Row],[Product Name]],O:O,P:P)</f>
        <v>40.799999999999997</v>
      </c>
      <c r="K2617">
        <f>Table1[[#This Row],[Unit Profit]]*Table1[[#This Row],[Units Sold]]</f>
        <v>81.599999999999994</v>
      </c>
      <c r="L2617">
        <f>MONTH(Table1[[#This Row],[Date]])</f>
        <v>9</v>
      </c>
    </row>
    <row r="2618" spans="1:12" hidden="1">
      <c r="A2618">
        <v>12659</v>
      </c>
      <c r="B2618" s="1">
        <v>45135</v>
      </c>
      <c r="C2618" t="s">
        <v>9</v>
      </c>
      <c r="D2618" t="s">
        <v>37</v>
      </c>
      <c r="E2618">
        <v>1</v>
      </c>
      <c r="F2618">
        <v>499.99</v>
      </c>
      <c r="G2618">
        <f>Table1[[#This Row],[Unit Price]]*Table1[[#This Row],[Units Sold]]</f>
        <v>499.99</v>
      </c>
      <c r="H2618" t="s">
        <v>14</v>
      </c>
      <c r="I2618" t="s">
        <v>15</v>
      </c>
      <c r="J2618">
        <f>_xlfn.XLOOKUP(Table1[[#This Row],[Product Name]],O:O,P:P)</f>
        <v>210</v>
      </c>
      <c r="K2618">
        <f>Table1[[#This Row],[Unit Profit]]*Table1[[#This Row],[Units Sold]]</f>
        <v>210</v>
      </c>
      <c r="L2618">
        <f>MONTH(Table1[[#This Row],[Date]])</f>
        <v>7</v>
      </c>
    </row>
    <row r="2619" spans="1:12" hidden="1">
      <c r="A2619">
        <v>12660</v>
      </c>
      <c r="B2619" s="1">
        <v>45038</v>
      </c>
      <c r="C2619" t="s">
        <v>12</v>
      </c>
      <c r="D2619" t="s">
        <v>38</v>
      </c>
      <c r="E2619">
        <v>2</v>
      </c>
      <c r="F2619">
        <v>99.99</v>
      </c>
      <c r="G2619">
        <f>Table1[[#This Row],[Unit Price]]*Table1[[#This Row],[Units Sold]]</f>
        <v>199.98</v>
      </c>
      <c r="H2619" t="s">
        <v>18</v>
      </c>
      <c r="I2619" t="s">
        <v>15</v>
      </c>
      <c r="J2619">
        <f>_xlfn.XLOOKUP(Table1[[#This Row],[Product Name]],O:O,P:P)</f>
        <v>24</v>
      </c>
      <c r="K2619">
        <f>Table1[[#This Row],[Unit Profit]]*Table1[[#This Row],[Units Sold]]</f>
        <v>48</v>
      </c>
      <c r="L2619">
        <f>MONTH(Table1[[#This Row],[Date]])</f>
        <v>4</v>
      </c>
    </row>
    <row r="2620" spans="1:12">
      <c r="A2620">
        <v>12661</v>
      </c>
      <c r="B2620" s="1">
        <v>45320</v>
      </c>
      <c r="C2620" t="s">
        <v>16</v>
      </c>
      <c r="D2620" t="s">
        <v>39</v>
      </c>
      <c r="E2620">
        <v>1</v>
      </c>
      <c r="F2620">
        <v>59.99</v>
      </c>
      <c r="G2620">
        <f>Table1[[#This Row],[Unit Price]]*Table1[[#This Row],[Units Sold]]</f>
        <v>59.99</v>
      </c>
      <c r="H2620" t="s">
        <v>294</v>
      </c>
      <c r="I2620" t="s">
        <v>15</v>
      </c>
      <c r="J2620">
        <f>_xlfn.XLOOKUP(Table1[[#This Row],[Product Name]],O:O,P:P)</f>
        <v>25.2</v>
      </c>
      <c r="K2620">
        <f>Table1[[#This Row],[Unit Profit]]*Table1[[#This Row],[Units Sold]]</f>
        <v>25.2</v>
      </c>
      <c r="L2620">
        <f>MONTH(Table1[[#This Row],[Date]])</f>
        <v>1</v>
      </c>
    </row>
    <row r="2621" spans="1:12" hidden="1">
      <c r="A2621">
        <v>12662</v>
      </c>
      <c r="B2621" s="1">
        <v>45349</v>
      </c>
      <c r="C2621" t="s">
        <v>19</v>
      </c>
      <c r="D2621" t="s">
        <v>40</v>
      </c>
      <c r="E2621">
        <v>1</v>
      </c>
      <c r="F2621">
        <v>22.99</v>
      </c>
      <c r="G2621">
        <f>Table1[[#This Row],[Unit Price]]*Table1[[#This Row],[Units Sold]]</f>
        <v>22.99</v>
      </c>
      <c r="H2621" t="s">
        <v>18</v>
      </c>
      <c r="I2621" t="s">
        <v>287</v>
      </c>
      <c r="J2621">
        <f>_xlfn.XLOOKUP(Table1[[#This Row],[Product Name]],O:O,P:P)</f>
        <v>10.81</v>
      </c>
      <c r="K2621">
        <f>Table1[[#This Row],[Unit Profit]]*Table1[[#This Row],[Units Sold]]</f>
        <v>10.81</v>
      </c>
      <c r="L2621">
        <f>MONTH(Table1[[#This Row],[Date]])</f>
        <v>2</v>
      </c>
    </row>
    <row r="2622" spans="1:12" hidden="1">
      <c r="A2622">
        <v>12663</v>
      </c>
      <c r="B2622" s="1">
        <v>45358</v>
      </c>
      <c r="C2622" t="s">
        <v>21</v>
      </c>
      <c r="D2622" t="s">
        <v>41</v>
      </c>
      <c r="E2622">
        <v>4</v>
      </c>
      <c r="F2622">
        <v>49.99</v>
      </c>
      <c r="G2622">
        <f>Table1[[#This Row],[Unit Price]]*Table1[[#This Row],[Units Sold]]</f>
        <v>199.96</v>
      </c>
      <c r="H2622" t="s">
        <v>14</v>
      </c>
      <c r="I2622" t="s">
        <v>15</v>
      </c>
      <c r="J2622">
        <f>_xlfn.XLOOKUP(Table1[[#This Row],[Product Name]],O:O,P:P)</f>
        <v>24</v>
      </c>
      <c r="K2622">
        <f>Table1[[#This Row],[Unit Profit]]*Table1[[#This Row],[Units Sold]]</f>
        <v>96</v>
      </c>
      <c r="L2622">
        <f>MONTH(Table1[[#This Row],[Date]])</f>
        <v>3</v>
      </c>
    </row>
    <row r="2623" spans="1:12" hidden="1">
      <c r="A2623">
        <v>12664</v>
      </c>
      <c r="B2623" s="1">
        <v>45156</v>
      </c>
      <c r="C2623" t="s">
        <v>23</v>
      </c>
      <c r="D2623" t="s">
        <v>42</v>
      </c>
      <c r="E2623">
        <v>1</v>
      </c>
      <c r="F2623">
        <v>29.99</v>
      </c>
      <c r="G2623">
        <f>Table1[[#This Row],[Unit Price]]*Table1[[#This Row],[Units Sold]]</f>
        <v>29.99</v>
      </c>
      <c r="H2623" t="s">
        <v>14</v>
      </c>
      <c r="I2623" t="s">
        <v>15</v>
      </c>
      <c r="J2623">
        <f>_xlfn.XLOOKUP(Table1[[#This Row],[Product Name]],O:O,P:P)</f>
        <v>14.4</v>
      </c>
      <c r="K2623">
        <f>Table1[[#This Row],[Unit Profit]]*Table1[[#This Row],[Units Sold]]</f>
        <v>14.4</v>
      </c>
      <c r="L2623">
        <f>MONTH(Table1[[#This Row],[Date]])</f>
        <v>8</v>
      </c>
    </row>
    <row r="2624" spans="1:12">
      <c r="A2624">
        <v>12665</v>
      </c>
      <c r="B2624" s="1">
        <v>44988</v>
      </c>
      <c r="C2624" t="s">
        <v>9</v>
      </c>
      <c r="D2624" t="s">
        <v>43</v>
      </c>
      <c r="E2624">
        <v>1</v>
      </c>
      <c r="F2624">
        <v>299.99</v>
      </c>
      <c r="G2624">
        <f>Table1[[#This Row],[Unit Price]]*Table1[[#This Row],[Units Sold]]</f>
        <v>299.99</v>
      </c>
      <c r="H2624" t="s">
        <v>294</v>
      </c>
      <c r="I2624" t="s">
        <v>287</v>
      </c>
      <c r="J2624">
        <f>_xlfn.XLOOKUP(Table1[[#This Row],[Product Name]],O:O,P:P)</f>
        <v>150</v>
      </c>
      <c r="K2624">
        <f>Table1[[#This Row],[Unit Profit]]*Table1[[#This Row],[Units Sold]]</f>
        <v>150</v>
      </c>
      <c r="L2624">
        <f>MONTH(Table1[[#This Row],[Date]])</f>
        <v>3</v>
      </c>
    </row>
    <row r="2625" spans="1:12" hidden="1">
      <c r="A2625">
        <v>12666</v>
      </c>
      <c r="B2625" s="1">
        <v>45633</v>
      </c>
      <c r="C2625" t="s">
        <v>12</v>
      </c>
      <c r="D2625" t="s">
        <v>44</v>
      </c>
      <c r="E2625">
        <v>5</v>
      </c>
      <c r="F2625">
        <v>179.99</v>
      </c>
      <c r="G2625">
        <f>Table1[[#This Row],[Unit Price]]*Table1[[#This Row],[Units Sold]]</f>
        <v>899.95</v>
      </c>
      <c r="H2625" t="s">
        <v>18</v>
      </c>
      <c r="I2625" t="s">
        <v>11</v>
      </c>
      <c r="J2625">
        <f>_xlfn.XLOOKUP(Table1[[#This Row],[Product Name]],O:O,P:P)</f>
        <v>55.8</v>
      </c>
      <c r="K2625">
        <f>Table1[[#This Row],[Unit Profit]]*Table1[[#This Row],[Units Sold]]</f>
        <v>279</v>
      </c>
      <c r="L2625">
        <f>MONTH(Table1[[#This Row],[Date]])</f>
        <v>12</v>
      </c>
    </row>
    <row r="2626" spans="1:12">
      <c r="A2626">
        <v>12667</v>
      </c>
      <c r="B2626" s="1">
        <v>45579</v>
      </c>
      <c r="C2626" t="s">
        <v>16</v>
      </c>
      <c r="D2626" t="s">
        <v>45</v>
      </c>
      <c r="E2626">
        <v>2</v>
      </c>
      <c r="F2626">
        <v>179.99</v>
      </c>
      <c r="G2626">
        <f>Table1[[#This Row],[Unit Price]]*Table1[[#This Row],[Units Sold]]</f>
        <v>359.98</v>
      </c>
      <c r="H2626" t="s">
        <v>294</v>
      </c>
      <c r="I2626" t="s">
        <v>11</v>
      </c>
      <c r="J2626">
        <f>_xlfn.XLOOKUP(Table1[[#This Row],[Product Name]],O:O,P:P)</f>
        <v>37.799999999999997</v>
      </c>
      <c r="K2626">
        <f>Table1[[#This Row],[Unit Profit]]*Table1[[#This Row],[Units Sold]]</f>
        <v>75.599999999999994</v>
      </c>
      <c r="L2626">
        <f>MONTH(Table1[[#This Row],[Date]])</f>
        <v>10</v>
      </c>
    </row>
    <row r="2627" spans="1:12" hidden="1">
      <c r="A2627">
        <v>12668</v>
      </c>
      <c r="B2627" s="1">
        <v>45452</v>
      </c>
      <c r="C2627" t="s">
        <v>19</v>
      </c>
      <c r="D2627" t="s">
        <v>46</v>
      </c>
      <c r="E2627">
        <v>3</v>
      </c>
      <c r="F2627">
        <v>12.99</v>
      </c>
      <c r="G2627">
        <f>Table1[[#This Row],[Unit Price]]*Table1[[#This Row],[Units Sold]]</f>
        <v>38.97</v>
      </c>
      <c r="H2627" t="s">
        <v>14</v>
      </c>
      <c r="I2627" t="s">
        <v>15</v>
      </c>
      <c r="J2627">
        <f>_xlfn.XLOOKUP(Table1[[#This Row],[Product Name]],O:O,P:P)</f>
        <v>1.56</v>
      </c>
      <c r="K2627">
        <f>Table1[[#This Row],[Unit Profit]]*Table1[[#This Row],[Units Sold]]</f>
        <v>4.68</v>
      </c>
      <c r="L2627">
        <f>MONTH(Table1[[#This Row],[Date]])</f>
        <v>6</v>
      </c>
    </row>
    <row r="2628" spans="1:12" hidden="1">
      <c r="A2628">
        <v>12669</v>
      </c>
      <c r="B2628" s="1">
        <v>45247</v>
      </c>
      <c r="C2628" t="s">
        <v>21</v>
      </c>
      <c r="D2628" t="s">
        <v>47</v>
      </c>
      <c r="E2628">
        <v>2</v>
      </c>
      <c r="F2628">
        <v>29.99</v>
      </c>
      <c r="G2628">
        <f>Table1[[#This Row],[Unit Price]]*Table1[[#This Row],[Units Sold]]</f>
        <v>59.98</v>
      </c>
      <c r="H2628" t="s">
        <v>18</v>
      </c>
      <c r="I2628" t="s">
        <v>11</v>
      </c>
      <c r="J2628">
        <f>_xlfn.XLOOKUP(Table1[[#This Row],[Product Name]],O:O,P:P)</f>
        <v>10.199999999999999</v>
      </c>
      <c r="K2628">
        <f>Table1[[#This Row],[Unit Profit]]*Table1[[#This Row],[Units Sold]]</f>
        <v>20.399999999999999</v>
      </c>
      <c r="L2628">
        <f>MONTH(Table1[[#This Row],[Date]])</f>
        <v>11</v>
      </c>
    </row>
    <row r="2629" spans="1:12" hidden="1">
      <c r="A2629">
        <v>12670</v>
      </c>
      <c r="B2629" s="1">
        <v>45051</v>
      </c>
      <c r="C2629" t="s">
        <v>23</v>
      </c>
      <c r="D2629" t="s">
        <v>48</v>
      </c>
      <c r="E2629">
        <v>2</v>
      </c>
      <c r="F2629">
        <v>129.99</v>
      </c>
      <c r="G2629">
        <f>Table1[[#This Row],[Unit Price]]*Table1[[#This Row],[Units Sold]]</f>
        <v>259.98</v>
      </c>
      <c r="H2629" t="s">
        <v>14</v>
      </c>
      <c r="I2629" t="s">
        <v>287</v>
      </c>
      <c r="J2629">
        <f>_xlfn.XLOOKUP(Table1[[#This Row],[Product Name]],O:O,P:P)</f>
        <v>20.8</v>
      </c>
      <c r="K2629">
        <f>Table1[[#This Row],[Unit Profit]]*Table1[[#This Row],[Units Sold]]</f>
        <v>41.6</v>
      </c>
      <c r="L2629">
        <f>MONTH(Table1[[#This Row],[Date]])</f>
        <v>5</v>
      </c>
    </row>
    <row r="2630" spans="1:12">
      <c r="A2630">
        <v>12671</v>
      </c>
      <c r="B2630" s="1">
        <v>45518</v>
      </c>
      <c r="C2630" t="s">
        <v>9</v>
      </c>
      <c r="D2630" t="s">
        <v>49</v>
      </c>
      <c r="E2630">
        <v>5</v>
      </c>
      <c r="F2630">
        <v>349.99</v>
      </c>
      <c r="G2630">
        <f>Table1[[#This Row],[Unit Price]]*Table1[[#This Row],[Units Sold]]</f>
        <v>1749.95</v>
      </c>
      <c r="H2630" t="s">
        <v>294</v>
      </c>
      <c r="I2630" t="s">
        <v>11</v>
      </c>
      <c r="J2630">
        <f>_xlfn.XLOOKUP(Table1[[#This Row],[Product Name]],O:O,P:P)</f>
        <v>164.5</v>
      </c>
      <c r="K2630">
        <f>Table1[[#This Row],[Unit Profit]]*Table1[[#This Row],[Units Sold]]</f>
        <v>822.5</v>
      </c>
      <c r="L2630">
        <f>MONTH(Table1[[#This Row],[Date]])</f>
        <v>8</v>
      </c>
    </row>
    <row r="2631" spans="1:12">
      <c r="A2631">
        <v>12672</v>
      </c>
      <c r="B2631" s="1">
        <v>45109</v>
      </c>
      <c r="C2631" t="s">
        <v>12</v>
      </c>
      <c r="D2631" t="s">
        <v>50</v>
      </c>
      <c r="E2631">
        <v>4</v>
      </c>
      <c r="F2631">
        <v>89.99</v>
      </c>
      <c r="G2631">
        <f>Table1[[#This Row],[Unit Price]]*Table1[[#This Row],[Units Sold]]</f>
        <v>359.96</v>
      </c>
      <c r="H2631" t="s">
        <v>294</v>
      </c>
      <c r="I2631" t="s">
        <v>15</v>
      </c>
      <c r="J2631">
        <f>_xlfn.XLOOKUP(Table1[[#This Row],[Product Name]],O:O,P:P)</f>
        <v>45</v>
      </c>
      <c r="K2631">
        <f>Table1[[#This Row],[Unit Profit]]*Table1[[#This Row],[Units Sold]]</f>
        <v>180</v>
      </c>
      <c r="L2631">
        <f>MONTH(Table1[[#This Row],[Date]])</f>
        <v>7</v>
      </c>
    </row>
    <row r="2632" spans="1:12" hidden="1">
      <c r="A2632">
        <v>12673</v>
      </c>
      <c r="B2632" s="1">
        <v>45248</v>
      </c>
      <c r="C2632" t="s">
        <v>16</v>
      </c>
      <c r="D2632" t="s">
        <v>51</v>
      </c>
      <c r="E2632">
        <v>1</v>
      </c>
      <c r="F2632">
        <v>29.99</v>
      </c>
      <c r="G2632">
        <f>Table1[[#This Row],[Unit Price]]*Table1[[#This Row],[Units Sold]]</f>
        <v>29.99</v>
      </c>
      <c r="H2632" t="s">
        <v>14</v>
      </c>
      <c r="I2632" t="s">
        <v>287</v>
      </c>
      <c r="J2632">
        <f>_xlfn.XLOOKUP(Table1[[#This Row],[Product Name]],O:O,P:P)</f>
        <v>7.8</v>
      </c>
      <c r="K2632">
        <f>Table1[[#This Row],[Unit Profit]]*Table1[[#This Row],[Units Sold]]</f>
        <v>7.8</v>
      </c>
      <c r="L2632">
        <f>MONTH(Table1[[#This Row],[Date]])</f>
        <v>11</v>
      </c>
    </row>
    <row r="2633" spans="1:12" hidden="1">
      <c r="A2633">
        <v>12674</v>
      </c>
      <c r="B2633" s="1">
        <v>45622</v>
      </c>
      <c r="C2633" t="s">
        <v>19</v>
      </c>
      <c r="D2633" t="s">
        <v>52</v>
      </c>
      <c r="E2633">
        <v>2</v>
      </c>
      <c r="F2633">
        <v>19.989999999999998</v>
      </c>
      <c r="G2633">
        <f>Table1[[#This Row],[Unit Price]]*Table1[[#This Row],[Units Sold]]</f>
        <v>39.979999999999997</v>
      </c>
      <c r="H2633" t="s">
        <v>14</v>
      </c>
      <c r="I2633" t="s">
        <v>15</v>
      </c>
      <c r="J2633">
        <f>_xlfn.XLOOKUP(Table1[[#This Row],[Product Name]],O:O,P:P)</f>
        <v>2.8</v>
      </c>
      <c r="K2633">
        <f>Table1[[#This Row],[Unit Profit]]*Table1[[#This Row],[Units Sold]]</f>
        <v>5.6</v>
      </c>
      <c r="L2633">
        <f>MONTH(Table1[[#This Row],[Date]])</f>
        <v>11</v>
      </c>
    </row>
    <row r="2634" spans="1:12" hidden="1">
      <c r="A2634">
        <v>12675</v>
      </c>
      <c r="B2634" s="1">
        <v>45141</v>
      </c>
      <c r="C2634" t="s">
        <v>21</v>
      </c>
      <c r="D2634" t="s">
        <v>53</v>
      </c>
      <c r="E2634">
        <v>3</v>
      </c>
      <c r="F2634">
        <v>39.99</v>
      </c>
      <c r="G2634">
        <f>Table1[[#This Row],[Unit Price]]*Table1[[#This Row],[Units Sold]]</f>
        <v>119.97</v>
      </c>
      <c r="H2634" t="s">
        <v>14</v>
      </c>
      <c r="I2634" t="s">
        <v>287</v>
      </c>
      <c r="J2634">
        <f>_xlfn.XLOOKUP(Table1[[#This Row],[Product Name]],O:O,P:P)</f>
        <v>9.1999999999999993</v>
      </c>
      <c r="K2634">
        <f>Table1[[#This Row],[Unit Profit]]*Table1[[#This Row],[Units Sold]]</f>
        <v>27.599999999999998</v>
      </c>
      <c r="L2634">
        <f>MONTH(Table1[[#This Row],[Date]])</f>
        <v>8</v>
      </c>
    </row>
    <row r="2635" spans="1:12" hidden="1">
      <c r="A2635">
        <v>12676</v>
      </c>
      <c r="B2635" s="1">
        <v>45277</v>
      </c>
      <c r="C2635" t="s">
        <v>23</v>
      </c>
      <c r="D2635" t="s">
        <v>54</v>
      </c>
      <c r="E2635">
        <v>2</v>
      </c>
      <c r="F2635">
        <v>1895</v>
      </c>
      <c r="G2635">
        <f>Table1[[#This Row],[Unit Price]]*Table1[[#This Row],[Units Sold]]</f>
        <v>3790</v>
      </c>
      <c r="H2635" t="s">
        <v>14</v>
      </c>
      <c r="I2635" t="s">
        <v>15</v>
      </c>
      <c r="J2635">
        <f>_xlfn.XLOOKUP(Table1[[#This Row],[Product Name]],O:O,P:P)</f>
        <v>227.4</v>
      </c>
      <c r="K2635">
        <f>Table1[[#This Row],[Unit Profit]]*Table1[[#This Row],[Units Sold]]</f>
        <v>454.8</v>
      </c>
      <c r="L2635">
        <f>MONTH(Table1[[#This Row],[Date]])</f>
        <v>12</v>
      </c>
    </row>
    <row r="2636" spans="1:12" hidden="1">
      <c r="A2636">
        <v>12677</v>
      </c>
      <c r="B2636" s="1">
        <v>44985</v>
      </c>
      <c r="C2636" t="s">
        <v>9</v>
      </c>
      <c r="D2636" t="s">
        <v>55</v>
      </c>
      <c r="E2636">
        <v>2</v>
      </c>
      <c r="F2636">
        <v>399.99</v>
      </c>
      <c r="G2636">
        <f>Table1[[#This Row],[Unit Price]]*Table1[[#This Row],[Units Sold]]</f>
        <v>799.98</v>
      </c>
      <c r="H2636" t="s">
        <v>18</v>
      </c>
      <c r="I2636" t="s">
        <v>287</v>
      </c>
      <c r="J2636">
        <f>_xlfn.XLOOKUP(Table1[[#This Row],[Product Name]],O:O,P:P)</f>
        <v>96</v>
      </c>
      <c r="K2636">
        <f>Table1[[#This Row],[Unit Profit]]*Table1[[#This Row],[Units Sold]]</f>
        <v>192</v>
      </c>
      <c r="L2636">
        <f>MONTH(Table1[[#This Row],[Date]])</f>
        <v>2</v>
      </c>
    </row>
    <row r="2637" spans="1:12" hidden="1">
      <c r="A2637">
        <v>12678</v>
      </c>
      <c r="B2637" s="1">
        <v>45231</v>
      </c>
      <c r="C2637" t="s">
        <v>12</v>
      </c>
      <c r="D2637" t="s">
        <v>56</v>
      </c>
      <c r="E2637">
        <v>2</v>
      </c>
      <c r="F2637">
        <v>799.99</v>
      </c>
      <c r="G2637">
        <f>Table1[[#This Row],[Unit Price]]*Table1[[#This Row],[Units Sold]]</f>
        <v>1599.98</v>
      </c>
      <c r="H2637" t="s">
        <v>18</v>
      </c>
      <c r="I2637" t="s">
        <v>15</v>
      </c>
      <c r="J2637">
        <f>_xlfn.XLOOKUP(Table1[[#This Row],[Product Name]],O:O,P:P)</f>
        <v>208</v>
      </c>
      <c r="K2637">
        <f>Table1[[#This Row],[Unit Profit]]*Table1[[#This Row],[Units Sold]]</f>
        <v>416</v>
      </c>
      <c r="L2637">
        <f>MONTH(Table1[[#This Row],[Date]])</f>
        <v>11</v>
      </c>
    </row>
    <row r="2638" spans="1:12" hidden="1">
      <c r="A2638">
        <v>12679</v>
      </c>
      <c r="B2638" s="1">
        <v>45562</v>
      </c>
      <c r="C2638" t="s">
        <v>16</v>
      </c>
      <c r="D2638" t="s">
        <v>57</v>
      </c>
      <c r="E2638">
        <v>1</v>
      </c>
      <c r="F2638">
        <v>59.99</v>
      </c>
      <c r="G2638">
        <f>Table1[[#This Row],[Unit Price]]*Table1[[#This Row],[Units Sold]]</f>
        <v>59.99</v>
      </c>
      <c r="H2638" t="s">
        <v>14</v>
      </c>
      <c r="I2638" t="s">
        <v>15</v>
      </c>
      <c r="J2638">
        <f>_xlfn.XLOOKUP(Table1[[#This Row],[Product Name]],O:O,P:P)</f>
        <v>21</v>
      </c>
      <c r="K2638">
        <f>Table1[[#This Row],[Unit Profit]]*Table1[[#This Row],[Units Sold]]</f>
        <v>21</v>
      </c>
      <c r="L2638">
        <f>MONTH(Table1[[#This Row],[Date]])</f>
        <v>9</v>
      </c>
    </row>
    <row r="2639" spans="1:12" hidden="1">
      <c r="A2639">
        <v>12680</v>
      </c>
      <c r="B2639" s="1">
        <v>45273</v>
      </c>
      <c r="C2639" t="s">
        <v>19</v>
      </c>
      <c r="D2639" t="s">
        <v>58</v>
      </c>
      <c r="E2639">
        <v>4</v>
      </c>
      <c r="F2639">
        <v>24.99</v>
      </c>
      <c r="G2639">
        <f>Table1[[#This Row],[Unit Price]]*Table1[[#This Row],[Units Sold]]</f>
        <v>99.96</v>
      </c>
      <c r="H2639" t="s">
        <v>18</v>
      </c>
      <c r="I2639" t="s">
        <v>15</v>
      </c>
      <c r="J2639">
        <f>_xlfn.XLOOKUP(Table1[[#This Row],[Product Name]],O:O,P:P)</f>
        <v>2.5</v>
      </c>
      <c r="K2639">
        <f>Table1[[#This Row],[Unit Profit]]*Table1[[#This Row],[Units Sold]]</f>
        <v>10</v>
      </c>
      <c r="L2639">
        <f>MONTH(Table1[[#This Row],[Date]])</f>
        <v>12</v>
      </c>
    </row>
    <row r="2640" spans="1:12" hidden="1">
      <c r="A2640">
        <v>12681</v>
      </c>
      <c r="B2640" s="1">
        <v>45403</v>
      </c>
      <c r="C2640" t="s">
        <v>21</v>
      </c>
      <c r="D2640" t="s">
        <v>59</v>
      </c>
      <c r="E2640">
        <v>4</v>
      </c>
      <c r="F2640">
        <v>105</v>
      </c>
      <c r="G2640">
        <f>Table1[[#This Row],[Unit Price]]*Table1[[#This Row],[Units Sold]]</f>
        <v>420</v>
      </c>
      <c r="H2640" t="s">
        <v>18</v>
      </c>
      <c r="I2640" t="s">
        <v>287</v>
      </c>
      <c r="J2640">
        <f>_xlfn.XLOOKUP(Table1[[#This Row],[Product Name]],O:O,P:P)</f>
        <v>21</v>
      </c>
      <c r="K2640">
        <f>Table1[[#This Row],[Unit Profit]]*Table1[[#This Row],[Units Sold]]</f>
        <v>84</v>
      </c>
      <c r="L2640">
        <f>MONTH(Table1[[#This Row],[Date]])</f>
        <v>4</v>
      </c>
    </row>
    <row r="2641" spans="1:12" hidden="1">
      <c r="A2641">
        <v>12682</v>
      </c>
      <c r="B2641" s="1">
        <v>45334</v>
      </c>
      <c r="C2641" t="s">
        <v>23</v>
      </c>
      <c r="D2641" t="s">
        <v>60</v>
      </c>
      <c r="E2641">
        <v>5</v>
      </c>
      <c r="F2641">
        <v>129.99</v>
      </c>
      <c r="G2641">
        <f>Table1[[#This Row],[Unit Price]]*Table1[[#This Row],[Units Sold]]</f>
        <v>649.95000000000005</v>
      </c>
      <c r="H2641" t="s">
        <v>18</v>
      </c>
      <c r="I2641" t="s">
        <v>15</v>
      </c>
      <c r="J2641">
        <f>_xlfn.XLOOKUP(Table1[[#This Row],[Product Name]],O:O,P:P)</f>
        <v>16.899999999999999</v>
      </c>
      <c r="K2641">
        <f>Table1[[#This Row],[Unit Profit]]*Table1[[#This Row],[Units Sold]]</f>
        <v>84.5</v>
      </c>
      <c r="L2641">
        <f>MONTH(Table1[[#This Row],[Date]])</f>
        <v>2</v>
      </c>
    </row>
    <row r="2642" spans="1:12" hidden="1">
      <c r="A2642">
        <v>12683</v>
      </c>
      <c r="B2642" s="1">
        <v>45253</v>
      </c>
      <c r="C2642" t="s">
        <v>9</v>
      </c>
      <c r="D2642" t="s">
        <v>61</v>
      </c>
      <c r="E2642">
        <v>3</v>
      </c>
      <c r="F2642">
        <v>399.99</v>
      </c>
      <c r="G2642">
        <f>Table1[[#This Row],[Unit Price]]*Table1[[#This Row],[Units Sold]]</f>
        <v>1199.97</v>
      </c>
      <c r="H2642" t="s">
        <v>14</v>
      </c>
      <c r="I2642" t="s">
        <v>15</v>
      </c>
      <c r="J2642">
        <f>_xlfn.XLOOKUP(Table1[[#This Row],[Product Name]],O:O,P:P)</f>
        <v>176</v>
      </c>
      <c r="K2642">
        <f>Table1[[#This Row],[Unit Profit]]*Table1[[#This Row],[Units Sold]]</f>
        <v>528</v>
      </c>
      <c r="L2642">
        <f>MONTH(Table1[[#This Row],[Date]])</f>
        <v>11</v>
      </c>
    </row>
    <row r="2643" spans="1:12" hidden="1">
      <c r="A2643">
        <v>12684</v>
      </c>
      <c r="B2643" s="1">
        <v>44944</v>
      </c>
      <c r="C2643" t="s">
        <v>12</v>
      </c>
      <c r="D2643" t="s">
        <v>62</v>
      </c>
      <c r="E2643">
        <v>5</v>
      </c>
      <c r="F2643">
        <v>199.99</v>
      </c>
      <c r="G2643">
        <f>Table1[[#This Row],[Unit Price]]*Table1[[#This Row],[Units Sold]]</f>
        <v>999.95</v>
      </c>
      <c r="H2643" t="s">
        <v>14</v>
      </c>
      <c r="I2643" t="s">
        <v>11</v>
      </c>
      <c r="J2643">
        <f>_xlfn.XLOOKUP(Table1[[#This Row],[Product Name]],O:O,P:P)</f>
        <v>46</v>
      </c>
      <c r="K2643">
        <f>Table1[[#This Row],[Unit Profit]]*Table1[[#This Row],[Units Sold]]</f>
        <v>230</v>
      </c>
      <c r="L2643">
        <f>MONTH(Table1[[#This Row],[Date]])</f>
        <v>1</v>
      </c>
    </row>
    <row r="2644" spans="1:12">
      <c r="A2644">
        <v>12685</v>
      </c>
      <c r="B2644" s="1">
        <v>45229</v>
      </c>
      <c r="C2644" t="s">
        <v>16</v>
      </c>
      <c r="D2644" t="s">
        <v>63</v>
      </c>
      <c r="E2644">
        <v>3</v>
      </c>
      <c r="F2644">
        <v>139.99</v>
      </c>
      <c r="G2644">
        <f>Table1[[#This Row],[Unit Price]]*Table1[[#This Row],[Units Sold]]</f>
        <v>419.97</v>
      </c>
      <c r="H2644" t="s">
        <v>294</v>
      </c>
      <c r="I2644" t="s">
        <v>15</v>
      </c>
      <c r="J2644">
        <f>_xlfn.XLOOKUP(Table1[[#This Row],[Product Name]],O:O,P:P)</f>
        <v>56</v>
      </c>
      <c r="K2644">
        <f>Table1[[#This Row],[Unit Profit]]*Table1[[#This Row],[Units Sold]]</f>
        <v>168</v>
      </c>
      <c r="L2644">
        <f>MONTH(Table1[[#This Row],[Date]])</f>
        <v>10</v>
      </c>
    </row>
    <row r="2645" spans="1:12" hidden="1">
      <c r="A2645">
        <v>12686</v>
      </c>
      <c r="B2645" s="1">
        <v>45015</v>
      </c>
      <c r="C2645" t="s">
        <v>19</v>
      </c>
      <c r="D2645" t="s">
        <v>64</v>
      </c>
      <c r="E2645">
        <v>1</v>
      </c>
      <c r="F2645">
        <v>32.5</v>
      </c>
      <c r="G2645">
        <f>Table1[[#This Row],[Unit Price]]*Table1[[#This Row],[Units Sold]]</f>
        <v>32.5</v>
      </c>
      <c r="H2645" t="s">
        <v>18</v>
      </c>
      <c r="I2645" t="s">
        <v>11</v>
      </c>
      <c r="J2645">
        <f>_xlfn.XLOOKUP(Table1[[#This Row],[Product Name]],O:O,P:P)</f>
        <v>15.28</v>
      </c>
      <c r="K2645">
        <f>Table1[[#This Row],[Unit Profit]]*Table1[[#This Row],[Units Sold]]</f>
        <v>15.28</v>
      </c>
      <c r="L2645">
        <f>MONTH(Table1[[#This Row],[Date]])</f>
        <v>3</v>
      </c>
    </row>
    <row r="2646" spans="1:12">
      <c r="A2646">
        <v>12687</v>
      </c>
      <c r="B2646" s="1">
        <v>45033</v>
      </c>
      <c r="C2646" t="s">
        <v>21</v>
      </c>
      <c r="D2646" t="s">
        <v>65</v>
      </c>
      <c r="E2646">
        <v>1</v>
      </c>
      <c r="F2646">
        <v>52</v>
      </c>
      <c r="G2646">
        <f>Table1[[#This Row],[Unit Price]]*Table1[[#This Row],[Units Sold]]</f>
        <v>52</v>
      </c>
      <c r="H2646" t="s">
        <v>294</v>
      </c>
      <c r="I2646" t="s">
        <v>11</v>
      </c>
      <c r="J2646">
        <f>_xlfn.XLOOKUP(Table1[[#This Row],[Product Name]],O:O,P:P)</f>
        <v>5.72</v>
      </c>
      <c r="K2646">
        <f>Table1[[#This Row],[Unit Profit]]*Table1[[#This Row],[Units Sold]]</f>
        <v>5.72</v>
      </c>
      <c r="L2646">
        <f>MONTH(Table1[[#This Row],[Date]])</f>
        <v>4</v>
      </c>
    </row>
    <row r="2647" spans="1:12" hidden="1">
      <c r="A2647">
        <v>12688</v>
      </c>
      <c r="B2647" s="1">
        <v>45205</v>
      </c>
      <c r="C2647" t="s">
        <v>23</v>
      </c>
      <c r="D2647" t="s">
        <v>66</v>
      </c>
      <c r="E2647">
        <v>2</v>
      </c>
      <c r="F2647">
        <v>39.99</v>
      </c>
      <c r="G2647">
        <f>Table1[[#This Row],[Unit Price]]*Table1[[#This Row],[Units Sold]]</f>
        <v>79.98</v>
      </c>
      <c r="H2647" t="s">
        <v>18</v>
      </c>
      <c r="I2647" t="s">
        <v>287</v>
      </c>
      <c r="J2647">
        <f>_xlfn.XLOOKUP(Table1[[#This Row],[Product Name]],O:O,P:P)</f>
        <v>12</v>
      </c>
      <c r="K2647">
        <f>Table1[[#This Row],[Unit Profit]]*Table1[[#This Row],[Units Sold]]</f>
        <v>24</v>
      </c>
      <c r="L2647">
        <f>MONTH(Table1[[#This Row],[Date]])</f>
        <v>10</v>
      </c>
    </row>
    <row r="2648" spans="1:12">
      <c r="A2648">
        <v>12689</v>
      </c>
      <c r="B2648" s="1">
        <v>45466</v>
      </c>
      <c r="C2648" t="s">
        <v>9</v>
      </c>
      <c r="D2648" t="s">
        <v>67</v>
      </c>
      <c r="E2648">
        <v>1</v>
      </c>
      <c r="F2648">
        <v>129.99</v>
      </c>
      <c r="G2648">
        <f>Table1[[#This Row],[Unit Price]]*Table1[[#This Row],[Units Sold]]</f>
        <v>129.99</v>
      </c>
      <c r="H2648" t="s">
        <v>294</v>
      </c>
      <c r="I2648" t="s">
        <v>15</v>
      </c>
      <c r="J2648">
        <f>_xlfn.XLOOKUP(Table1[[#This Row],[Product Name]],O:O,P:P)</f>
        <v>52</v>
      </c>
      <c r="K2648">
        <f>Table1[[#This Row],[Unit Profit]]*Table1[[#This Row],[Units Sold]]</f>
        <v>52</v>
      </c>
      <c r="L2648">
        <f>MONTH(Table1[[#This Row],[Date]])</f>
        <v>6</v>
      </c>
    </row>
    <row r="2649" spans="1:12" hidden="1">
      <c r="A2649">
        <v>12690</v>
      </c>
      <c r="B2649" s="1">
        <v>45502</v>
      </c>
      <c r="C2649" t="s">
        <v>12</v>
      </c>
      <c r="D2649" t="s">
        <v>68</v>
      </c>
      <c r="E2649">
        <v>1</v>
      </c>
      <c r="F2649">
        <v>299.99</v>
      </c>
      <c r="G2649">
        <f>Table1[[#This Row],[Unit Price]]*Table1[[#This Row],[Units Sold]]</f>
        <v>299.99</v>
      </c>
      <c r="H2649" t="s">
        <v>18</v>
      </c>
      <c r="I2649" t="s">
        <v>15</v>
      </c>
      <c r="J2649">
        <f>_xlfn.XLOOKUP(Table1[[#This Row],[Product Name]],O:O,P:P)</f>
        <v>81</v>
      </c>
      <c r="K2649">
        <f>Table1[[#This Row],[Unit Profit]]*Table1[[#This Row],[Units Sold]]</f>
        <v>81</v>
      </c>
      <c r="L2649">
        <f>MONTH(Table1[[#This Row],[Date]])</f>
        <v>7</v>
      </c>
    </row>
    <row r="2650" spans="1:12" hidden="1">
      <c r="A2650">
        <v>12691</v>
      </c>
      <c r="B2650" s="1">
        <v>45403</v>
      </c>
      <c r="C2650" t="s">
        <v>16</v>
      </c>
      <c r="D2650" t="s">
        <v>69</v>
      </c>
      <c r="E2650">
        <v>5</v>
      </c>
      <c r="F2650">
        <v>154.99</v>
      </c>
      <c r="G2650">
        <f>Table1[[#This Row],[Unit Price]]*Table1[[#This Row],[Units Sold]]</f>
        <v>774.95</v>
      </c>
      <c r="H2650" t="s">
        <v>14</v>
      </c>
      <c r="I2650" t="s">
        <v>287</v>
      </c>
      <c r="J2650">
        <f>_xlfn.XLOOKUP(Table1[[#This Row],[Product Name]],O:O,P:P)</f>
        <v>44.95</v>
      </c>
      <c r="K2650">
        <f>Table1[[#This Row],[Unit Profit]]*Table1[[#This Row],[Units Sold]]</f>
        <v>224.75</v>
      </c>
      <c r="L2650">
        <f>MONTH(Table1[[#This Row],[Date]])</f>
        <v>4</v>
      </c>
    </row>
    <row r="2651" spans="1:12" hidden="1">
      <c r="A2651">
        <v>12692</v>
      </c>
      <c r="B2651" s="1">
        <v>45469</v>
      </c>
      <c r="C2651" t="s">
        <v>19</v>
      </c>
      <c r="D2651" t="s">
        <v>70</v>
      </c>
      <c r="E2651">
        <v>2</v>
      </c>
      <c r="F2651">
        <v>26.99</v>
      </c>
      <c r="G2651">
        <f>Table1[[#This Row],[Unit Price]]*Table1[[#This Row],[Units Sold]]</f>
        <v>53.98</v>
      </c>
      <c r="H2651" t="s">
        <v>14</v>
      </c>
      <c r="I2651" t="s">
        <v>287</v>
      </c>
      <c r="J2651">
        <f>_xlfn.XLOOKUP(Table1[[#This Row],[Product Name]],O:O,P:P)</f>
        <v>8.3699999999999992</v>
      </c>
      <c r="K2651">
        <f>Table1[[#This Row],[Unit Profit]]*Table1[[#This Row],[Units Sold]]</f>
        <v>16.739999999999998</v>
      </c>
      <c r="L2651">
        <f>MONTH(Table1[[#This Row],[Date]])</f>
        <v>6</v>
      </c>
    </row>
    <row r="2652" spans="1:12">
      <c r="A2652">
        <v>12693</v>
      </c>
      <c r="B2652" s="1">
        <v>45031</v>
      </c>
      <c r="C2652" t="s">
        <v>21</v>
      </c>
      <c r="D2652" t="s">
        <v>71</v>
      </c>
      <c r="E2652">
        <v>3</v>
      </c>
      <c r="F2652">
        <v>49</v>
      </c>
      <c r="G2652">
        <f>Table1[[#This Row],[Unit Price]]*Table1[[#This Row],[Units Sold]]</f>
        <v>147</v>
      </c>
      <c r="H2652" t="s">
        <v>294</v>
      </c>
      <c r="I2652" t="s">
        <v>15</v>
      </c>
      <c r="J2652">
        <f>_xlfn.XLOOKUP(Table1[[#This Row],[Product Name]],O:O,P:P)</f>
        <v>8.33</v>
      </c>
      <c r="K2652">
        <f>Table1[[#This Row],[Unit Profit]]*Table1[[#This Row],[Units Sold]]</f>
        <v>24.990000000000002</v>
      </c>
      <c r="L2652">
        <f>MONTH(Table1[[#This Row],[Date]])</f>
        <v>4</v>
      </c>
    </row>
    <row r="2653" spans="1:12" hidden="1">
      <c r="A2653">
        <v>12694</v>
      </c>
      <c r="B2653" s="1">
        <v>45604</v>
      </c>
      <c r="C2653" t="s">
        <v>23</v>
      </c>
      <c r="D2653" t="s">
        <v>72</v>
      </c>
      <c r="E2653">
        <v>2</v>
      </c>
      <c r="F2653">
        <v>49.99</v>
      </c>
      <c r="G2653">
        <f>Table1[[#This Row],[Unit Price]]*Table1[[#This Row],[Units Sold]]</f>
        <v>99.98</v>
      </c>
      <c r="H2653" t="s">
        <v>14</v>
      </c>
      <c r="I2653" t="s">
        <v>287</v>
      </c>
      <c r="J2653">
        <f>_xlfn.XLOOKUP(Table1[[#This Row],[Product Name]],O:O,P:P)</f>
        <v>19.5</v>
      </c>
      <c r="K2653">
        <f>Table1[[#This Row],[Unit Profit]]*Table1[[#This Row],[Units Sold]]</f>
        <v>39</v>
      </c>
      <c r="L2653">
        <f>MONTH(Table1[[#This Row],[Date]])</f>
        <v>11</v>
      </c>
    </row>
    <row r="2654" spans="1:12" hidden="1">
      <c r="A2654">
        <v>12695</v>
      </c>
      <c r="B2654" s="1">
        <v>45020</v>
      </c>
      <c r="C2654" t="s">
        <v>9</v>
      </c>
      <c r="D2654" t="s">
        <v>73</v>
      </c>
      <c r="E2654">
        <v>2</v>
      </c>
      <c r="F2654">
        <v>59.99</v>
      </c>
      <c r="G2654">
        <f>Table1[[#This Row],[Unit Price]]*Table1[[#This Row],[Units Sold]]</f>
        <v>119.98</v>
      </c>
      <c r="H2654" t="s">
        <v>18</v>
      </c>
      <c r="I2654" t="s">
        <v>11</v>
      </c>
      <c r="J2654">
        <f>_xlfn.XLOOKUP(Table1[[#This Row],[Product Name]],O:O,P:P)</f>
        <v>13.8</v>
      </c>
      <c r="K2654">
        <f>Table1[[#This Row],[Unit Profit]]*Table1[[#This Row],[Units Sold]]</f>
        <v>27.6</v>
      </c>
      <c r="L2654">
        <f>MONTH(Table1[[#This Row],[Date]])</f>
        <v>4</v>
      </c>
    </row>
    <row r="2655" spans="1:12" hidden="1">
      <c r="A2655">
        <v>12696</v>
      </c>
      <c r="B2655" s="1">
        <v>45060</v>
      </c>
      <c r="C2655" t="s">
        <v>12</v>
      </c>
      <c r="D2655" t="s">
        <v>74</v>
      </c>
      <c r="E2655">
        <v>2</v>
      </c>
      <c r="F2655">
        <v>499.99</v>
      </c>
      <c r="G2655">
        <f>Table1[[#This Row],[Unit Price]]*Table1[[#This Row],[Units Sold]]</f>
        <v>999.98</v>
      </c>
      <c r="H2655" t="s">
        <v>14</v>
      </c>
      <c r="I2655" t="s">
        <v>11</v>
      </c>
      <c r="J2655">
        <f>_xlfn.XLOOKUP(Table1[[#This Row],[Product Name]],O:O,P:P)</f>
        <v>100</v>
      </c>
      <c r="K2655">
        <f>Table1[[#This Row],[Unit Profit]]*Table1[[#This Row],[Units Sold]]</f>
        <v>200</v>
      </c>
      <c r="L2655">
        <f>MONTH(Table1[[#This Row],[Date]])</f>
        <v>5</v>
      </c>
    </row>
    <row r="2656" spans="1:12" hidden="1">
      <c r="A2656">
        <v>12698</v>
      </c>
      <c r="B2656" s="1">
        <v>45568</v>
      </c>
      <c r="C2656" t="s">
        <v>19</v>
      </c>
      <c r="D2656" t="s">
        <v>76</v>
      </c>
      <c r="E2656">
        <v>1</v>
      </c>
      <c r="F2656">
        <v>28</v>
      </c>
      <c r="G2656">
        <f>Table1[[#This Row],[Unit Price]]*Table1[[#This Row],[Units Sold]]</f>
        <v>28</v>
      </c>
      <c r="H2656" t="s">
        <v>18</v>
      </c>
      <c r="I2656" t="s">
        <v>15</v>
      </c>
      <c r="J2656">
        <f>_xlfn.XLOOKUP(Table1[[#This Row],[Product Name]],O:O,P:P)</f>
        <v>8.1199999999999992</v>
      </c>
      <c r="K2656">
        <f>Table1[[#This Row],[Unit Profit]]*Table1[[#This Row],[Units Sold]]</f>
        <v>8.1199999999999992</v>
      </c>
      <c r="L2656">
        <f>MONTH(Table1[[#This Row],[Date]])</f>
        <v>10</v>
      </c>
    </row>
    <row r="2657" spans="1:12" hidden="1">
      <c r="A2657">
        <v>12699</v>
      </c>
      <c r="B2657" s="1">
        <v>45409</v>
      </c>
      <c r="C2657" t="s">
        <v>21</v>
      </c>
      <c r="D2657" t="s">
        <v>77</v>
      </c>
      <c r="E2657">
        <v>4</v>
      </c>
      <c r="F2657">
        <v>23</v>
      </c>
      <c r="G2657">
        <f>Table1[[#This Row],[Unit Price]]*Table1[[#This Row],[Units Sold]]</f>
        <v>92</v>
      </c>
      <c r="H2657" t="s">
        <v>18</v>
      </c>
      <c r="I2657" t="s">
        <v>15</v>
      </c>
      <c r="J2657">
        <f>_xlfn.XLOOKUP(Table1[[#This Row],[Product Name]],O:O,P:P)</f>
        <v>3.68</v>
      </c>
      <c r="K2657">
        <f>Table1[[#This Row],[Unit Profit]]*Table1[[#This Row],[Units Sold]]</f>
        <v>14.72</v>
      </c>
      <c r="L2657">
        <f>MONTH(Table1[[#This Row],[Date]])</f>
        <v>4</v>
      </c>
    </row>
    <row r="2658" spans="1:12" hidden="1">
      <c r="A2658">
        <v>12700</v>
      </c>
      <c r="B2658" s="1">
        <v>44978</v>
      </c>
      <c r="C2658" t="s">
        <v>23</v>
      </c>
      <c r="D2658" t="s">
        <v>78</v>
      </c>
      <c r="E2658">
        <v>1</v>
      </c>
      <c r="F2658">
        <v>349</v>
      </c>
      <c r="G2658">
        <f>Table1[[#This Row],[Unit Price]]*Table1[[#This Row],[Units Sold]]</f>
        <v>349</v>
      </c>
      <c r="H2658" t="s">
        <v>14</v>
      </c>
      <c r="I2658" t="s">
        <v>287</v>
      </c>
      <c r="J2658">
        <f>_xlfn.XLOOKUP(Table1[[#This Row],[Product Name]],O:O,P:P)</f>
        <v>87.25</v>
      </c>
      <c r="K2658">
        <f>Table1[[#This Row],[Unit Profit]]*Table1[[#This Row],[Units Sold]]</f>
        <v>87.25</v>
      </c>
      <c r="L2658">
        <f>MONTH(Table1[[#This Row],[Date]])</f>
        <v>2</v>
      </c>
    </row>
    <row r="2659" spans="1:12" hidden="1">
      <c r="A2659">
        <v>12701</v>
      </c>
      <c r="B2659" s="1">
        <v>44943</v>
      </c>
      <c r="C2659" t="s">
        <v>9</v>
      </c>
      <c r="D2659" t="s">
        <v>79</v>
      </c>
      <c r="E2659">
        <v>2</v>
      </c>
      <c r="F2659">
        <v>299.99</v>
      </c>
      <c r="G2659">
        <f>Table1[[#This Row],[Unit Price]]*Table1[[#This Row],[Units Sold]]</f>
        <v>599.98</v>
      </c>
      <c r="H2659" t="s">
        <v>14</v>
      </c>
      <c r="I2659" t="s">
        <v>11</v>
      </c>
      <c r="J2659">
        <f>_xlfn.XLOOKUP(Table1[[#This Row],[Product Name]],O:O,P:P)</f>
        <v>30</v>
      </c>
      <c r="K2659">
        <f>Table1[[#This Row],[Unit Profit]]*Table1[[#This Row],[Units Sold]]</f>
        <v>60</v>
      </c>
      <c r="L2659">
        <f>MONTH(Table1[[#This Row],[Date]])</f>
        <v>1</v>
      </c>
    </row>
    <row r="2660" spans="1:12" hidden="1">
      <c r="A2660">
        <v>12702</v>
      </c>
      <c r="B2660" s="1">
        <v>44998</v>
      </c>
      <c r="C2660" t="s">
        <v>12</v>
      </c>
      <c r="D2660" t="s">
        <v>80</v>
      </c>
      <c r="E2660">
        <v>1</v>
      </c>
      <c r="F2660">
        <v>199.99</v>
      </c>
      <c r="G2660">
        <f>Table1[[#This Row],[Unit Price]]*Table1[[#This Row],[Units Sold]]</f>
        <v>199.99</v>
      </c>
      <c r="H2660" t="s">
        <v>18</v>
      </c>
      <c r="I2660" t="s">
        <v>11</v>
      </c>
      <c r="J2660">
        <f>_xlfn.XLOOKUP(Table1[[#This Row],[Product Name]],O:O,P:P)</f>
        <v>68</v>
      </c>
      <c r="K2660">
        <f>Table1[[#This Row],[Unit Profit]]*Table1[[#This Row],[Units Sold]]</f>
        <v>68</v>
      </c>
      <c r="L2660">
        <f>MONTH(Table1[[#This Row],[Date]])</f>
        <v>3</v>
      </c>
    </row>
    <row r="2661" spans="1:12" hidden="1">
      <c r="A2661">
        <v>12703</v>
      </c>
      <c r="B2661" s="1">
        <v>45571</v>
      </c>
      <c r="C2661" t="s">
        <v>16</v>
      </c>
      <c r="D2661" t="s">
        <v>81</v>
      </c>
      <c r="E2661">
        <v>2</v>
      </c>
      <c r="F2661">
        <v>9.99</v>
      </c>
      <c r="G2661">
        <f>Table1[[#This Row],[Unit Price]]*Table1[[#This Row],[Units Sold]]</f>
        <v>19.98</v>
      </c>
      <c r="H2661" t="s">
        <v>18</v>
      </c>
      <c r="I2661" t="s">
        <v>11</v>
      </c>
      <c r="J2661">
        <f>_xlfn.XLOOKUP(Table1[[#This Row],[Product Name]],O:O,P:P)</f>
        <v>3.6</v>
      </c>
      <c r="K2661">
        <f>Table1[[#This Row],[Unit Profit]]*Table1[[#This Row],[Units Sold]]</f>
        <v>7.2</v>
      </c>
      <c r="L2661">
        <f>MONTH(Table1[[#This Row],[Date]])</f>
        <v>10</v>
      </c>
    </row>
    <row r="2662" spans="1:12" hidden="1">
      <c r="A2662">
        <v>12704</v>
      </c>
      <c r="B2662" s="1">
        <v>45173</v>
      </c>
      <c r="C2662" t="s">
        <v>19</v>
      </c>
      <c r="D2662" t="s">
        <v>82</v>
      </c>
      <c r="E2662">
        <v>4</v>
      </c>
      <c r="F2662">
        <v>18.989999999999998</v>
      </c>
      <c r="G2662">
        <f>Table1[[#This Row],[Unit Price]]*Table1[[#This Row],[Units Sold]]</f>
        <v>75.959999999999994</v>
      </c>
      <c r="H2662" t="s">
        <v>14</v>
      </c>
      <c r="I2662" t="s">
        <v>11</v>
      </c>
      <c r="J2662">
        <f>_xlfn.XLOOKUP(Table1[[#This Row],[Product Name]],O:O,P:P)</f>
        <v>6.84</v>
      </c>
      <c r="K2662">
        <f>Table1[[#This Row],[Unit Profit]]*Table1[[#This Row],[Units Sold]]</f>
        <v>27.36</v>
      </c>
      <c r="L2662">
        <f>MONTH(Table1[[#This Row],[Date]])</f>
        <v>9</v>
      </c>
    </row>
    <row r="2663" spans="1:12">
      <c r="A2663">
        <v>12705</v>
      </c>
      <c r="B2663" s="1">
        <v>44934</v>
      </c>
      <c r="C2663" t="s">
        <v>21</v>
      </c>
      <c r="D2663" t="s">
        <v>83</v>
      </c>
      <c r="E2663">
        <v>5</v>
      </c>
      <c r="F2663">
        <v>102</v>
      </c>
      <c r="G2663">
        <f>Table1[[#This Row],[Unit Price]]*Table1[[#This Row],[Units Sold]]</f>
        <v>510</v>
      </c>
      <c r="H2663" t="s">
        <v>294</v>
      </c>
      <c r="I2663" t="s">
        <v>11</v>
      </c>
      <c r="J2663">
        <f>_xlfn.XLOOKUP(Table1[[#This Row],[Product Name]],O:O,P:P)</f>
        <v>51</v>
      </c>
      <c r="K2663">
        <f>Table1[[#This Row],[Unit Profit]]*Table1[[#This Row],[Units Sold]]</f>
        <v>255</v>
      </c>
      <c r="L2663">
        <f>MONTH(Table1[[#This Row],[Date]])</f>
        <v>1</v>
      </c>
    </row>
    <row r="2664" spans="1:12" hidden="1">
      <c r="A2664">
        <v>12706</v>
      </c>
      <c r="B2664" s="1">
        <v>45460</v>
      </c>
      <c r="C2664" t="s">
        <v>23</v>
      </c>
      <c r="D2664" t="s">
        <v>84</v>
      </c>
      <c r="E2664">
        <v>2</v>
      </c>
      <c r="F2664">
        <v>299.99</v>
      </c>
      <c r="G2664">
        <f>Table1[[#This Row],[Unit Price]]*Table1[[#This Row],[Units Sold]]</f>
        <v>599.98</v>
      </c>
      <c r="H2664" t="s">
        <v>14</v>
      </c>
      <c r="I2664" t="s">
        <v>11</v>
      </c>
      <c r="J2664">
        <f>_xlfn.XLOOKUP(Table1[[#This Row],[Product Name]],O:O,P:P)</f>
        <v>57</v>
      </c>
      <c r="K2664">
        <f>Table1[[#This Row],[Unit Profit]]*Table1[[#This Row],[Units Sold]]</f>
        <v>114</v>
      </c>
      <c r="L2664">
        <f>MONTH(Table1[[#This Row],[Date]])</f>
        <v>6</v>
      </c>
    </row>
    <row r="2665" spans="1:12" hidden="1">
      <c r="A2665">
        <v>12707</v>
      </c>
      <c r="B2665" s="1">
        <v>45377</v>
      </c>
      <c r="C2665" t="s">
        <v>9</v>
      </c>
      <c r="D2665" t="s">
        <v>85</v>
      </c>
      <c r="E2665">
        <v>5</v>
      </c>
      <c r="F2665">
        <v>1199.99</v>
      </c>
      <c r="G2665">
        <f>Table1[[#This Row],[Unit Price]]*Table1[[#This Row],[Units Sold]]</f>
        <v>5999.95</v>
      </c>
      <c r="H2665" t="s">
        <v>14</v>
      </c>
      <c r="I2665" t="s">
        <v>11</v>
      </c>
      <c r="J2665">
        <f>_xlfn.XLOOKUP(Table1[[#This Row],[Product Name]],O:O,P:P)</f>
        <v>528</v>
      </c>
      <c r="K2665">
        <f>Table1[[#This Row],[Unit Profit]]*Table1[[#This Row],[Units Sold]]</f>
        <v>2640</v>
      </c>
      <c r="L2665">
        <f>MONTH(Table1[[#This Row],[Date]])</f>
        <v>3</v>
      </c>
    </row>
    <row r="2666" spans="1:12">
      <c r="A2666">
        <v>12708</v>
      </c>
      <c r="B2666" s="1">
        <v>45003</v>
      </c>
      <c r="C2666" t="s">
        <v>12</v>
      </c>
      <c r="D2666" t="s">
        <v>86</v>
      </c>
      <c r="E2666">
        <v>4</v>
      </c>
      <c r="F2666">
        <v>219.99</v>
      </c>
      <c r="G2666">
        <f>Table1[[#This Row],[Unit Price]]*Table1[[#This Row],[Units Sold]]</f>
        <v>879.96</v>
      </c>
      <c r="H2666" t="s">
        <v>294</v>
      </c>
      <c r="I2666" t="s">
        <v>15</v>
      </c>
      <c r="J2666">
        <f>_xlfn.XLOOKUP(Table1[[#This Row],[Product Name]],O:O,P:P)</f>
        <v>39.6</v>
      </c>
      <c r="K2666">
        <f>Table1[[#This Row],[Unit Profit]]*Table1[[#This Row],[Units Sold]]</f>
        <v>158.4</v>
      </c>
      <c r="L2666">
        <f>MONTH(Table1[[#This Row],[Date]])</f>
        <v>3</v>
      </c>
    </row>
    <row r="2667" spans="1:12" hidden="1">
      <c r="A2667">
        <v>12709</v>
      </c>
      <c r="B2667" s="1">
        <v>44982</v>
      </c>
      <c r="C2667" t="s">
        <v>16</v>
      </c>
      <c r="D2667" t="s">
        <v>87</v>
      </c>
      <c r="E2667">
        <v>3</v>
      </c>
      <c r="F2667">
        <v>59.99</v>
      </c>
      <c r="G2667">
        <f>Table1[[#This Row],[Unit Price]]*Table1[[#This Row],[Units Sold]]</f>
        <v>179.97</v>
      </c>
      <c r="H2667" t="s">
        <v>18</v>
      </c>
      <c r="I2667" t="s">
        <v>287</v>
      </c>
      <c r="J2667">
        <f>_xlfn.XLOOKUP(Table1[[#This Row],[Product Name]],O:O,P:P)</f>
        <v>6</v>
      </c>
      <c r="K2667">
        <f>Table1[[#This Row],[Unit Profit]]*Table1[[#This Row],[Units Sold]]</f>
        <v>18</v>
      </c>
      <c r="L2667">
        <f>MONTH(Table1[[#This Row],[Date]])</f>
        <v>2</v>
      </c>
    </row>
    <row r="2668" spans="1:12" hidden="1">
      <c r="A2668">
        <v>12710</v>
      </c>
      <c r="B2668" s="1">
        <v>45173</v>
      </c>
      <c r="C2668" t="s">
        <v>19</v>
      </c>
      <c r="D2668" t="s">
        <v>88</v>
      </c>
      <c r="E2668">
        <v>5</v>
      </c>
      <c r="F2668">
        <v>10.99</v>
      </c>
      <c r="G2668">
        <f>Table1[[#This Row],[Unit Price]]*Table1[[#This Row],[Units Sold]]</f>
        <v>54.95</v>
      </c>
      <c r="H2668" t="s">
        <v>18</v>
      </c>
      <c r="I2668" t="s">
        <v>11</v>
      </c>
      <c r="J2668">
        <f>_xlfn.XLOOKUP(Table1[[#This Row],[Product Name]],O:O,P:P)</f>
        <v>1.21</v>
      </c>
      <c r="K2668">
        <f>Table1[[#This Row],[Unit Profit]]*Table1[[#This Row],[Units Sold]]</f>
        <v>6.05</v>
      </c>
      <c r="L2668">
        <f>MONTH(Table1[[#This Row],[Date]])</f>
        <v>9</v>
      </c>
    </row>
    <row r="2669" spans="1:12">
      <c r="A2669">
        <v>12711</v>
      </c>
      <c r="B2669" s="1">
        <v>44986</v>
      </c>
      <c r="C2669" t="s">
        <v>21</v>
      </c>
      <c r="D2669" t="s">
        <v>89</v>
      </c>
      <c r="E2669">
        <v>5</v>
      </c>
      <c r="F2669">
        <v>78</v>
      </c>
      <c r="G2669">
        <f>Table1[[#This Row],[Unit Price]]*Table1[[#This Row],[Units Sold]]</f>
        <v>390</v>
      </c>
      <c r="H2669" t="s">
        <v>294</v>
      </c>
      <c r="I2669" t="s">
        <v>15</v>
      </c>
      <c r="J2669">
        <f>_xlfn.XLOOKUP(Table1[[#This Row],[Product Name]],O:O,P:P)</f>
        <v>19.5</v>
      </c>
      <c r="K2669">
        <f>Table1[[#This Row],[Unit Profit]]*Table1[[#This Row],[Units Sold]]</f>
        <v>97.5</v>
      </c>
      <c r="L2669">
        <f>MONTH(Table1[[#This Row],[Date]])</f>
        <v>3</v>
      </c>
    </row>
    <row r="2670" spans="1:12" hidden="1">
      <c r="A2670">
        <v>12712</v>
      </c>
      <c r="B2670" s="1">
        <v>45212</v>
      </c>
      <c r="C2670" t="s">
        <v>23</v>
      </c>
      <c r="D2670" t="s">
        <v>90</v>
      </c>
      <c r="E2670">
        <v>3</v>
      </c>
      <c r="F2670">
        <v>129.99</v>
      </c>
      <c r="G2670">
        <f>Table1[[#This Row],[Unit Price]]*Table1[[#This Row],[Units Sold]]</f>
        <v>389.97</v>
      </c>
      <c r="H2670" t="s">
        <v>18</v>
      </c>
      <c r="I2670" t="s">
        <v>287</v>
      </c>
      <c r="J2670">
        <f>_xlfn.XLOOKUP(Table1[[#This Row],[Product Name]],O:O,P:P)</f>
        <v>20.8</v>
      </c>
      <c r="K2670">
        <f>Table1[[#This Row],[Unit Profit]]*Table1[[#This Row],[Units Sold]]</f>
        <v>62.400000000000006</v>
      </c>
      <c r="L2670">
        <f>MONTH(Table1[[#This Row],[Date]])</f>
        <v>10</v>
      </c>
    </row>
    <row r="2671" spans="1:12" hidden="1">
      <c r="A2671">
        <v>12713</v>
      </c>
      <c r="B2671" s="1">
        <v>45420</v>
      </c>
      <c r="C2671" t="s">
        <v>9</v>
      </c>
      <c r="D2671" t="s">
        <v>91</v>
      </c>
      <c r="E2671">
        <v>5</v>
      </c>
      <c r="F2671">
        <v>1599.99</v>
      </c>
      <c r="G2671">
        <f>Table1[[#This Row],[Unit Price]]*Table1[[#This Row],[Units Sold]]</f>
        <v>7999.95</v>
      </c>
      <c r="H2671" t="s">
        <v>18</v>
      </c>
      <c r="I2671" t="s">
        <v>287</v>
      </c>
      <c r="J2671">
        <f>_xlfn.XLOOKUP(Table1[[#This Row],[Product Name]],O:O,P:P)</f>
        <v>656</v>
      </c>
      <c r="K2671">
        <f>Table1[[#This Row],[Unit Profit]]*Table1[[#This Row],[Units Sold]]</f>
        <v>3280</v>
      </c>
      <c r="L2671">
        <f>MONTH(Table1[[#This Row],[Date]])</f>
        <v>5</v>
      </c>
    </row>
    <row r="2672" spans="1:12" hidden="1">
      <c r="A2672">
        <v>12714</v>
      </c>
      <c r="B2672" s="1">
        <v>45465</v>
      </c>
      <c r="C2672" t="s">
        <v>12</v>
      </c>
      <c r="D2672" t="s">
        <v>92</v>
      </c>
      <c r="E2672">
        <v>2</v>
      </c>
      <c r="F2672">
        <v>899.99</v>
      </c>
      <c r="G2672">
        <f>Table1[[#This Row],[Unit Price]]*Table1[[#This Row],[Units Sold]]</f>
        <v>1799.98</v>
      </c>
      <c r="H2672" t="s">
        <v>18</v>
      </c>
      <c r="I2672" t="s">
        <v>15</v>
      </c>
      <c r="J2672">
        <f>_xlfn.XLOOKUP(Table1[[#This Row],[Product Name]],O:O,P:P)</f>
        <v>207</v>
      </c>
      <c r="K2672">
        <f>Table1[[#This Row],[Unit Profit]]*Table1[[#This Row],[Units Sold]]</f>
        <v>414</v>
      </c>
      <c r="L2672">
        <f>MONTH(Table1[[#This Row],[Date]])</f>
        <v>6</v>
      </c>
    </row>
    <row r="2673" spans="1:12" hidden="1">
      <c r="A2673">
        <v>12715</v>
      </c>
      <c r="B2673" s="1">
        <v>45193</v>
      </c>
      <c r="C2673" t="s">
        <v>16</v>
      </c>
      <c r="D2673" t="s">
        <v>93</v>
      </c>
      <c r="E2673">
        <v>2</v>
      </c>
      <c r="F2673">
        <v>49.99</v>
      </c>
      <c r="G2673">
        <f>Table1[[#This Row],[Unit Price]]*Table1[[#This Row],[Units Sold]]</f>
        <v>99.98</v>
      </c>
      <c r="H2673" t="s">
        <v>14</v>
      </c>
      <c r="I2673" t="s">
        <v>287</v>
      </c>
      <c r="J2673">
        <f>_xlfn.XLOOKUP(Table1[[#This Row],[Product Name]],O:O,P:P)</f>
        <v>19.5</v>
      </c>
      <c r="K2673">
        <f>Table1[[#This Row],[Unit Profit]]*Table1[[#This Row],[Units Sold]]</f>
        <v>39</v>
      </c>
      <c r="L2673">
        <f>MONTH(Table1[[#This Row],[Date]])</f>
        <v>9</v>
      </c>
    </row>
    <row r="2674" spans="1:12">
      <c r="A2674">
        <v>12716</v>
      </c>
      <c r="B2674" s="1">
        <v>45304</v>
      </c>
      <c r="C2674" t="s">
        <v>19</v>
      </c>
      <c r="D2674" t="s">
        <v>94</v>
      </c>
      <c r="E2674">
        <v>1</v>
      </c>
      <c r="F2674">
        <v>14.99</v>
      </c>
      <c r="G2674">
        <f>Table1[[#This Row],[Unit Price]]*Table1[[#This Row],[Units Sold]]</f>
        <v>14.99</v>
      </c>
      <c r="H2674" t="s">
        <v>294</v>
      </c>
      <c r="I2674" t="s">
        <v>15</v>
      </c>
      <c r="J2674">
        <f>_xlfn.XLOOKUP(Table1[[#This Row],[Product Name]],O:O,P:P)</f>
        <v>3.6</v>
      </c>
      <c r="K2674">
        <f>Table1[[#This Row],[Unit Profit]]*Table1[[#This Row],[Units Sold]]</f>
        <v>3.6</v>
      </c>
      <c r="L2674">
        <f>MONTH(Table1[[#This Row],[Date]])</f>
        <v>1</v>
      </c>
    </row>
    <row r="2675" spans="1:12">
      <c r="A2675">
        <v>12717</v>
      </c>
      <c r="B2675" s="1">
        <v>45446</v>
      </c>
      <c r="C2675" t="s">
        <v>21</v>
      </c>
      <c r="D2675" t="s">
        <v>95</v>
      </c>
      <c r="E2675">
        <v>4</v>
      </c>
      <c r="F2675">
        <v>16</v>
      </c>
      <c r="G2675">
        <f>Table1[[#This Row],[Unit Price]]*Table1[[#This Row],[Units Sold]]</f>
        <v>64</v>
      </c>
      <c r="H2675" t="s">
        <v>294</v>
      </c>
      <c r="I2675" t="s">
        <v>11</v>
      </c>
      <c r="J2675">
        <f>_xlfn.XLOOKUP(Table1[[#This Row],[Product Name]],O:O,P:P)</f>
        <v>2.72</v>
      </c>
      <c r="K2675">
        <f>Table1[[#This Row],[Unit Profit]]*Table1[[#This Row],[Units Sold]]</f>
        <v>10.88</v>
      </c>
      <c r="L2675">
        <f>MONTH(Table1[[#This Row],[Date]])</f>
        <v>6</v>
      </c>
    </row>
    <row r="2676" spans="1:12" hidden="1">
      <c r="A2676">
        <v>12718</v>
      </c>
      <c r="B2676" s="1">
        <v>45355</v>
      </c>
      <c r="C2676" t="s">
        <v>23</v>
      </c>
      <c r="D2676" t="s">
        <v>96</v>
      </c>
      <c r="E2676">
        <v>4</v>
      </c>
      <c r="F2676">
        <v>69.989999999999995</v>
      </c>
      <c r="G2676">
        <f>Table1[[#This Row],[Unit Price]]*Table1[[#This Row],[Units Sold]]</f>
        <v>279.95999999999998</v>
      </c>
      <c r="H2676" t="s">
        <v>18</v>
      </c>
      <c r="I2676" t="s">
        <v>287</v>
      </c>
      <c r="J2676">
        <f>_xlfn.XLOOKUP(Table1[[#This Row],[Product Name]],O:O,P:P)</f>
        <v>34.299999999999997</v>
      </c>
      <c r="K2676">
        <f>Table1[[#This Row],[Unit Profit]]*Table1[[#This Row],[Units Sold]]</f>
        <v>137.19999999999999</v>
      </c>
      <c r="L2676">
        <f>MONTH(Table1[[#This Row],[Date]])</f>
        <v>3</v>
      </c>
    </row>
    <row r="2677" spans="1:12" hidden="1">
      <c r="A2677">
        <v>12719</v>
      </c>
      <c r="B2677" s="1">
        <v>45590</v>
      </c>
      <c r="C2677" t="s">
        <v>9</v>
      </c>
      <c r="D2677" t="s">
        <v>97</v>
      </c>
      <c r="E2677">
        <v>4</v>
      </c>
      <c r="F2677">
        <v>249.99</v>
      </c>
      <c r="G2677">
        <f>Table1[[#This Row],[Unit Price]]*Table1[[#This Row],[Units Sold]]</f>
        <v>999.96</v>
      </c>
      <c r="H2677" t="s">
        <v>14</v>
      </c>
      <c r="I2677" t="s">
        <v>11</v>
      </c>
      <c r="J2677">
        <f>_xlfn.XLOOKUP(Table1[[#This Row],[Product Name]],O:O,P:P)</f>
        <v>55</v>
      </c>
      <c r="K2677">
        <f>Table1[[#This Row],[Unit Profit]]*Table1[[#This Row],[Units Sold]]</f>
        <v>220</v>
      </c>
      <c r="L2677">
        <f>MONTH(Table1[[#This Row],[Date]])</f>
        <v>10</v>
      </c>
    </row>
    <row r="2678" spans="1:12">
      <c r="A2678">
        <v>12720</v>
      </c>
      <c r="B2678" s="1">
        <v>45474</v>
      </c>
      <c r="C2678" t="s">
        <v>12</v>
      </c>
      <c r="D2678" t="s">
        <v>98</v>
      </c>
      <c r="E2678">
        <v>5</v>
      </c>
      <c r="F2678">
        <v>499.99</v>
      </c>
      <c r="G2678">
        <f>Table1[[#This Row],[Unit Price]]*Table1[[#This Row],[Units Sold]]</f>
        <v>2499.9499999999998</v>
      </c>
      <c r="H2678" t="s">
        <v>294</v>
      </c>
      <c r="I2678" t="s">
        <v>15</v>
      </c>
      <c r="J2678">
        <f>_xlfn.XLOOKUP(Table1[[#This Row],[Product Name]],O:O,P:P)</f>
        <v>190</v>
      </c>
      <c r="K2678">
        <f>Table1[[#This Row],[Unit Profit]]*Table1[[#This Row],[Units Sold]]</f>
        <v>950</v>
      </c>
      <c r="L2678">
        <f>MONTH(Table1[[#This Row],[Date]])</f>
        <v>7</v>
      </c>
    </row>
    <row r="2679" spans="1:12">
      <c r="A2679">
        <v>12721</v>
      </c>
      <c r="B2679" s="1">
        <v>45112</v>
      </c>
      <c r="C2679" t="s">
        <v>16</v>
      </c>
      <c r="D2679" t="s">
        <v>99</v>
      </c>
      <c r="E2679">
        <v>4</v>
      </c>
      <c r="F2679">
        <v>89.99</v>
      </c>
      <c r="G2679">
        <f>Table1[[#This Row],[Unit Price]]*Table1[[#This Row],[Units Sold]]</f>
        <v>359.96</v>
      </c>
      <c r="H2679" t="s">
        <v>294</v>
      </c>
      <c r="I2679" t="s">
        <v>15</v>
      </c>
      <c r="J2679">
        <f>_xlfn.XLOOKUP(Table1[[#This Row],[Product Name]],O:O,P:P)</f>
        <v>11.7</v>
      </c>
      <c r="K2679">
        <f>Table1[[#This Row],[Unit Profit]]*Table1[[#This Row],[Units Sold]]</f>
        <v>46.8</v>
      </c>
      <c r="L2679">
        <f>MONTH(Table1[[#This Row],[Date]])</f>
        <v>7</v>
      </c>
    </row>
    <row r="2680" spans="1:12" hidden="1">
      <c r="A2680">
        <v>12722</v>
      </c>
      <c r="B2680" s="1">
        <v>45397</v>
      </c>
      <c r="C2680" t="s">
        <v>19</v>
      </c>
      <c r="D2680" t="s">
        <v>100</v>
      </c>
      <c r="E2680">
        <v>1</v>
      </c>
      <c r="F2680">
        <v>12.99</v>
      </c>
      <c r="G2680">
        <f>Table1[[#This Row],[Unit Price]]*Table1[[#This Row],[Units Sold]]</f>
        <v>12.99</v>
      </c>
      <c r="H2680" t="s">
        <v>18</v>
      </c>
      <c r="I2680" t="s">
        <v>15</v>
      </c>
      <c r="J2680">
        <f>_xlfn.XLOOKUP(Table1[[#This Row],[Product Name]],O:O,P:P)</f>
        <v>1.3</v>
      </c>
      <c r="K2680">
        <f>Table1[[#This Row],[Unit Profit]]*Table1[[#This Row],[Units Sold]]</f>
        <v>1.3</v>
      </c>
      <c r="L2680">
        <f>MONTH(Table1[[#This Row],[Date]])</f>
        <v>4</v>
      </c>
    </row>
    <row r="2681" spans="1:12" hidden="1">
      <c r="A2681">
        <v>12723</v>
      </c>
      <c r="B2681" s="1">
        <v>44953</v>
      </c>
      <c r="C2681" t="s">
        <v>21</v>
      </c>
      <c r="D2681" t="s">
        <v>101</v>
      </c>
      <c r="E2681">
        <v>5</v>
      </c>
      <c r="F2681">
        <v>100</v>
      </c>
      <c r="G2681">
        <f>Table1[[#This Row],[Unit Price]]*Table1[[#This Row],[Units Sold]]</f>
        <v>500</v>
      </c>
      <c r="H2681" t="s">
        <v>18</v>
      </c>
      <c r="I2681" t="s">
        <v>11</v>
      </c>
      <c r="J2681">
        <f>_xlfn.XLOOKUP(Table1[[#This Row],[Product Name]],O:O,P:P)</f>
        <v>45</v>
      </c>
      <c r="K2681">
        <f>Table1[[#This Row],[Unit Profit]]*Table1[[#This Row],[Units Sold]]</f>
        <v>225</v>
      </c>
      <c r="L2681">
        <f>MONTH(Table1[[#This Row],[Date]])</f>
        <v>1</v>
      </c>
    </row>
    <row r="2682" spans="1:12">
      <c r="A2682">
        <v>12724</v>
      </c>
      <c r="B2682" s="1">
        <v>45618</v>
      </c>
      <c r="C2682" t="s">
        <v>23</v>
      </c>
      <c r="D2682" t="s">
        <v>102</v>
      </c>
      <c r="E2682">
        <v>2</v>
      </c>
      <c r="F2682">
        <v>24.99</v>
      </c>
      <c r="G2682">
        <f>Table1[[#This Row],[Unit Price]]*Table1[[#This Row],[Units Sold]]</f>
        <v>49.98</v>
      </c>
      <c r="H2682" t="s">
        <v>294</v>
      </c>
      <c r="I2682" t="s">
        <v>15</v>
      </c>
      <c r="J2682">
        <f>_xlfn.XLOOKUP(Table1[[#This Row],[Product Name]],O:O,P:P)</f>
        <v>11.75</v>
      </c>
      <c r="K2682">
        <f>Table1[[#This Row],[Unit Profit]]*Table1[[#This Row],[Units Sold]]</f>
        <v>23.5</v>
      </c>
      <c r="L2682">
        <f>MONTH(Table1[[#This Row],[Date]])</f>
        <v>11</v>
      </c>
    </row>
    <row r="2683" spans="1:12" hidden="1">
      <c r="A2683">
        <v>12725</v>
      </c>
      <c r="B2683" s="1">
        <v>45061</v>
      </c>
      <c r="C2683" t="s">
        <v>9</v>
      </c>
      <c r="D2683" t="s">
        <v>103</v>
      </c>
      <c r="E2683">
        <v>1</v>
      </c>
      <c r="F2683">
        <v>99.99</v>
      </c>
      <c r="G2683">
        <f>Table1[[#This Row],[Unit Price]]*Table1[[#This Row],[Units Sold]]</f>
        <v>99.99</v>
      </c>
      <c r="H2683" t="s">
        <v>14</v>
      </c>
      <c r="I2683" t="s">
        <v>11</v>
      </c>
      <c r="J2683">
        <f>_xlfn.XLOOKUP(Table1[[#This Row],[Product Name]],O:O,P:P)</f>
        <v>30</v>
      </c>
      <c r="K2683">
        <f>Table1[[#This Row],[Unit Profit]]*Table1[[#This Row],[Units Sold]]</f>
        <v>30</v>
      </c>
      <c r="L2683">
        <f>MONTH(Table1[[#This Row],[Date]])</f>
        <v>5</v>
      </c>
    </row>
    <row r="2684" spans="1:12" hidden="1">
      <c r="A2684">
        <v>12726</v>
      </c>
      <c r="B2684" s="1">
        <v>44975</v>
      </c>
      <c r="C2684" t="s">
        <v>12</v>
      </c>
      <c r="D2684" t="s">
        <v>104</v>
      </c>
      <c r="E2684">
        <v>4</v>
      </c>
      <c r="F2684">
        <v>1299.99</v>
      </c>
      <c r="G2684">
        <f>Table1[[#This Row],[Unit Price]]*Table1[[#This Row],[Units Sold]]</f>
        <v>5199.96</v>
      </c>
      <c r="H2684" t="s">
        <v>14</v>
      </c>
      <c r="I2684" t="s">
        <v>287</v>
      </c>
      <c r="J2684">
        <f>_xlfn.XLOOKUP(Table1[[#This Row],[Product Name]],O:O,P:P)</f>
        <v>260</v>
      </c>
      <c r="K2684">
        <f>Table1[[#This Row],[Unit Profit]]*Table1[[#This Row],[Units Sold]]</f>
        <v>1040</v>
      </c>
      <c r="L2684">
        <f>MONTH(Table1[[#This Row],[Date]])</f>
        <v>2</v>
      </c>
    </row>
    <row r="2685" spans="1:12">
      <c r="A2685">
        <v>12727</v>
      </c>
      <c r="B2685" s="1">
        <v>45179</v>
      </c>
      <c r="C2685" t="s">
        <v>16</v>
      </c>
      <c r="D2685" t="s">
        <v>105</v>
      </c>
      <c r="E2685">
        <v>1</v>
      </c>
      <c r="F2685">
        <v>79.989999999999995</v>
      </c>
      <c r="G2685">
        <f>Table1[[#This Row],[Unit Price]]*Table1[[#This Row],[Units Sold]]</f>
        <v>79.989999999999995</v>
      </c>
      <c r="H2685" t="s">
        <v>294</v>
      </c>
      <c r="I2685" t="s">
        <v>11</v>
      </c>
      <c r="J2685">
        <f>_xlfn.XLOOKUP(Table1[[#This Row],[Product Name]],O:O,P:P)</f>
        <v>12.8</v>
      </c>
      <c r="K2685">
        <f>Table1[[#This Row],[Unit Profit]]*Table1[[#This Row],[Units Sold]]</f>
        <v>12.8</v>
      </c>
      <c r="L2685">
        <f>MONTH(Table1[[#This Row],[Date]])</f>
        <v>9</v>
      </c>
    </row>
    <row r="2686" spans="1:12" hidden="1">
      <c r="A2686">
        <v>12728</v>
      </c>
      <c r="B2686" s="1">
        <v>45441</v>
      </c>
      <c r="C2686" t="s">
        <v>19</v>
      </c>
      <c r="D2686" t="s">
        <v>106</v>
      </c>
      <c r="E2686">
        <v>4</v>
      </c>
      <c r="F2686">
        <v>13.99</v>
      </c>
      <c r="G2686">
        <f>Table1[[#This Row],[Unit Price]]*Table1[[#This Row],[Units Sold]]</f>
        <v>55.96</v>
      </c>
      <c r="H2686" t="s">
        <v>18</v>
      </c>
      <c r="I2686" t="s">
        <v>15</v>
      </c>
      <c r="J2686">
        <f>_xlfn.XLOOKUP(Table1[[#This Row],[Product Name]],O:O,P:P)</f>
        <v>4.34</v>
      </c>
      <c r="K2686">
        <f>Table1[[#This Row],[Unit Profit]]*Table1[[#This Row],[Units Sold]]</f>
        <v>17.36</v>
      </c>
      <c r="L2686">
        <f>MONTH(Table1[[#This Row],[Date]])</f>
        <v>5</v>
      </c>
    </row>
    <row r="2687" spans="1:12" hidden="1">
      <c r="A2687">
        <v>12729</v>
      </c>
      <c r="B2687" s="1">
        <v>45205</v>
      </c>
      <c r="C2687" t="s">
        <v>21</v>
      </c>
      <c r="D2687" t="s">
        <v>107</v>
      </c>
      <c r="E2687">
        <v>5</v>
      </c>
      <c r="F2687">
        <v>105</v>
      </c>
      <c r="G2687">
        <f>Table1[[#This Row],[Unit Price]]*Table1[[#This Row],[Units Sold]]</f>
        <v>525</v>
      </c>
      <c r="H2687" t="s">
        <v>18</v>
      </c>
      <c r="I2687" t="s">
        <v>287</v>
      </c>
      <c r="J2687">
        <f>_xlfn.XLOOKUP(Table1[[#This Row],[Product Name]],O:O,P:P)</f>
        <v>39.9</v>
      </c>
      <c r="K2687">
        <f>Table1[[#This Row],[Unit Profit]]*Table1[[#This Row],[Units Sold]]</f>
        <v>199.5</v>
      </c>
      <c r="L2687">
        <f>MONTH(Table1[[#This Row],[Date]])</f>
        <v>10</v>
      </c>
    </row>
    <row r="2688" spans="1:12" hidden="1">
      <c r="A2688">
        <v>12730</v>
      </c>
      <c r="B2688" s="1">
        <v>45424</v>
      </c>
      <c r="C2688" t="s">
        <v>23</v>
      </c>
      <c r="D2688" t="s">
        <v>108</v>
      </c>
      <c r="E2688">
        <v>3</v>
      </c>
      <c r="F2688">
        <v>129.99</v>
      </c>
      <c r="G2688">
        <f>Table1[[#This Row],[Unit Price]]*Table1[[#This Row],[Units Sold]]</f>
        <v>389.97</v>
      </c>
      <c r="H2688" t="s">
        <v>14</v>
      </c>
      <c r="I2688" t="s">
        <v>15</v>
      </c>
      <c r="J2688">
        <f>_xlfn.XLOOKUP(Table1[[#This Row],[Product Name]],O:O,P:P)</f>
        <v>35.1</v>
      </c>
      <c r="K2688">
        <f>Table1[[#This Row],[Unit Profit]]*Table1[[#This Row],[Units Sold]]</f>
        <v>105.30000000000001</v>
      </c>
      <c r="L2688">
        <f>MONTH(Table1[[#This Row],[Date]])</f>
        <v>5</v>
      </c>
    </row>
    <row r="2689" spans="1:12">
      <c r="A2689">
        <v>12731</v>
      </c>
      <c r="B2689" s="1">
        <v>45283</v>
      </c>
      <c r="C2689" t="s">
        <v>9</v>
      </c>
      <c r="D2689" t="s">
        <v>109</v>
      </c>
      <c r="E2689">
        <v>2</v>
      </c>
      <c r="F2689">
        <v>99.99</v>
      </c>
      <c r="G2689">
        <f>Table1[[#This Row],[Unit Price]]*Table1[[#This Row],[Units Sold]]</f>
        <v>199.98</v>
      </c>
      <c r="H2689" t="s">
        <v>294</v>
      </c>
      <c r="I2689" t="s">
        <v>15</v>
      </c>
      <c r="J2689">
        <f>_xlfn.XLOOKUP(Table1[[#This Row],[Product Name]],O:O,P:P)</f>
        <v>34</v>
      </c>
      <c r="K2689">
        <f>Table1[[#This Row],[Unit Profit]]*Table1[[#This Row],[Units Sold]]</f>
        <v>68</v>
      </c>
      <c r="L2689">
        <f>MONTH(Table1[[#This Row],[Date]])</f>
        <v>12</v>
      </c>
    </row>
    <row r="2690" spans="1:12" hidden="1">
      <c r="A2690">
        <v>12732</v>
      </c>
      <c r="B2690" s="1">
        <v>44933</v>
      </c>
      <c r="C2690" t="s">
        <v>12</v>
      </c>
      <c r="D2690" t="s">
        <v>110</v>
      </c>
      <c r="E2690">
        <v>5</v>
      </c>
      <c r="F2690">
        <v>179.99</v>
      </c>
      <c r="G2690">
        <f>Table1[[#This Row],[Unit Price]]*Table1[[#This Row],[Units Sold]]</f>
        <v>899.95</v>
      </c>
      <c r="H2690" t="s">
        <v>18</v>
      </c>
      <c r="I2690" t="s">
        <v>11</v>
      </c>
      <c r="J2690">
        <f>_xlfn.XLOOKUP(Table1[[#This Row],[Product Name]],O:O,P:P)</f>
        <v>72</v>
      </c>
      <c r="K2690">
        <f>Table1[[#This Row],[Unit Profit]]*Table1[[#This Row],[Units Sold]]</f>
        <v>360</v>
      </c>
      <c r="L2690">
        <f>MONTH(Table1[[#This Row],[Date]])</f>
        <v>1</v>
      </c>
    </row>
    <row r="2691" spans="1:12" hidden="1">
      <c r="A2691">
        <v>12733</v>
      </c>
      <c r="B2691" s="1">
        <v>45137</v>
      </c>
      <c r="C2691" t="s">
        <v>16</v>
      </c>
      <c r="D2691" t="s">
        <v>111</v>
      </c>
      <c r="E2691">
        <v>2</v>
      </c>
      <c r="F2691">
        <v>79.989999999999995</v>
      </c>
      <c r="G2691">
        <f>Table1[[#This Row],[Unit Price]]*Table1[[#This Row],[Units Sold]]</f>
        <v>159.97999999999999</v>
      </c>
      <c r="H2691" t="s">
        <v>18</v>
      </c>
      <c r="I2691" t="s">
        <v>287</v>
      </c>
      <c r="J2691">
        <f>_xlfn.XLOOKUP(Table1[[#This Row],[Product Name]],O:O,P:P)</f>
        <v>9.6</v>
      </c>
      <c r="K2691">
        <f>Table1[[#This Row],[Unit Profit]]*Table1[[#This Row],[Units Sold]]</f>
        <v>19.2</v>
      </c>
      <c r="L2691">
        <f>MONTH(Table1[[#This Row],[Date]])</f>
        <v>7</v>
      </c>
    </row>
    <row r="2692" spans="1:12" hidden="1">
      <c r="A2692">
        <v>12734</v>
      </c>
      <c r="B2692" s="1">
        <v>45453</v>
      </c>
      <c r="C2692" t="s">
        <v>19</v>
      </c>
      <c r="D2692" t="s">
        <v>112</v>
      </c>
      <c r="E2692">
        <v>1</v>
      </c>
      <c r="F2692">
        <v>14.99</v>
      </c>
      <c r="G2692">
        <f>Table1[[#This Row],[Unit Price]]*Table1[[#This Row],[Units Sold]]</f>
        <v>14.99</v>
      </c>
      <c r="H2692" t="s">
        <v>14</v>
      </c>
      <c r="I2692" t="s">
        <v>15</v>
      </c>
      <c r="J2692">
        <f>_xlfn.XLOOKUP(Table1[[#This Row],[Product Name]],O:O,P:P)</f>
        <v>1.8</v>
      </c>
      <c r="K2692">
        <f>Table1[[#This Row],[Unit Profit]]*Table1[[#This Row],[Units Sold]]</f>
        <v>1.8</v>
      </c>
      <c r="L2692">
        <f>MONTH(Table1[[#This Row],[Date]])</f>
        <v>6</v>
      </c>
    </row>
    <row r="2693" spans="1:12">
      <c r="A2693">
        <v>12735</v>
      </c>
      <c r="B2693" s="1">
        <v>45594</v>
      </c>
      <c r="C2693" t="s">
        <v>21</v>
      </c>
      <c r="D2693" t="s">
        <v>113</v>
      </c>
      <c r="E2693">
        <v>1</v>
      </c>
      <c r="F2693">
        <v>68</v>
      </c>
      <c r="G2693">
        <f>Table1[[#This Row],[Unit Price]]*Table1[[#This Row],[Units Sold]]</f>
        <v>68</v>
      </c>
      <c r="H2693" t="s">
        <v>294</v>
      </c>
      <c r="I2693" t="s">
        <v>287</v>
      </c>
      <c r="J2693">
        <f>_xlfn.XLOOKUP(Table1[[#This Row],[Product Name]],O:O,P:P)</f>
        <v>10.88</v>
      </c>
      <c r="K2693">
        <f>Table1[[#This Row],[Unit Profit]]*Table1[[#This Row],[Units Sold]]</f>
        <v>10.88</v>
      </c>
      <c r="L2693">
        <f>MONTH(Table1[[#This Row],[Date]])</f>
        <v>10</v>
      </c>
    </row>
    <row r="2694" spans="1:12" hidden="1">
      <c r="A2694">
        <v>12736</v>
      </c>
      <c r="B2694" s="1">
        <v>45304</v>
      </c>
      <c r="C2694" t="s">
        <v>23</v>
      </c>
      <c r="D2694" t="s">
        <v>114</v>
      </c>
      <c r="E2694">
        <v>1</v>
      </c>
      <c r="F2694">
        <v>999.99</v>
      </c>
      <c r="G2694">
        <f>Table1[[#This Row],[Unit Price]]*Table1[[#This Row],[Units Sold]]</f>
        <v>999.99</v>
      </c>
      <c r="H2694" t="s">
        <v>14</v>
      </c>
      <c r="I2694" t="s">
        <v>15</v>
      </c>
      <c r="J2694">
        <f>_xlfn.XLOOKUP(Table1[[#This Row],[Product Name]],O:O,P:P)</f>
        <v>100</v>
      </c>
      <c r="K2694">
        <f>Table1[[#This Row],[Unit Profit]]*Table1[[#This Row],[Units Sold]]</f>
        <v>100</v>
      </c>
      <c r="L2694">
        <f>MONTH(Table1[[#This Row],[Date]])</f>
        <v>1</v>
      </c>
    </row>
    <row r="2695" spans="1:12" hidden="1">
      <c r="A2695">
        <v>12737</v>
      </c>
      <c r="B2695" s="1">
        <v>45178</v>
      </c>
      <c r="C2695" t="s">
        <v>9</v>
      </c>
      <c r="D2695" t="s">
        <v>115</v>
      </c>
      <c r="E2695">
        <v>4</v>
      </c>
      <c r="F2695">
        <v>299.99</v>
      </c>
      <c r="G2695">
        <f>Table1[[#This Row],[Unit Price]]*Table1[[#This Row],[Units Sold]]</f>
        <v>1199.96</v>
      </c>
      <c r="H2695" t="s">
        <v>14</v>
      </c>
      <c r="I2695" t="s">
        <v>11</v>
      </c>
      <c r="J2695">
        <f>_xlfn.XLOOKUP(Table1[[#This Row],[Product Name]],O:O,P:P)</f>
        <v>81</v>
      </c>
      <c r="K2695">
        <f>Table1[[#This Row],[Unit Profit]]*Table1[[#This Row],[Units Sold]]</f>
        <v>324</v>
      </c>
      <c r="L2695">
        <f>MONTH(Table1[[#This Row],[Date]])</f>
        <v>9</v>
      </c>
    </row>
    <row r="2696" spans="1:12" hidden="1">
      <c r="A2696">
        <v>12738</v>
      </c>
      <c r="B2696" s="1">
        <v>45205</v>
      </c>
      <c r="C2696" t="s">
        <v>12</v>
      </c>
      <c r="D2696" t="s">
        <v>116</v>
      </c>
      <c r="E2696">
        <v>5</v>
      </c>
      <c r="F2696">
        <v>349.99</v>
      </c>
      <c r="G2696">
        <f>Table1[[#This Row],[Unit Price]]*Table1[[#This Row],[Units Sold]]</f>
        <v>1749.95</v>
      </c>
      <c r="H2696" t="s">
        <v>18</v>
      </c>
      <c r="I2696" t="s">
        <v>11</v>
      </c>
      <c r="J2696">
        <f>_xlfn.XLOOKUP(Table1[[#This Row],[Product Name]],O:O,P:P)</f>
        <v>115.5</v>
      </c>
      <c r="K2696">
        <f>Table1[[#This Row],[Unit Profit]]*Table1[[#This Row],[Units Sold]]</f>
        <v>577.5</v>
      </c>
      <c r="L2696">
        <f>MONTH(Table1[[#This Row],[Date]])</f>
        <v>10</v>
      </c>
    </row>
    <row r="2697" spans="1:12">
      <c r="A2697">
        <v>12739</v>
      </c>
      <c r="B2697" s="1">
        <v>45532</v>
      </c>
      <c r="C2697" t="s">
        <v>16</v>
      </c>
      <c r="D2697" t="s">
        <v>117</v>
      </c>
      <c r="E2697">
        <v>2</v>
      </c>
      <c r="F2697">
        <v>19.989999999999998</v>
      </c>
      <c r="G2697">
        <f>Table1[[#This Row],[Unit Price]]*Table1[[#This Row],[Units Sold]]</f>
        <v>39.979999999999997</v>
      </c>
      <c r="H2697" t="s">
        <v>294</v>
      </c>
      <c r="I2697" t="s">
        <v>11</v>
      </c>
      <c r="J2697">
        <f>_xlfn.XLOOKUP(Table1[[#This Row],[Product Name]],O:O,P:P)</f>
        <v>3.4</v>
      </c>
      <c r="K2697">
        <f>Table1[[#This Row],[Unit Profit]]*Table1[[#This Row],[Units Sold]]</f>
        <v>6.8</v>
      </c>
      <c r="L2697">
        <f>MONTH(Table1[[#This Row],[Date]])</f>
        <v>8</v>
      </c>
    </row>
    <row r="2698" spans="1:12">
      <c r="A2698">
        <v>12740</v>
      </c>
      <c r="B2698" s="1">
        <v>45222</v>
      </c>
      <c r="C2698" t="s">
        <v>19</v>
      </c>
      <c r="D2698" t="s">
        <v>118</v>
      </c>
      <c r="E2698">
        <v>5</v>
      </c>
      <c r="F2698">
        <v>12.99</v>
      </c>
      <c r="G2698">
        <f>Table1[[#This Row],[Unit Price]]*Table1[[#This Row],[Units Sold]]</f>
        <v>64.95</v>
      </c>
      <c r="H2698" t="s">
        <v>294</v>
      </c>
      <c r="I2698" t="s">
        <v>11</v>
      </c>
      <c r="J2698">
        <f>_xlfn.XLOOKUP(Table1[[#This Row],[Product Name]],O:O,P:P)</f>
        <v>4.68</v>
      </c>
      <c r="K2698">
        <f>Table1[[#This Row],[Unit Profit]]*Table1[[#This Row],[Units Sold]]</f>
        <v>23.4</v>
      </c>
      <c r="L2698">
        <f>MONTH(Table1[[#This Row],[Date]])</f>
        <v>10</v>
      </c>
    </row>
    <row r="2699" spans="1:12">
      <c r="A2699">
        <v>12741</v>
      </c>
      <c r="B2699" s="1">
        <v>45100</v>
      </c>
      <c r="C2699" t="s">
        <v>21</v>
      </c>
      <c r="D2699" t="s">
        <v>119</v>
      </c>
      <c r="E2699">
        <v>2</v>
      </c>
      <c r="F2699">
        <v>82</v>
      </c>
      <c r="G2699">
        <f>Table1[[#This Row],[Unit Price]]*Table1[[#This Row],[Units Sold]]</f>
        <v>164</v>
      </c>
      <c r="H2699" t="s">
        <v>294</v>
      </c>
      <c r="I2699" t="s">
        <v>11</v>
      </c>
      <c r="J2699">
        <f>_xlfn.XLOOKUP(Table1[[#This Row],[Product Name]],O:O,P:P)</f>
        <v>22.96</v>
      </c>
      <c r="K2699">
        <f>Table1[[#This Row],[Unit Profit]]*Table1[[#This Row],[Units Sold]]</f>
        <v>45.92</v>
      </c>
      <c r="L2699">
        <f>MONTH(Table1[[#This Row],[Date]])</f>
        <v>6</v>
      </c>
    </row>
    <row r="2700" spans="1:12" hidden="1">
      <c r="A2700">
        <v>12742</v>
      </c>
      <c r="B2700" s="1">
        <v>45064</v>
      </c>
      <c r="C2700" t="s">
        <v>23</v>
      </c>
      <c r="D2700" t="s">
        <v>120</v>
      </c>
      <c r="E2700">
        <v>3</v>
      </c>
      <c r="F2700">
        <v>109.99</v>
      </c>
      <c r="G2700">
        <f>Table1[[#This Row],[Unit Price]]*Table1[[#This Row],[Units Sold]]</f>
        <v>329.96999999999997</v>
      </c>
      <c r="H2700" t="s">
        <v>18</v>
      </c>
      <c r="I2700" t="s">
        <v>11</v>
      </c>
      <c r="J2700">
        <f>_xlfn.XLOOKUP(Table1[[#This Row],[Product Name]],O:O,P:P)</f>
        <v>28.6</v>
      </c>
      <c r="K2700">
        <f>Table1[[#This Row],[Unit Profit]]*Table1[[#This Row],[Units Sold]]</f>
        <v>85.800000000000011</v>
      </c>
      <c r="L2700">
        <f>MONTH(Table1[[#This Row],[Date]])</f>
        <v>5</v>
      </c>
    </row>
    <row r="2701" spans="1:12" hidden="1">
      <c r="A2701">
        <v>12743</v>
      </c>
      <c r="B2701" s="1">
        <v>45426</v>
      </c>
      <c r="C2701" t="s">
        <v>9</v>
      </c>
      <c r="D2701" t="s">
        <v>121</v>
      </c>
      <c r="E2701">
        <v>3</v>
      </c>
      <c r="F2701">
        <v>3899.99</v>
      </c>
      <c r="G2701">
        <f>Table1[[#This Row],[Unit Price]]*Table1[[#This Row],[Units Sold]]</f>
        <v>11699.97</v>
      </c>
      <c r="H2701" t="s">
        <v>18</v>
      </c>
      <c r="I2701" t="s">
        <v>287</v>
      </c>
      <c r="J2701">
        <f>_xlfn.XLOOKUP(Table1[[#This Row],[Product Name]],O:O,P:P)</f>
        <v>400</v>
      </c>
      <c r="K2701">
        <f>Table1[[#This Row],[Unit Profit]]*Table1[[#This Row],[Units Sold]]</f>
        <v>1200</v>
      </c>
      <c r="L2701">
        <f>MONTH(Table1[[#This Row],[Date]])</f>
        <v>5</v>
      </c>
    </row>
    <row r="2702" spans="1:12" hidden="1">
      <c r="A2702">
        <v>12744</v>
      </c>
      <c r="B2702" s="1">
        <v>45640</v>
      </c>
      <c r="C2702" t="s">
        <v>12</v>
      </c>
      <c r="D2702" t="s">
        <v>122</v>
      </c>
      <c r="E2702">
        <v>2</v>
      </c>
      <c r="F2702">
        <v>349.99</v>
      </c>
      <c r="G2702">
        <f>Table1[[#This Row],[Unit Price]]*Table1[[#This Row],[Units Sold]]</f>
        <v>699.98</v>
      </c>
      <c r="H2702" t="s">
        <v>14</v>
      </c>
      <c r="I2702" t="s">
        <v>15</v>
      </c>
      <c r="J2702">
        <f>_xlfn.XLOOKUP(Table1[[#This Row],[Product Name]],O:O,P:P)</f>
        <v>161</v>
      </c>
      <c r="K2702">
        <f>Table1[[#This Row],[Unit Profit]]*Table1[[#This Row],[Units Sold]]</f>
        <v>322</v>
      </c>
      <c r="L2702">
        <f>MONTH(Table1[[#This Row],[Date]])</f>
        <v>12</v>
      </c>
    </row>
    <row r="2703" spans="1:12">
      <c r="A2703">
        <v>12745</v>
      </c>
      <c r="B2703" s="1">
        <v>45098</v>
      </c>
      <c r="C2703" t="s">
        <v>16</v>
      </c>
      <c r="D2703" t="s">
        <v>123</v>
      </c>
      <c r="E2703">
        <v>4</v>
      </c>
      <c r="F2703">
        <v>39.99</v>
      </c>
      <c r="G2703">
        <f>Table1[[#This Row],[Unit Price]]*Table1[[#This Row],[Units Sold]]</f>
        <v>159.96</v>
      </c>
      <c r="H2703" t="s">
        <v>294</v>
      </c>
      <c r="I2703" t="s">
        <v>11</v>
      </c>
      <c r="J2703">
        <f>_xlfn.XLOOKUP(Table1[[#This Row],[Product Name]],O:O,P:P)</f>
        <v>8</v>
      </c>
      <c r="K2703">
        <f>Table1[[#This Row],[Unit Profit]]*Table1[[#This Row],[Units Sold]]</f>
        <v>32</v>
      </c>
      <c r="L2703">
        <f>MONTH(Table1[[#This Row],[Date]])</f>
        <v>6</v>
      </c>
    </row>
    <row r="2704" spans="1:12" hidden="1">
      <c r="A2704">
        <v>12746</v>
      </c>
      <c r="B2704" s="1">
        <v>45337</v>
      </c>
      <c r="C2704" t="s">
        <v>19</v>
      </c>
      <c r="D2704" t="s">
        <v>124</v>
      </c>
      <c r="E2704">
        <v>1</v>
      </c>
      <c r="F2704">
        <v>10.99</v>
      </c>
      <c r="G2704">
        <f>Table1[[#This Row],[Unit Price]]*Table1[[#This Row],[Units Sold]]</f>
        <v>10.99</v>
      </c>
      <c r="H2704" t="s">
        <v>14</v>
      </c>
      <c r="I2704" t="s">
        <v>287</v>
      </c>
      <c r="J2704">
        <f>_xlfn.XLOOKUP(Table1[[#This Row],[Product Name]],O:O,P:P)</f>
        <v>3.85</v>
      </c>
      <c r="K2704">
        <f>Table1[[#This Row],[Unit Profit]]*Table1[[#This Row],[Units Sold]]</f>
        <v>3.85</v>
      </c>
      <c r="L2704">
        <f>MONTH(Table1[[#This Row],[Date]])</f>
        <v>2</v>
      </c>
    </row>
    <row r="2705" spans="1:12" hidden="1">
      <c r="A2705">
        <v>12747</v>
      </c>
      <c r="B2705" s="1">
        <v>45284</v>
      </c>
      <c r="C2705" t="s">
        <v>21</v>
      </c>
      <c r="D2705" t="s">
        <v>125</v>
      </c>
      <c r="E2705">
        <v>4</v>
      </c>
      <c r="F2705">
        <v>6.5</v>
      </c>
      <c r="G2705">
        <f>Table1[[#This Row],[Unit Price]]*Table1[[#This Row],[Units Sold]]</f>
        <v>26</v>
      </c>
      <c r="H2705" t="s">
        <v>14</v>
      </c>
      <c r="I2705" t="s">
        <v>287</v>
      </c>
      <c r="J2705">
        <f>_xlfn.XLOOKUP(Table1[[#This Row],[Product Name]],O:O,P:P)</f>
        <v>2.73</v>
      </c>
      <c r="K2705">
        <f>Table1[[#This Row],[Unit Profit]]*Table1[[#This Row],[Units Sold]]</f>
        <v>10.92</v>
      </c>
      <c r="L2705">
        <f>MONTH(Table1[[#This Row],[Date]])</f>
        <v>12</v>
      </c>
    </row>
    <row r="2706" spans="1:12" hidden="1">
      <c r="A2706">
        <v>12748</v>
      </c>
      <c r="B2706" s="1">
        <v>45028</v>
      </c>
      <c r="C2706" t="s">
        <v>23</v>
      </c>
      <c r="D2706" t="s">
        <v>126</v>
      </c>
      <c r="E2706">
        <v>1</v>
      </c>
      <c r="F2706">
        <v>399.99</v>
      </c>
      <c r="G2706">
        <f>Table1[[#This Row],[Unit Price]]*Table1[[#This Row],[Units Sold]]</f>
        <v>399.99</v>
      </c>
      <c r="H2706" t="s">
        <v>14</v>
      </c>
      <c r="I2706" t="s">
        <v>287</v>
      </c>
      <c r="J2706">
        <f>_xlfn.XLOOKUP(Table1[[#This Row],[Product Name]],O:O,P:P)</f>
        <v>80</v>
      </c>
      <c r="K2706">
        <f>Table1[[#This Row],[Unit Profit]]*Table1[[#This Row],[Units Sold]]</f>
        <v>80</v>
      </c>
      <c r="L2706">
        <f>MONTH(Table1[[#This Row],[Date]])</f>
        <v>4</v>
      </c>
    </row>
    <row r="2707" spans="1:12" hidden="1">
      <c r="A2707">
        <v>12749</v>
      </c>
      <c r="B2707" s="1">
        <v>45645</v>
      </c>
      <c r="C2707" t="s">
        <v>9</v>
      </c>
      <c r="D2707" t="s">
        <v>127</v>
      </c>
      <c r="E2707">
        <v>2</v>
      </c>
      <c r="F2707">
        <v>229.99</v>
      </c>
      <c r="G2707">
        <f>Table1[[#This Row],[Unit Price]]*Table1[[#This Row],[Units Sold]]</f>
        <v>459.98</v>
      </c>
      <c r="H2707" t="s">
        <v>18</v>
      </c>
      <c r="I2707" t="s">
        <v>287</v>
      </c>
      <c r="J2707">
        <f>_xlfn.XLOOKUP(Table1[[#This Row],[Product Name]],O:O,P:P)</f>
        <v>115</v>
      </c>
      <c r="K2707">
        <f>Table1[[#This Row],[Unit Profit]]*Table1[[#This Row],[Units Sold]]</f>
        <v>230</v>
      </c>
      <c r="L2707">
        <f>MONTH(Table1[[#This Row],[Date]])</f>
        <v>12</v>
      </c>
    </row>
    <row r="2708" spans="1:12">
      <c r="A2708">
        <v>12750</v>
      </c>
      <c r="B2708" s="1">
        <v>45221</v>
      </c>
      <c r="C2708" t="s">
        <v>12</v>
      </c>
      <c r="D2708" t="s">
        <v>128</v>
      </c>
      <c r="E2708">
        <v>5</v>
      </c>
      <c r="F2708">
        <v>159.99</v>
      </c>
      <c r="G2708">
        <f>Table1[[#This Row],[Unit Price]]*Table1[[#This Row],[Units Sold]]</f>
        <v>799.95</v>
      </c>
      <c r="H2708" t="s">
        <v>294</v>
      </c>
      <c r="I2708" t="s">
        <v>11</v>
      </c>
      <c r="J2708">
        <f>_xlfn.XLOOKUP(Table1[[#This Row],[Product Name]],O:O,P:P)</f>
        <v>46.4</v>
      </c>
      <c r="K2708">
        <f>Table1[[#This Row],[Unit Profit]]*Table1[[#This Row],[Units Sold]]</f>
        <v>232</v>
      </c>
      <c r="L2708">
        <f>MONTH(Table1[[#This Row],[Date]])</f>
        <v>10</v>
      </c>
    </row>
    <row r="2709" spans="1:12">
      <c r="A2709">
        <v>12751</v>
      </c>
      <c r="B2709" s="1">
        <v>45136</v>
      </c>
      <c r="C2709" t="s">
        <v>16</v>
      </c>
      <c r="D2709" t="s">
        <v>129</v>
      </c>
      <c r="E2709">
        <v>5</v>
      </c>
      <c r="F2709">
        <v>14.99</v>
      </c>
      <c r="G2709">
        <f>Table1[[#This Row],[Unit Price]]*Table1[[#This Row],[Units Sold]]</f>
        <v>74.95</v>
      </c>
      <c r="H2709" t="s">
        <v>294</v>
      </c>
      <c r="I2709" t="s">
        <v>11</v>
      </c>
      <c r="J2709">
        <f>_xlfn.XLOOKUP(Table1[[#This Row],[Product Name]],O:O,P:P)</f>
        <v>4.95</v>
      </c>
      <c r="K2709">
        <f>Table1[[#This Row],[Unit Profit]]*Table1[[#This Row],[Units Sold]]</f>
        <v>24.75</v>
      </c>
      <c r="L2709">
        <f>MONTH(Table1[[#This Row],[Date]])</f>
        <v>7</v>
      </c>
    </row>
    <row r="2710" spans="1:12" hidden="1">
      <c r="A2710">
        <v>12752</v>
      </c>
      <c r="B2710" s="1">
        <v>45640</v>
      </c>
      <c r="C2710" t="s">
        <v>19</v>
      </c>
      <c r="D2710" t="s">
        <v>130</v>
      </c>
      <c r="E2710">
        <v>2</v>
      </c>
      <c r="F2710">
        <v>18.989999999999998</v>
      </c>
      <c r="G2710">
        <f>Table1[[#This Row],[Unit Price]]*Table1[[#This Row],[Units Sold]]</f>
        <v>37.979999999999997</v>
      </c>
      <c r="H2710" t="s">
        <v>18</v>
      </c>
      <c r="I2710" t="s">
        <v>11</v>
      </c>
      <c r="J2710">
        <f>_xlfn.XLOOKUP(Table1[[#This Row],[Product Name]],O:O,P:P)</f>
        <v>5.51</v>
      </c>
      <c r="K2710">
        <f>Table1[[#This Row],[Unit Profit]]*Table1[[#This Row],[Units Sold]]</f>
        <v>11.02</v>
      </c>
      <c r="L2710">
        <f>MONTH(Table1[[#This Row],[Date]])</f>
        <v>12</v>
      </c>
    </row>
    <row r="2711" spans="1:12">
      <c r="A2711">
        <v>12753</v>
      </c>
      <c r="B2711" s="1">
        <v>45248</v>
      </c>
      <c r="C2711" t="s">
        <v>21</v>
      </c>
      <c r="D2711" t="s">
        <v>131</v>
      </c>
      <c r="E2711">
        <v>3</v>
      </c>
      <c r="F2711">
        <v>15</v>
      </c>
      <c r="G2711">
        <f>Table1[[#This Row],[Unit Price]]*Table1[[#This Row],[Units Sold]]</f>
        <v>45</v>
      </c>
      <c r="H2711" t="s">
        <v>294</v>
      </c>
      <c r="I2711" t="s">
        <v>287</v>
      </c>
      <c r="J2711">
        <f>_xlfn.XLOOKUP(Table1[[#This Row],[Product Name]],O:O,P:P)</f>
        <v>4.6500000000000004</v>
      </c>
      <c r="K2711">
        <f>Table1[[#This Row],[Unit Profit]]*Table1[[#This Row],[Units Sold]]</f>
        <v>13.950000000000001</v>
      </c>
      <c r="L2711">
        <f>MONTH(Table1[[#This Row],[Date]])</f>
        <v>11</v>
      </c>
    </row>
    <row r="2712" spans="1:12">
      <c r="A2712">
        <v>12754</v>
      </c>
      <c r="B2712" s="1">
        <v>45200</v>
      </c>
      <c r="C2712" t="s">
        <v>23</v>
      </c>
      <c r="D2712" t="s">
        <v>132</v>
      </c>
      <c r="E2712">
        <v>3</v>
      </c>
      <c r="F2712">
        <v>229.95</v>
      </c>
      <c r="G2712">
        <f>Table1[[#This Row],[Unit Price]]*Table1[[#This Row],[Units Sold]]</f>
        <v>689.84999999999991</v>
      </c>
      <c r="H2712" t="s">
        <v>294</v>
      </c>
      <c r="I2712" t="s">
        <v>15</v>
      </c>
      <c r="J2712">
        <f>_xlfn.XLOOKUP(Table1[[#This Row],[Product Name]],O:O,P:P)</f>
        <v>62.09</v>
      </c>
      <c r="K2712">
        <f>Table1[[#This Row],[Unit Profit]]*Table1[[#This Row],[Units Sold]]</f>
        <v>186.27</v>
      </c>
      <c r="L2712">
        <f>MONTH(Table1[[#This Row],[Date]])</f>
        <v>10</v>
      </c>
    </row>
    <row r="2713" spans="1:12">
      <c r="A2713">
        <v>12755</v>
      </c>
      <c r="B2713" s="1">
        <v>45075</v>
      </c>
      <c r="C2713" t="s">
        <v>9</v>
      </c>
      <c r="D2713" t="s">
        <v>133</v>
      </c>
      <c r="E2713">
        <v>4</v>
      </c>
      <c r="F2713">
        <v>249.99</v>
      </c>
      <c r="G2713">
        <f>Table1[[#This Row],[Unit Price]]*Table1[[#This Row],[Units Sold]]</f>
        <v>999.96</v>
      </c>
      <c r="H2713" t="s">
        <v>294</v>
      </c>
      <c r="I2713" t="s">
        <v>15</v>
      </c>
      <c r="J2713">
        <f>_xlfn.XLOOKUP(Table1[[#This Row],[Product Name]],O:O,P:P)</f>
        <v>77.5</v>
      </c>
      <c r="K2713">
        <f>Table1[[#This Row],[Unit Profit]]*Table1[[#This Row],[Units Sold]]</f>
        <v>310</v>
      </c>
      <c r="L2713">
        <f>MONTH(Table1[[#This Row],[Date]])</f>
        <v>5</v>
      </c>
    </row>
    <row r="2714" spans="1:12" hidden="1">
      <c r="A2714">
        <v>12756</v>
      </c>
      <c r="B2714" s="1">
        <v>45294</v>
      </c>
      <c r="C2714" t="s">
        <v>12</v>
      </c>
      <c r="D2714" t="s">
        <v>134</v>
      </c>
      <c r="E2714">
        <v>2</v>
      </c>
      <c r="F2714">
        <v>299.95</v>
      </c>
      <c r="G2714">
        <f>Table1[[#This Row],[Unit Price]]*Table1[[#This Row],[Units Sold]]</f>
        <v>599.9</v>
      </c>
      <c r="H2714" t="s">
        <v>18</v>
      </c>
      <c r="I2714" t="s">
        <v>15</v>
      </c>
      <c r="J2714">
        <f>_xlfn.XLOOKUP(Table1[[#This Row],[Product Name]],O:O,P:P)</f>
        <v>140.97999999999999</v>
      </c>
      <c r="K2714">
        <f>Table1[[#This Row],[Unit Profit]]*Table1[[#This Row],[Units Sold]]</f>
        <v>281.95999999999998</v>
      </c>
      <c r="L2714">
        <f>MONTH(Table1[[#This Row],[Date]])</f>
        <v>1</v>
      </c>
    </row>
    <row r="2715" spans="1:12" hidden="1">
      <c r="A2715">
        <v>12757</v>
      </c>
      <c r="B2715" s="1">
        <v>45504</v>
      </c>
      <c r="C2715" t="s">
        <v>16</v>
      </c>
      <c r="D2715" t="s">
        <v>135</v>
      </c>
      <c r="E2715">
        <v>1</v>
      </c>
      <c r="F2715">
        <v>49.99</v>
      </c>
      <c r="G2715">
        <f>Table1[[#This Row],[Unit Price]]*Table1[[#This Row],[Units Sold]]</f>
        <v>49.99</v>
      </c>
      <c r="H2715" t="s">
        <v>14</v>
      </c>
      <c r="I2715" t="s">
        <v>15</v>
      </c>
      <c r="J2715">
        <f>_xlfn.XLOOKUP(Table1[[#This Row],[Product Name]],O:O,P:P)</f>
        <v>24</v>
      </c>
      <c r="K2715">
        <f>Table1[[#This Row],[Unit Profit]]*Table1[[#This Row],[Units Sold]]</f>
        <v>24</v>
      </c>
      <c r="L2715">
        <f>MONTH(Table1[[#This Row],[Date]])</f>
        <v>7</v>
      </c>
    </row>
    <row r="2716" spans="1:12">
      <c r="A2716">
        <v>12758</v>
      </c>
      <c r="B2716" s="1">
        <v>45374</v>
      </c>
      <c r="C2716" t="s">
        <v>19</v>
      </c>
      <c r="D2716" t="s">
        <v>136</v>
      </c>
      <c r="E2716">
        <v>3</v>
      </c>
      <c r="F2716">
        <v>16.989999999999998</v>
      </c>
      <c r="G2716">
        <f>Table1[[#This Row],[Unit Price]]*Table1[[#This Row],[Units Sold]]</f>
        <v>50.97</v>
      </c>
      <c r="H2716" t="s">
        <v>294</v>
      </c>
      <c r="I2716" t="s">
        <v>11</v>
      </c>
      <c r="J2716">
        <f>_xlfn.XLOOKUP(Table1[[#This Row],[Product Name]],O:O,P:P)</f>
        <v>2.89</v>
      </c>
      <c r="K2716">
        <f>Table1[[#This Row],[Unit Profit]]*Table1[[#This Row],[Units Sold]]</f>
        <v>8.67</v>
      </c>
      <c r="L2716">
        <f>MONTH(Table1[[#This Row],[Date]])</f>
        <v>3</v>
      </c>
    </row>
    <row r="2717" spans="1:12" hidden="1">
      <c r="A2717">
        <v>12759</v>
      </c>
      <c r="B2717" s="1">
        <v>45335</v>
      </c>
      <c r="C2717" t="s">
        <v>21</v>
      </c>
      <c r="D2717" t="s">
        <v>137</v>
      </c>
      <c r="E2717">
        <v>1</v>
      </c>
      <c r="F2717">
        <v>14.99</v>
      </c>
      <c r="G2717">
        <f>Table1[[#This Row],[Unit Price]]*Table1[[#This Row],[Units Sold]]</f>
        <v>14.99</v>
      </c>
      <c r="H2717" t="s">
        <v>18</v>
      </c>
      <c r="I2717" t="s">
        <v>287</v>
      </c>
      <c r="J2717">
        <f>_xlfn.XLOOKUP(Table1[[#This Row],[Product Name]],O:O,P:P)</f>
        <v>4.6500000000000004</v>
      </c>
      <c r="K2717">
        <f>Table1[[#This Row],[Unit Profit]]*Table1[[#This Row],[Units Sold]]</f>
        <v>4.6500000000000004</v>
      </c>
      <c r="L2717">
        <f>MONTH(Table1[[#This Row],[Date]])</f>
        <v>2</v>
      </c>
    </row>
    <row r="2718" spans="1:12">
      <c r="A2718">
        <v>12760</v>
      </c>
      <c r="B2718" s="1">
        <v>45339</v>
      </c>
      <c r="C2718" t="s">
        <v>23</v>
      </c>
      <c r="D2718" t="s">
        <v>138</v>
      </c>
      <c r="E2718">
        <v>4</v>
      </c>
      <c r="F2718">
        <v>249.99</v>
      </c>
      <c r="G2718">
        <f>Table1[[#This Row],[Unit Price]]*Table1[[#This Row],[Units Sold]]</f>
        <v>999.96</v>
      </c>
      <c r="H2718" t="s">
        <v>294</v>
      </c>
      <c r="I2718" t="s">
        <v>15</v>
      </c>
      <c r="J2718">
        <f>_xlfn.XLOOKUP(Table1[[#This Row],[Product Name]],O:O,P:P)</f>
        <v>120</v>
      </c>
      <c r="K2718">
        <f>Table1[[#This Row],[Unit Profit]]*Table1[[#This Row],[Units Sold]]</f>
        <v>480</v>
      </c>
      <c r="L2718">
        <f>MONTH(Table1[[#This Row],[Date]])</f>
        <v>2</v>
      </c>
    </row>
    <row r="2719" spans="1:12" hidden="1">
      <c r="A2719">
        <v>12761</v>
      </c>
      <c r="B2719" s="1">
        <v>45152</v>
      </c>
      <c r="C2719" t="s">
        <v>9</v>
      </c>
      <c r="D2719" t="s">
        <v>139</v>
      </c>
      <c r="E2719">
        <v>2</v>
      </c>
      <c r="F2719">
        <v>599.99</v>
      </c>
      <c r="G2719">
        <f>Table1[[#This Row],[Unit Price]]*Table1[[#This Row],[Units Sold]]</f>
        <v>1199.98</v>
      </c>
      <c r="H2719" t="s">
        <v>18</v>
      </c>
      <c r="I2719" t="s">
        <v>15</v>
      </c>
      <c r="J2719">
        <f>_xlfn.XLOOKUP(Table1[[#This Row],[Product Name]],O:O,P:P)</f>
        <v>288</v>
      </c>
      <c r="K2719">
        <f>Table1[[#This Row],[Unit Profit]]*Table1[[#This Row],[Units Sold]]</f>
        <v>576</v>
      </c>
      <c r="L2719">
        <f>MONTH(Table1[[#This Row],[Date]])</f>
        <v>8</v>
      </c>
    </row>
    <row r="2720" spans="1:12" hidden="1">
      <c r="A2720">
        <v>12762</v>
      </c>
      <c r="B2720" s="1">
        <v>45020</v>
      </c>
      <c r="C2720" t="s">
        <v>12</v>
      </c>
      <c r="D2720" t="s">
        <v>140</v>
      </c>
      <c r="E2720">
        <v>3</v>
      </c>
      <c r="F2720">
        <v>89.99</v>
      </c>
      <c r="G2720">
        <f>Table1[[#This Row],[Unit Price]]*Table1[[#This Row],[Units Sold]]</f>
        <v>269.96999999999997</v>
      </c>
      <c r="H2720" t="s">
        <v>18</v>
      </c>
      <c r="I2720" t="s">
        <v>287</v>
      </c>
      <c r="J2720">
        <f>_xlfn.XLOOKUP(Table1[[#This Row],[Product Name]],O:O,P:P)</f>
        <v>14.4</v>
      </c>
      <c r="K2720">
        <f>Table1[[#This Row],[Unit Profit]]*Table1[[#This Row],[Units Sold]]</f>
        <v>43.2</v>
      </c>
      <c r="L2720">
        <f>MONTH(Table1[[#This Row],[Date]])</f>
        <v>4</v>
      </c>
    </row>
    <row r="2721" spans="1:12">
      <c r="A2721">
        <v>12763</v>
      </c>
      <c r="B2721" s="1">
        <v>44931</v>
      </c>
      <c r="C2721" t="s">
        <v>16</v>
      </c>
      <c r="D2721" t="s">
        <v>141</v>
      </c>
      <c r="E2721">
        <v>2</v>
      </c>
      <c r="F2721">
        <v>12.99</v>
      </c>
      <c r="G2721">
        <f>Table1[[#This Row],[Unit Price]]*Table1[[#This Row],[Units Sold]]</f>
        <v>25.98</v>
      </c>
      <c r="H2721" t="s">
        <v>294</v>
      </c>
      <c r="I2721" t="s">
        <v>15</v>
      </c>
      <c r="J2721">
        <f>_xlfn.XLOOKUP(Table1[[#This Row],[Product Name]],O:O,P:P)</f>
        <v>1.3</v>
      </c>
      <c r="K2721">
        <f>Table1[[#This Row],[Unit Profit]]*Table1[[#This Row],[Units Sold]]</f>
        <v>2.6</v>
      </c>
      <c r="L2721">
        <f>MONTH(Table1[[#This Row],[Date]])</f>
        <v>1</v>
      </c>
    </row>
    <row r="2722" spans="1:12" hidden="1">
      <c r="A2722">
        <v>12764</v>
      </c>
      <c r="B2722" s="1">
        <v>44962</v>
      </c>
      <c r="C2722" t="s">
        <v>19</v>
      </c>
      <c r="D2722" t="s">
        <v>142</v>
      </c>
      <c r="E2722">
        <v>3</v>
      </c>
      <c r="F2722">
        <v>14.99</v>
      </c>
      <c r="G2722">
        <f>Table1[[#This Row],[Unit Price]]*Table1[[#This Row],[Units Sold]]</f>
        <v>44.97</v>
      </c>
      <c r="H2722" t="s">
        <v>18</v>
      </c>
      <c r="I2722" t="s">
        <v>15</v>
      </c>
      <c r="J2722">
        <f>_xlfn.XLOOKUP(Table1[[#This Row],[Product Name]],O:O,P:P)</f>
        <v>3.15</v>
      </c>
      <c r="K2722">
        <f>Table1[[#This Row],[Unit Profit]]*Table1[[#This Row],[Units Sold]]</f>
        <v>9.4499999999999993</v>
      </c>
      <c r="L2722">
        <f>MONTH(Table1[[#This Row],[Date]])</f>
        <v>2</v>
      </c>
    </row>
    <row r="2723" spans="1:12" hidden="1">
      <c r="A2723">
        <v>12765</v>
      </c>
      <c r="B2723" s="1">
        <v>45140</v>
      </c>
      <c r="C2723" t="s">
        <v>21</v>
      </c>
      <c r="D2723" t="s">
        <v>143</v>
      </c>
      <c r="E2723">
        <v>4</v>
      </c>
      <c r="F2723">
        <v>30</v>
      </c>
      <c r="G2723">
        <f>Table1[[#This Row],[Unit Price]]*Table1[[#This Row],[Units Sold]]</f>
        <v>120</v>
      </c>
      <c r="H2723" t="s">
        <v>14</v>
      </c>
      <c r="I2723" t="s">
        <v>11</v>
      </c>
      <c r="J2723">
        <f>_xlfn.XLOOKUP(Table1[[#This Row],[Product Name]],O:O,P:P)</f>
        <v>6.9</v>
      </c>
      <c r="K2723">
        <f>Table1[[#This Row],[Unit Profit]]*Table1[[#This Row],[Units Sold]]</f>
        <v>27.6</v>
      </c>
      <c r="L2723">
        <f>MONTH(Table1[[#This Row],[Date]])</f>
        <v>8</v>
      </c>
    </row>
    <row r="2724" spans="1:12" hidden="1">
      <c r="A2724">
        <v>12766</v>
      </c>
      <c r="B2724" s="1">
        <v>44935</v>
      </c>
      <c r="C2724" t="s">
        <v>23</v>
      </c>
      <c r="D2724" t="s">
        <v>144</v>
      </c>
      <c r="E2724">
        <v>2</v>
      </c>
      <c r="F2724">
        <v>199.99</v>
      </c>
      <c r="G2724">
        <f>Table1[[#This Row],[Unit Price]]*Table1[[#This Row],[Units Sold]]</f>
        <v>399.98</v>
      </c>
      <c r="H2724" t="s">
        <v>18</v>
      </c>
      <c r="I2724" t="s">
        <v>287</v>
      </c>
      <c r="J2724">
        <f>_xlfn.XLOOKUP(Table1[[#This Row],[Product Name]],O:O,P:P)</f>
        <v>60</v>
      </c>
      <c r="K2724">
        <f>Table1[[#This Row],[Unit Profit]]*Table1[[#This Row],[Units Sold]]</f>
        <v>120</v>
      </c>
      <c r="L2724">
        <f>MONTH(Table1[[#This Row],[Date]])</f>
        <v>1</v>
      </c>
    </row>
    <row r="2725" spans="1:12">
      <c r="A2725">
        <v>12767</v>
      </c>
      <c r="B2725" s="1">
        <v>45614</v>
      </c>
      <c r="C2725" t="s">
        <v>9</v>
      </c>
      <c r="D2725" t="s">
        <v>145</v>
      </c>
      <c r="E2725">
        <v>4</v>
      </c>
      <c r="F2725">
        <v>499.99</v>
      </c>
      <c r="G2725">
        <f>Table1[[#This Row],[Unit Price]]*Table1[[#This Row],[Units Sold]]</f>
        <v>1999.96</v>
      </c>
      <c r="H2725" t="s">
        <v>294</v>
      </c>
      <c r="I2725" t="s">
        <v>15</v>
      </c>
      <c r="J2725">
        <f>_xlfn.XLOOKUP(Table1[[#This Row],[Product Name]],O:O,P:P)</f>
        <v>90</v>
      </c>
      <c r="K2725">
        <f>Table1[[#This Row],[Unit Profit]]*Table1[[#This Row],[Units Sold]]</f>
        <v>360</v>
      </c>
      <c r="L2725">
        <f>MONTH(Table1[[#This Row],[Date]])</f>
        <v>11</v>
      </c>
    </row>
    <row r="2726" spans="1:12" hidden="1">
      <c r="A2726">
        <v>12768</v>
      </c>
      <c r="B2726" s="1">
        <v>44963</v>
      </c>
      <c r="C2726" t="s">
        <v>12</v>
      </c>
      <c r="D2726" t="s">
        <v>35</v>
      </c>
      <c r="E2726">
        <v>1</v>
      </c>
      <c r="F2726">
        <v>399.99</v>
      </c>
      <c r="G2726">
        <f>Table1[[#This Row],[Unit Price]]*Table1[[#This Row],[Units Sold]]</f>
        <v>399.99</v>
      </c>
      <c r="H2726" t="s">
        <v>14</v>
      </c>
      <c r="I2726" t="s">
        <v>11</v>
      </c>
      <c r="J2726">
        <f>_xlfn.XLOOKUP(Table1[[#This Row],[Product Name]],O:O,P:P)</f>
        <v>52</v>
      </c>
      <c r="K2726">
        <f>Table1[[#This Row],[Unit Profit]]*Table1[[#This Row],[Units Sold]]</f>
        <v>52</v>
      </c>
      <c r="L2726">
        <f>MONTH(Table1[[#This Row],[Date]])</f>
        <v>2</v>
      </c>
    </row>
    <row r="2727" spans="1:12" hidden="1">
      <c r="A2727">
        <v>12769</v>
      </c>
      <c r="B2727" s="1">
        <v>45411</v>
      </c>
      <c r="C2727" t="s">
        <v>16</v>
      </c>
      <c r="D2727" t="s">
        <v>146</v>
      </c>
      <c r="E2727">
        <v>1</v>
      </c>
      <c r="F2727">
        <v>98</v>
      </c>
      <c r="G2727">
        <f>Table1[[#This Row],[Unit Price]]*Table1[[#This Row],[Units Sold]]</f>
        <v>98</v>
      </c>
      <c r="H2727" t="s">
        <v>18</v>
      </c>
      <c r="I2727" t="s">
        <v>287</v>
      </c>
      <c r="J2727">
        <f>_xlfn.XLOOKUP(Table1[[#This Row],[Product Name]],O:O,P:P)</f>
        <v>35.28</v>
      </c>
      <c r="K2727">
        <f>Table1[[#This Row],[Unit Profit]]*Table1[[#This Row],[Units Sold]]</f>
        <v>35.28</v>
      </c>
      <c r="L2727">
        <f>MONTH(Table1[[#This Row],[Date]])</f>
        <v>4</v>
      </c>
    </row>
    <row r="2728" spans="1:12" hidden="1">
      <c r="A2728">
        <v>12770</v>
      </c>
      <c r="B2728" s="1">
        <v>45037</v>
      </c>
      <c r="C2728" t="s">
        <v>19</v>
      </c>
      <c r="D2728" t="s">
        <v>147</v>
      </c>
      <c r="E2728">
        <v>4</v>
      </c>
      <c r="F2728">
        <v>8.99</v>
      </c>
      <c r="G2728">
        <f>Table1[[#This Row],[Unit Price]]*Table1[[#This Row],[Units Sold]]</f>
        <v>35.96</v>
      </c>
      <c r="H2728" t="s">
        <v>18</v>
      </c>
      <c r="I2728" t="s">
        <v>15</v>
      </c>
      <c r="J2728">
        <f>_xlfn.XLOOKUP(Table1[[#This Row],[Product Name]],O:O,P:P)</f>
        <v>3.33</v>
      </c>
      <c r="K2728">
        <f>Table1[[#This Row],[Unit Profit]]*Table1[[#This Row],[Units Sold]]</f>
        <v>13.32</v>
      </c>
      <c r="L2728">
        <f>MONTH(Table1[[#This Row],[Date]])</f>
        <v>4</v>
      </c>
    </row>
    <row r="2729" spans="1:12" hidden="1">
      <c r="A2729">
        <v>12771</v>
      </c>
      <c r="B2729" s="1">
        <v>45336</v>
      </c>
      <c r="C2729" t="s">
        <v>21</v>
      </c>
      <c r="D2729" t="s">
        <v>148</v>
      </c>
      <c r="E2729">
        <v>5</v>
      </c>
      <c r="F2729">
        <v>36</v>
      </c>
      <c r="G2729">
        <f>Table1[[#This Row],[Unit Price]]*Table1[[#This Row],[Units Sold]]</f>
        <v>180</v>
      </c>
      <c r="H2729" t="s">
        <v>18</v>
      </c>
      <c r="I2729" t="s">
        <v>15</v>
      </c>
      <c r="J2729">
        <f>_xlfn.XLOOKUP(Table1[[#This Row],[Product Name]],O:O,P:P)</f>
        <v>5.4</v>
      </c>
      <c r="K2729">
        <f>Table1[[#This Row],[Unit Profit]]*Table1[[#This Row],[Units Sold]]</f>
        <v>27</v>
      </c>
      <c r="L2729">
        <f>MONTH(Table1[[#This Row],[Date]])</f>
        <v>2</v>
      </c>
    </row>
    <row r="2730" spans="1:12" hidden="1">
      <c r="A2730">
        <v>12772</v>
      </c>
      <c r="B2730" s="1">
        <v>45436</v>
      </c>
      <c r="C2730" t="s">
        <v>23</v>
      </c>
      <c r="D2730" t="s">
        <v>149</v>
      </c>
      <c r="E2730">
        <v>3</v>
      </c>
      <c r="F2730">
        <v>39.950000000000003</v>
      </c>
      <c r="G2730">
        <f>Table1[[#This Row],[Unit Price]]*Table1[[#This Row],[Units Sold]]</f>
        <v>119.85000000000001</v>
      </c>
      <c r="H2730" t="s">
        <v>14</v>
      </c>
      <c r="I2730" t="s">
        <v>15</v>
      </c>
      <c r="J2730">
        <f>_xlfn.XLOOKUP(Table1[[#This Row],[Product Name]],O:O,P:P)</f>
        <v>15.98</v>
      </c>
      <c r="K2730">
        <f>Table1[[#This Row],[Unit Profit]]*Table1[[#This Row],[Units Sold]]</f>
        <v>47.94</v>
      </c>
      <c r="L2730">
        <f>MONTH(Table1[[#This Row],[Date]])</f>
        <v>5</v>
      </c>
    </row>
    <row r="2731" spans="1:12" hidden="1">
      <c r="A2731">
        <v>12773</v>
      </c>
      <c r="B2731" s="1">
        <v>45353</v>
      </c>
      <c r="C2731" t="s">
        <v>9</v>
      </c>
      <c r="D2731" t="s">
        <v>150</v>
      </c>
      <c r="E2731">
        <v>2</v>
      </c>
      <c r="F2731">
        <v>1299.99</v>
      </c>
      <c r="G2731">
        <f>Table1[[#This Row],[Unit Price]]*Table1[[#This Row],[Units Sold]]</f>
        <v>2599.98</v>
      </c>
      <c r="H2731" t="s">
        <v>18</v>
      </c>
      <c r="I2731" t="s">
        <v>15</v>
      </c>
      <c r="J2731">
        <f>_xlfn.XLOOKUP(Table1[[#This Row],[Product Name]],O:O,P:P)</f>
        <v>143</v>
      </c>
      <c r="K2731">
        <f>Table1[[#This Row],[Unit Profit]]*Table1[[#This Row],[Units Sold]]</f>
        <v>286</v>
      </c>
      <c r="L2731">
        <f>MONTH(Table1[[#This Row],[Date]])</f>
        <v>3</v>
      </c>
    </row>
    <row r="2732" spans="1:12" hidden="1">
      <c r="A2732">
        <v>12774</v>
      </c>
      <c r="B2732" s="1">
        <v>45426</v>
      </c>
      <c r="C2732" t="s">
        <v>12</v>
      </c>
      <c r="D2732" t="s">
        <v>151</v>
      </c>
      <c r="E2732">
        <v>1</v>
      </c>
      <c r="F2732">
        <v>79.989999999999995</v>
      </c>
      <c r="G2732">
        <f>Table1[[#This Row],[Unit Price]]*Table1[[#This Row],[Units Sold]]</f>
        <v>79.989999999999995</v>
      </c>
      <c r="H2732" t="s">
        <v>14</v>
      </c>
      <c r="I2732" t="s">
        <v>15</v>
      </c>
      <c r="J2732">
        <f>_xlfn.XLOOKUP(Table1[[#This Row],[Product Name]],O:O,P:P)</f>
        <v>20.8</v>
      </c>
      <c r="K2732">
        <f>Table1[[#This Row],[Unit Profit]]*Table1[[#This Row],[Units Sold]]</f>
        <v>20.8</v>
      </c>
      <c r="L2732">
        <f>MONTH(Table1[[#This Row],[Date]])</f>
        <v>5</v>
      </c>
    </row>
    <row r="2733" spans="1:12" hidden="1">
      <c r="A2733">
        <v>12775</v>
      </c>
      <c r="B2733" s="1">
        <v>45038</v>
      </c>
      <c r="C2733" t="s">
        <v>16</v>
      </c>
      <c r="D2733" t="s">
        <v>152</v>
      </c>
      <c r="E2733">
        <v>5</v>
      </c>
      <c r="F2733">
        <v>34.99</v>
      </c>
      <c r="G2733">
        <f>Table1[[#This Row],[Unit Price]]*Table1[[#This Row],[Units Sold]]</f>
        <v>174.95000000000002</v>
      </c>
      <c r="H2733" t="s">
        <v>14</v>
      </c>
      <c r="I2733" t="s">
        <v>15</v>
      </c>
      <c r="J2733">
        <f>_xlfn.XLOOKUP(Table1[[#This Row],[Product Name]],O:O,P:P)</f>
        <v>14</v>
      </c>
      <c r="K2733">
        <f>Table1[[#This Row],[Unit Profit]]*Table1[[#This Row],[Units Sold]]</f>
        <v>70</v>
      </c>
      <c r="L2733">
        <f>MONTH(Table1[[#This Row],[Date]])</f>
        <v>4</v>
      </c>
    </row>
    <row r="2734" spans="1:12" hidden="1">
      <c r="A2734">
        <v>12776</v>
      </c>
      <c r="B2734" s="1">
        <v>45367</v>
      </c>
      <c r="C2734" t="s">
        <v>19</v>
      </c>
      <c r="D2734" t="s">
        <v>153</v>
      </c>
      <c r="E2734">
        <v>5</v>
      </c>
      <c r="F2734">
        <v>9.99</v>
      </c>
      <c r="G2734">
        <f>Table1[[#This Row],[Unit Price]]*Table1[[#This Row],[Units Sold]]</f>
        <v>49.95</v>
      </c>
      <c r="H2734" t="s">
        <v>14</v>
      </c>
      <c r="I2734" t="s">
        <v>15</v>
      </c>
      <c r="J2734">
        <f>_xlfn.XLOOKUP(Table1[[#This Row],[Product Name]],O:O,P:P)</f>
        <v>3</v>
      </c>
      <c r="K2734">
        <f>Table1[[#This Row],[Unit Profit]]*Table1[[#This Row],[Units Sold]]</f>
        <v>15</v>
      </c>
      <c r="L2734">
        <f>MONTH(Table1[[#This Row],[Date]])</f>
        <v>3</v>
      </c>
    </row>
    <row r="2735" spans="1:12" hidden="1">
      <c r="A2735">
        <v>12777</v>
      </c>
      <c r="B2735" s="1">
        <v>45589</v>
      </c>
      <c r="C2735" t="s">
        <v>21</v>
      </c>
      <c r="D2735" t="s">
        <v>154</v>
      </c>
      <c r="E2735">
        <v>3</v>
      </c>
      <c r="F2735">
        <v>6.8</v>
      </c>
      <c r="G2735">
        <f>Table1[[#This Row],[Unit Price]]*Table1[[#This Row],[Units Sold]]</f>
        <v>20.399999999999999</v>
      </c>
      <c r="H2735" t="s">
        <v>18</v>
      </c>
      <c r="I2735" t="s">
        <v>11</v>
      </c>
      <c r="J2735">
        <f>_xlfn.XLOOKUP(Table1[[#This Row],[Product Name]],O:O,P:P)</f>
        <v>1.77</v>
      </c>
      <c r="K2735">
        <f>Table1[[#This Row],[Unit Profit]]*Table1[[#This Row],[Units Sold]]</f>
        <v>5.3100000000000005</v>
      </c>
      <c r="L2735">
        <f>MONTH(Table1[[#This Row],[Date]])</f>
        <v>10</v>
      </c>
    </row>
    <row r="2736" spans="1:12" hidden="1">
      <c r="A2736">
        <v>12778</v>
      </c>
      <c r="B2736" s="1">
        <v>45079</v>
      </c>
      <c r="C2736" t="s">
        <v>23</v>
      </c>
      <c r="D2736" t="s">
        <v>155</v>
      </c>
      <c r="E2736">
        <v>2</v>
      </c>
      <c r="F2736">
        <v>99.95</v>
      </c>
      <c r="G2736">
        <f>Table1[[#This Row],[Unit Price]]*Table1[[#This Row],[Units Sold]]</f>
        <v>199.9</v>
      </c>
      <c r="H2736" t="s">
        <v>18</v>
      </c>
      <c r="I2736" t="s">
        <v>11</v>
      </c>
      <c r="J2736">
        <f>_xlfn.XLOOKUP(Table1[[#This Row],[Product Name]],O:O,P:P)</f>
        <v>10</v>
      </c>
      <c r="K2736">
        <f>Table1[[#This Row],[Unit Profit]]*Table1[[#This Row],[Units Sold]]</f>
        <v>20</v>
      </c>
      <c r="L2736">
        <f>MONTH(Table1[[#This Row],[Date]])</f>
        <v>6</v>
      </c>
    </row>
    <row r="2737" spans="1:12">
      <c r="A2737">
        <v>12779</v>
      </c>
      <c r="B2737" s="1">
        <v>44943</v>
      </c>
      <c r="C2737" t="s">
        <v>9</v>
      </c>
      <c r="D2737" t="s">
        <v>156</v>
      </c>
      <c r="E2737">
        <v>2</v>
      </c>
      <c r="F2737">
        <v>1499.99</v>
      </c>
      <c r="G2737">
        <f>Table1[[#This Row],[Unit Price]]*Table1[[#This Row],[Units Sold]]</f>
        <v>2999.98</v>
      </c>
      <c r="H2737" t="s">
        <v>294</v>
      </c>
      <c r="I2737" t="s">
        <v>287</v>
      </c>
      <c r="J2737">
        <f>_xlfn.XLOOKUP(Table1[[#This Row],[Product Name]],O:O,P:P)</f>
        <v>285</v>
      </c>
      <c r="K2737">
        <f>Table1[[#This Row],[Unit Profit]]*Table1[[#This Row],[Units Sold]]</f>
        <v>570</v>
      </c>
      <c r="L2737">
        <f>MONTH(Table1[[#This Row],[Date]])</f>
        <v>1</v>
      </c>
    </row>
    <row r="2738" spans="1:12" hidden="1">
      <c r="A2738">
        <v>12780</v>
      </c>
      <c r="B2738" s="1">
        <v>45075</v>
      </c>
      <c r="C2738" t="s">
        <v>12</v>
      </c>
      <c r="D2738" t="s">
        <v>157</v>
      </c>
      <c r="E2738">
        <v>1</v>
      </c>
      <c r="F2738">
        <v>139.99</v>
      </c>
      <c r="G2738">
        <f>Table1[[#This Row],[Unit Price]]*Table1[[#This Row],[Units Sold]]</f>
        <v>139.99</v>
      </c>
      <c r="H2738" t="s">
        <v>14</v>
      </c>
      <c r="I2738" t="s">
        <v>287</v>
      </c>
      <c r="J2738">
        <f>_xlfn.XLOOKUP(Table1[[#This Row],[Product Name]],O:O,P:P)</f>
        <v>21</v>
      </c>
      <c r="K2738">
        <f>Table1[[#This Row],[Unit Profit]]*Table1[[#This Row],[Units Sold]]</f>
        <v>21</v>
      </c>
      <c r="L2738">
        <f>MONTH(Table1[[#This Row],[Date]])</f>
        <v>5</v>
      </c>
    </row>
    <row r="2739" spans="1:12">
      <c r="A2739">
        <v>12781</v>
      </c>
      <c r="B2739" s="1">
        <v>45427</v>
      </c>
      <c r="C2739" t="s">
        <v>16</v>
      </c>
      <c r="D2739" t="s">
        <v>158</v>
      </c>
      <c r="E2739">
        <v>1</v>
      </c>
      <c r="F2739">
        <v>44.99</v>
      </c>
      <c r="G2739">
        <f>Table1[[#This Row],[Unit Price]]*Table1[[#This Row],[Units Sold]]</f>
        <v>44.99</v>
      </c>
      <c r="H2739" t="s">
        <v>294</v>
      </c>
      <c r="I2739" t="s">
        <v>15</v>
      </c>
      <c r="J2739">
        <f>_xlfn.XLOOKUP(Table1[[#This Row],[Product Name]],O:O,P:P)</f>
        <v>11.7</v>
      </c>
      <c r="K2739">
        <f>Table1[[#This Row],[Unit Profit]]*Table1[[#This Row],[Units Sold]]</f>
        <v>11.7</v>
      </c>
      <c r="L2739">
        <f>MONTH(Table1[[#This Row],[Date]])</f>
        <v>5</v>
      </c>
    </row>
    <row r="2740" spans="1:12" hidden="1">
      <c r="A2740">
        <v>12782</v>
      </c>
      <c r="B2740" s="1">
        <v>44929</v>
      </c>
      <c r="C2740" t="s">
        <v>19</v>
      </c>
      <c r="D2740" t="s">
        <v>159</v>
      </c>
      <c r="E2740">
        <v>3</v>
      </c>
      <c r="F2740">
        <v>11.99</v>
      </c>
      <c r="G2740">
        <f>Table1[[#This Row],[Unit Price]]*Table1[[#This Row],[Units Sold]]</f>
        <v>35.97</v>
      </c>
      <c r="H2740" t="s">
        <v>18</v>
      </c>
      <c r="I2740" t="s">
        <v>11</v>
      </c>
      <c r="J2740">
        <f>_xlfn.XLOOKUP(Table1[[#This Row],[Product Name]],O:O,P:P)</f>
        <v>5.28</v>
      </c>
      <c r="K2740">
        <f>Table1[[#This Row],[Unit Profit]]*Table1[[#This Row],[Units Sold]]</f>
        <v>15.84</v>
      </c>
      <c r="L2740">
        <f>MONTH(Table1[[#This Row],[Date]])</f>
        <v>1</v>
      </c>
    </row>
    <row r="2741" spans="1:12" hidden="1">
      <c r="A2741">
        <v>12783</v>
      </c>
      <c r="B2741" s="1">
        <v>44937</v>
      </c>
      <c r="C2741" t="s">
        <v>21</v>
      </c>
      <c r="D2741" t="s">
        <v>160</v>
      </c>
      <c r="E2741">
        <v>5</v>
      </c>
      <c r="F2741">
        <v>29.5</v>
      </c>
      <c r="G2741">
        <f>Table1[[#This Row],[Unit Price]]*Table1[[#This Row],[Units Sold]]</f>
        <v>147.5</v>
      </c>
      <c r="H2741" t="s">
        <v>14</v>
      </c>
      <c r="I2741" t="s">
        <v>287</v>
      </c>
      <c r="J2741">
        <f>_xlfn.XLOOKUP(Table1[[#This Row],[Product Name]],O:O,P:P)</f>
        <v>11.21</v>
      </c>
      <c r="K2741">
        <f>Table1[[#This Row],[Unit Profit]]*Table1[[#This Row],[Units Sold]]</f>
        <v>56.050000000000004</v>
      </c>
      <c r="L2741">
        <f>MONTH(Table1[[#This Row],[Date]])</f>
        <v>1</v>
      </c>
    </row>
    <row r="2742" spans="1:12">
      <c r="A2742">
        <v>12784</v>
      </c>
      <c r="B2742" s="1">
        <v>45372</v>
      </c>
      <c r="C2742" t="s">
        <v>23</v>
      </c>
      <c r="D2742" t="s">
        <v>161</v>
      </c>
      <c r="E2742">
        <v>3</v>
      </c>
      <c r="F2742">
        <v>299.99</v>
      </c>
      <c r="G2742">
        <f>Table1[[#This Row],[Unit Price]]*Table1[[#This Row],[Units Sold]]</f>
        <v>899.97</v>
      </c>
      <c r="H2742" t="s">
        <v>294</v>
      </c>
      <c r="I2742" t="s">
        <v>15</v>
      </c>
      <c r="J2742">
        <f>_xlfn.XLOOKUP(Table1[[#This Row],[Product Name]],O:O,P:P)</f>
        <v>105</v>
      </c>
      <c r="K2742">
        <f>Table1[[#This Row],[Unit Profit]]*Table1[[#This Row],[Units Sold]]</f>
        <v>315</v>
      </c>
      <c r="L2742">
        <f>MONTH(Table1[[#This Row],[Date]])</f>
        <v>3</v>
      </c>
    </row>
    <row r="2743" spans="1:12">
      <c r="A2743">
        <v>12785</v>
      </c>
      <c r="B2743" s="1">
        <v>45554</v>
      </c>
      <c r="C2743" t="s">
        <v>9</v>
      </c>
      <c r="D2743" t="s">
        <v>162</v>
      </c>
      <c r="E2743">
        <v>2</v>
      </c>
      <c r="F2743">
        <v>549</v>
      </c>
      <c r="G2743">
        <f>Table1[[#This Row],[Unit Price]]*Table1[[#This Row],[Units Sold]]</f>
        <v>1098</v>
      </c>
      <c r="H2743" t="s">
        <v>294</v>
      </c>
      <c r="I2743" t="s">
        <v>11</v>
      </c>
      <c r="J2743">
        <f>_xlfn.XLOOKUP(Table1[[#This Row],[Product Name]],O:O,P:P)</f>
        <v>65.88</v>
      </c>
      <c r="K2743">
        <f>Table1[[#This Row],[Unit Profit]]*Table1[[#This Row],[Units Sold]]</f>
        <v>131.76</v>
      </c>
      <c r="L2743">
        <f>MONTH(Table1[[#This Row],[Date]])</f>
        <v>9</v>
      </c>
    </row>
    <row r="2744" spans="1:12" hidden="1">
      <c r="A2744">
        <v>12787</v>
      </c>
      <c r="B2744" s="1">
        <v>45115</v>
      </c>
      <c r="C2744" t="s">
        <v>16</v>
      </c>
      <c r="D2744" t="s">
        <v>164</v>
      </c>
      <c r="E2744">
        <v>3</v>
      </c>
      <c r="F2744">
        <v>98</v>
      </c>
      <c r="G2744">
        <f>Table1[[#This Row],[Unit Price]]*Table1[[#This Row],[Units Sold]]</f>
        <v>294</v>
      </c>
      <c r="H2744" t="s">
        <v>14</v>
      </c>
      <c r="I2744" t="s">
        <v>287</v>
      </c>
      <c r="J2744">
        <f>_xlfn.XLOOKUP(Table1[[#This Row],[Product Name]],O:O,P:P)</f>
        <v>11.76</v>
      </c>
      <c r="K2744">
        <f>Table1[[#This Row],[Unit Profit]]*Table1[[#This Row],[Units Sold]]</f>
        <v>35.28</v>
      </c>
      <c r="L2744">
        <f>MONTH(Table1[[#This Row],[Date]])</f>
        <v>7</v>
      </c>
    </row>
    <row r="2745" spans="1:12" hidden="1">
      <c r="A2745">
        <v>12788</v>
      </c>
      <c r="B2745" s="1">
        <v>45106</v>
      </c>
      <c r="C2745" t="s">
        <v>19</v>
      </c>
      <c r="D2745" t="s">
        <v>165</v>
      </c>
      <c r="E2745">
        <v>4</v>
      </c>
      <c r="F2745">
        <v>10.99</v>
      </c>
      <c r="G2745">
        <f>Table1[[#This Row],[Unit Price]]*Table1[[#This Row],[Units Sold]]</f>
        <v>43.96</v>
      </c>
      <c r="H2745" t="s">
        <v>18</v>
      </c>
      <c r="I2745" t="s">
        <v>15</v>
      </c>
      <c r="J2745">
        <f>_xlfn.XLOOKUP(Table1[[#This Row],[Product Name]],O:O,P:P)</f>
        <v>1.21</v>
      </c>
      <c r="K2745">
        <f>Table1[[#This Row],[Unit Profit]]*Table1[[#This Row],[Units Sold]]</f>
        <v>4.84</v>
      </c>
      <c r="L2745">
        <f>MONTH(Table1[[#This Row],[Date]])</f>
        <v>6</v>
      </c>
    </row>
    <row r="2746" spans="1:12" hidden="1">
      <c r="A2746">
        <v>12789</v>
      </c>
      <c r="B2746" s="1">
        <v>45108</v>
      </c>
      <c r="C2746" t="s">
        <v>21</v>
      </c>
      <c r="D2746" t="s">
        <v>166</v>
      </c>
      <c r="E2746">
        <v>1</v>
      </c>
      <c r="F2746">
        <v>25</v>
      </c>
      <c r="G2746">
        <f>Table1[[#This Row],[Unit Price]]*Table1[[#This Row],[Units Sold]]</f>
        <v>25</v>
      </c>
      <c r="H2746" t="s">
        <v>18</v>
      </c>
      <c r="I2746" t="s">
        <v>15</v>
      </c>
      <c r="J2746">
        <f>_xlfn.XLOOKUP(Table1[[#This Row],[Product Name]],O:O,P:P)</f>
        <v>11.5</v>
      </c>
      <c r="K2746">
        <f>Table1[[#This Row],[Unit Profit]]*Table1[[#This Row],[Units Sold]]</f>
        <v>11.5</v>
      </c>
      <c r="L2746">
        <f>MONTH(Table1[[#This Row],[Date]])</f>
        <v>7</v>
      </c>
    </row>
    <row r="2747" spans="1:12" hidden="1">
      <c r="A2747">
        <v>12790</v>
      </c>
      <c r="B2747" s="1">
        <v>45137</v>
      </c>
      <c r="C2747" t="s">
        <v>23</v>
      </c>
      <c r="D2747" t="s">
        <v>167</v>
      </c>
      <c r="E2747">
        <v>5</v>
      </c>
      <c r="F2747">
        <v>149.99</v>
      </c>
      <c r="G2747">
        <f>Table1[[#This Row],[Unit Price]]*Table1[[#This Row],[Units Sold]]</f>
        <v>749.95</v>
      </c>
      <c r="H2747" t="s">
        <v>14</v>
      </c>
      <c r="I2747" t="s">
        <v>15</v>
      </c>
      <c r="J2747">
        <f>_xlfn.XLOOKUP(Table1[[#This Row],[Product Name]],O:O,P:P)</f>
        <v>19.5</v>
      </c>
      <c r="K2747">
        <f>Table1[[#This Row],[Unit Profit]]*Table1[[#This Row],[Units Sold]]</f>
        <v>97.5</v>
      </c>
      <c r="L2747">
        <f>MONTH(Table1[[#This Row],[Date]])</f>
        <v>7</v>
      </c>
    </row>
    <row r="2748" spans="1:12" hidden="1">
      <c r="A2748">
        <v>12791</v>
      </c>
      <c r="B2748" s="1">
        <v>45409</v>
      </c>
      <c r="C2748" t="s">
        <v>9</v>
      </c>
      <c r="D2748" t="s">
        <v>49</v>
      </c>
      <c r="E2748">
        <v>3</v>
      </c>
      <c r="F2748">
        <v>349.99</v>
      </c>
      <c r="G2748">
        <f>Table1[[#This Row],[Unit Price]]*Table1[[#This Row],[Units Sold]]</f>
        <v>1049.97</v>
      </c>
      <c r="H2748" t="s">
        <v>14</v>
      </c>
      <c r="I2748" t="s">
        <v>287</v>
      </c>
      <c r="J2748">
        <f>_xlfn.XLOOKUP(Table1[[#This Row],[Product Name]],O:O,P:P)</f>
        <v>164.5</v>
      </c>
      <c r="K2748">
        <f>Table1[[#This Row],[Unit Profit]]*Table1[[#This Row],[Units Sold]]</f>
        <v>493.5</v>
      </c>
      <c r="L2748">
        <f>MONTH(Table1[[#This Row],[Date]])</f>
        <v>4</v>
      </c>
    </row>
    <row r="2749" spans="1:12" hidden="1">
      <c r="A2749">
        <v>12792</v>
      </c>
      <c r="B2749" s="1">
        <v>45029</v>
      </c>
      <c r="C2749" t="s">
        <v>12</v>
      </c>
      <c r="D2749" t="s">
        <v>168</v>
      </c>
      <c r="E2749">
        <v>2</v>
      </c>
      <c r="F2749">
        <v>199.99</v>
      </c>
      <c r="G2749">
        <f>Table1[[#This Row],[Unit Price]]*Table1[[#This Row],[Units Sold]]</f>
        <v>399.98</v>
      </c>
      <c r="H2749" t="s">
        <v>18</v>
      </c>
      <c r="I2749" t="s">
        <v>287</v>
      </c>
      <c r="J2749">
        <f>_xlfn.XLOOKUP(Table1[[#This Row],[Product Name]],O:O,P:P)</f>
        <v>44</v>
      </c>
      <c r="K2749">
        <f>Table1[[#This Row],[Unit Profit]]*Table1[[#This Row],[Units Sold]]</f>
        <v>88</v>
      </c>
      <c r="L2749">
        <f>MONTH(Table1[[#This Row],[Date]])</f>
        <v>4</v>
      </c>
    </row>
    <row r="2750" spans="1:12" hidden="1">
      <c r="A2750">
        <v>12793</v>
      </c>
      <c r="B2750" s="1">
        <v>45428</v>
      </c>
      <c r="C2750" t="s">
        <v>16</v>
      </c>
      <c r="D2750" t="s">
        <v>169</v>
      </c>
      <c r="E2750">
        <v>3</v>
      </c>
      <c r="F2750">
        <v>54.99</v>
      </c>
      <c r="G2750">
        <f>Table1[[#This Row],[Unit Price]]*Table1[[#This Row],[Units Sold]]</f>
        <v>164.97</v>
      </c>
      <c r="H2750" t="s">
        <v>14</v>
      </c>
      <c r="I2750" t="s">
        <v>287</v>
      </c>
      <c r="J2750">
        <f>_xlfn.XLOOKUP(Table1[[#This Row],[Product Name]],O:O,P:P)</f>
        <v>16.5</v>
      </c>
      <c r="K2750">
        <f>Table1[[#This Row],[Unit Profit]]*Table1[[#This Row],[Units Sold]]</f>
        <v>49.5</v>
      </c>
      <c r="L2750">
        <f>MONTH(Table1[[#This Row],[Date]])</f>
        <v>5</v>
      </c>
    </row>
    <row r="2751" spans="1:12" hidden="1">
      <c r="A2751">
        <v>12794</v>
      </c>
      <c r="B2751" s="1">
        <v>45292</v>
      </c>
      <c r="C2751" t="s">
        <v>19</v>
      </c>
      <c r="D2751" t="s">
        <v>170</v>
      </c>
      <c r="E2751">
        <v>3</v>
      </c>
      <c r="F2751">
        <v>16.989999999999998</v>
      </c>
      <c r="G2751">
        <f>Table1[[#This Row],[Unit Price]]*Table1[[#This Row],[Units Sold]]</f>
        <v>50.97</v>
      </c>
      <c r="H2751" t="s">
        <v>18</v>
      </c>
      <c r="I2751" t="s">
        <v>11</v>
      </c>
      <c r="J2751">
        <f>_xlfn.XLOOKUP(Table1[[#This Row],[Product Name]],O:O,P:P)</f>
        <v>4.59</v>
      </c>
      <c r="K2751">
        <f>Table1[[#This Row],[Unit Profit]]*Table1[[#This Row],[Units Sold]]</f>
        <v>13.77</v>
      </c>
      <c r="L2751">
        <f>MONTH(Table1[[#This Row],[Date]])</f>
        <v>1</v>
      </c>
    </row>
    <row r="2752" spans="1:12">
      <c r="A2752">
        <v>12796</v>
      </c>
      <c r="B2752" s="1">
        <v>45417</v>
      </c>
      <c r="C2752" t="s">
        <v>23</v>
      </c>
      <c r="D2752" t="s">
        <v>172</v>
      </c>
      <c r="E2752">
        <v>2</v>
      </c>
      <c r="F2752">
        <v>299.99</v>
      </c>
      <c r="G2752">
        <f>Table1[[#This Row],[Unit Price]]*Table1[[#This Row],[Units Sold]]</f>
        <v>599.98</v>
      </c>
      <c r="H2752" t="s">
        <v>294</v>
      </c>
      <c r="I2752" t="s">
        <v>11</v>
      </c>
      <c r="J2752">
        <f>_xlfn.XLOOKUP(Table1[[#This Row],[Product Name]],O:O,P:P)</f>
        <v>33</v>
      </c>
      <c r="K2752">
        <f>Table1[[#This Row],[Unit Profit]]*Table1[[#This Row],[Units Sold]]</f>
        <v>66</v>
      </c>
      <c r="L2752">
        <f>MONTH(Table1[[#This Row],[Date]])</f>
        <v>5</v>
      </c>
    </row>
    <row r="2753" spans="1:12" hidden="1">
      <c r="A2753">
        <v>12797</v>
      </c>
      <c r="B2753" s="1">
        <v>45644</v>
      </c>
      <c r="C2753" t="s">
        <v>9</v>
      </c>
      <c r="D2753" t="s">
        <v>173</v>
      </c>
      <c r="E2753">
        <v>2</v>
      </c>
      <c r="F2753">
        <v>899.99</v>
      </c>
      <c r="G2753">
        <f>Table1[[#This Row],[Unit Price]]*Table1[[#This Row],[Units Sold]]</f>
        <v>1799.98</v>
      </c>
      <c r="H2753" t="s">
        <v>14</v>
      </c>
      <c r="I2753" t="s">
        <v>11</v>
      </c>
      <c r="J2753">
        <f>_xlfn.XLOOKUP(Table1[[#This Row],[Product Name]],O:O,P:P)</f>
        <v>378</v>
      </c>
      <c r="K2753">
        <f>Table1[[#This Row],[Unit Profit]]*Table1[[#This Row],[Units Sold]]</f>
        <v>756</v>
      </c>
      <c r="L2753">
        <f>MONTH(Table1[[#This Row],[Date]])</f>
        <v>12</v>
      </c>
    </row>
    <row r="2754" spans="1:12" hidden="1">
      <c r="A2754">
        <v>12798</v>
      </c>
      <c r="B2754" s="1">
        <v>45437</v>
      </c>
      <c r="C2754" t="s">
        <v>12</v>
      </c>
      <c r="D2754" t="s">
        <v>174</v>
      </c>
      <c r="E2754">
        <v>2</v>
      </c>
      <c r="F2754">
        <v>499.95</v>
      </c>
      <c r="G2754">
        <f>Table1[[#This Row],[Unit Price]]*Table1[[#This Row],[Units Sold]]</f>
        <v>999.9</v>
      </c>
      <c r="H2754" t="s">
        <v>18</v>
      </c>
      <c r="I2754" t="s">
        <v>11</v>
      </c>
      <c r="J2754">
        <f>_xlfn.XLOOKUP(Table1[[#This Row],[Product Name]],O:O,P:P)</f>
        <v>89.99</v>
      </c>
      <c r="K2754">
        <f>Table1[[#This Row],[Unit Profit]]*Table1[[#This Row],[Units Sold]]</f>
        <v>179.98</v>
      </c>
      <c r="L2754">
        <f>MONTH(Table1[[#This Row],[Date]])</f>
        <v>5</v>
      </c>
    </row>
    <row r="2755" spans="1:12" hidden="1">
      <c r="A2755">
        <v>12799</v>
      </c>
      <c r="B2755" s="1">
        <v>45218</v>
      </c>
      <c r="C2755" t="s">
        <v>16</v>
      </c>
      <c r="D2755" t="s">
        <v>175</v>
      </c>
      <c r="E2755">
        <v>1</v>
      </c>
      <c r="F2755">
        <v>24.99</v>
      </c>
      <c r="G2755">
        <f>Table1[[#This Row],[Unit Price]]*Table1[[#This Row],[Units Sold]]</f>
        <v>24.99</v>
      </c>
      <c r="H2755" t="s">
        <v>18</v>
      </c>
      <c r="I2755" t="s">
        <v>11</v>
      </c>
      <c r="J2755">
        <f>_xlfn.XLOOKUP(Table1[[#This Row],[Product Name]],O:O,P:P)</f>
        <v>5</v>
      </c>
      <c r="K2755">
        <f>Table1[[#This Row],[Unit Profit]]*Table1[[#This Row],[Units Sold]]</f>
        <v>5</v>
      </c>
      <c r="L2755">
        <f>MONTH(Table1[[#This Row],[Date]])</f>
        <v>10</v>
      </c>
    </row>
    <row r="2756" spans="1:12" hidden="1">
      <c r="A2756">
        <v>12800</v>
      </c>
      <c r="B2756" s="1">
        <v>45549</v>
      </c>
      <c r="C2756" t="s">
        <v>19</v>
      </c>
      <c r="D2756" t="s">
        <v>176</v>
      </c>
      <c r="E2756">
        <v>2</v>
      </c>
      <c r="F2756">
        <v>7.99</v>
      </c>
      <c r="G2756">
        <f>Table1[[#This Row],[Unit Price]]*Table1[[#This Row],[Units Sold]]</f>
        <v>15.98</v>
      </c>
      <c r="H2756" t="s">
        <v>14</v>
      </c>
      <c r="I2756" t="s">
        <v>287</v>
      </c>
      <c r="J2756">
        <f>_xlfn.XLOOKUP(Table1[[#This Row],[Product Name]],O:O,P:P)</f>
        <v>1.84</v>
      </c>
      <c r="K2756">
        <f>Table1[[#This Row],[Unit Profit]]*Table1[[#This Row],[Units Sold]]</f>
        <v>3.68</v>
      </c>
      <c r="L2756">
        <f>MONTH(Table1[[#This Row],[Date]])</f>
        <v>9</v>
      </c>
    </row>
    <row r="2757" spans="1:12" hidden="1">
      <c r="A2757">
        <v>12801</v>
      </c>
      <c r="B2757" s="1">
        <v>45477</v>
      </c>
      <c r="C2757" t="s">
        <v>21</v>
      </c>
      <c r="D2757" t="s">
        <v>177</v>
      </c>
      <c r="E2757">
        <v>2</v>
      </c>
      <c r="F2757">
        <v>36</v>
      </c>
      <c r="G2757">
        <f>Table1[[#This Row],[Unit Price]]*Table1[[#This Row],[Units Sold]]</f>
        <v>72</v>
      </c>
      <c r="H2757" t="s">
        <v>18</v>
      </c>
      <c r="I2757" t="s">
        <v>11</v>
      </c>
      <c r="J2757">
        <f>_xlfn.XLOOKUP(Table1[[#This Row],[Product Name]],O:O,P:P)</f>
        <v>9.36</v>
      </c>
      <c r="K2757">
        <f>Table1[[#This Row],[Unit Profit]]*Table1[[#This Row],[Units Sold]]</f>
        <v>18.72</v>
      </c>
      <c r="L2757">
        <f>MONTH(Table1[[#This Row],[Date]])</f>
        <v>7</v>
      </c>
    </row>
    <row r="2758" spans="1:12" hidden="1">
      <c r="A2758">
        <v>12802</v>
      </c>
      <c r="B2758" s="1">
        <v>45359</v>
      </c>
      <c r="C2758" t="s">
        <v>23</v>
      </c>
      <c r="D2758" t="s">
        <v>178</v>
      </c>
      <c r="E2758">
        <v>2</v>
      </c>
      <c r="F2758">
        <v>34.99</v>
      </c>
      <c r="G2758">
        <f>Table1[[#This Row],[Unit Price]]*Table1[[#This Row],[Units Sold]]</f>
        <v>69.98</v>
      </c>
      <c r="H2758" t="s">
        <v>18</v>
      </c>
      <c r="I2758" t="s">
        <v>11</v>
      </c>
      <c r="J2758">
        <f>_xlfn.XLOOKUP(Table1[[#This Row],[Product Name]],O:O,P:P)</f>
        <v>12.25</v>
      </c>
      <c r="K2758">
        <f>Table1[[#This Row],[Unit Profit]]*Table1[[#This Row],[Units Sold]]</f>
        <v>24.5</v>
      </c>
      <c r="L2758">
        <f>MONTH(Table1[[#This Row],[Date]])</f>
        <v>3</v>
      </c>
    </row>
    <row r="2759" spans="1:12" hidden="1">
      <c r="A2759">
        <v>12803</v>
      </c>
      <c r="B2759" s="1">
        <v>45022</v>
      </c>
      <c r="C2759" t="s">
        <v>9</v>
      </c>
      <c r="D2759" t="s">
        <v>179</v>
      </c>
      <c r="E2759">
        <v>5</v>
      </c>
      <c r="F2759">
        <v>1199.99</v>
      </c>
      <c r="G2759">
        <f>Table1[[#This Row],[Unit Price]]*Table1[[#This Row],[Units Sold]]</f>
        <v>5999.95</v>
      </c>
      <c r="H2759" t="s">
        <v>14</v>
      </c>
      <c r="I2759" t="s">
        <v>15</v>
      </c>
      <c r="J2759">
        <f>_xlfn.XLOOKUP(Table1[[#This Row],[Product Name]],O:O,P:P)</f>
        <v>600</v>
      </c>
      <c r="K2759">
        <f>Table1[[#This Row],[Unit Profit]]*Table1[[#This Row],[Units Sold]]</f>
        <v>3000</v>
      </c>
      <c r="L2759">
        <f>MONTH(Table1[[#This Row],[Date]])</f>
        <v>4</v>
      </c>
    </row>
    <row r="2760" spans="1:12" hidden="1">
      <c r="A2760">
        <v>12804</v>
      </c>
      <c r="B2760" s="1">
        <v>45448</v>
      </c>
      <c r="C2760" t="s">
        <v>12</v>
      </c>
      <c r="D2760" t="s">
        <v>180</v>
      </c>
      <c r="E2760">
        <v>3</v>
      </c>
      <c r="F2760">
        <v>199.99</v>
      </c>
      <c r="G2760">
        <f>Table1[[#This Row],[Unit Price]]*Table1[[#This Row],[Units Sold]]</f>
        <v>599.97</v>
      </c>
      <c r="H2760" t="s">
        <v>14</v>
      </c>
      <c r="I2760" t="s">
        <v>11</v>
      </c>
      <c r="J2760">
        <f>_xlfn.XLOOKUP(Table1[[#This Row],[Product Name]],O:O,P:P)</f>
        <v>34</v>
      </c>
      <c r="K2760">
        <f>Table1[[#This Row],[Unit Profit]]*Table1[[#This Row],[Units Sold]]</f>
        <v>102</v>
      </c>
      <c r="L2760">
        <f>MONTH(Table1[[#This Row],[Date]])</f>
        <v>6</v>
      </c>
    </row>
    <row r="2761" spans="1:12" hidden="1">
      <c r="A2761">
        <v>12805</v>
      </c>
      <c r="B2761" s="1">
        <v>45126</v>
      </c>
      <c r="C2761" t="s">
        <v>16</v>
      </c>
      <c r="D2761" t="s">
        <v>181</v>
      </c>
      <c r="E2761">
        <v>4</v>
      </c>
      <c r="F2761">
        <v>29.99</v>
      </c>
      <c r="G2761">
        <f>Table1[[#This Row],[Unit Price]]*Table1[[#This Row],[Units Sold]]</f>
        <v>119.96</v>
      </c>
      <c r="H2761" t="s">
        <v>18</v>
      </c>
      <c r="I2761" t="s">
        <v>15</v>
      </c>
      <c r="J2761">
        <f>_xlfn.XLOOKUP(Table1[[#This Row],[Product Name]],O:O,P:P)</f>
        <v>3</v>
      </c>
      <c r="K2761">
        <f>Table1[[#This Row],[Unit Profit]]*Table1[[#This Row],[Units Sold]]</f>
        <v>12</v>
      </c>
      <c r="L2761">
        <f>MONTH(Table1[[#This Row],[Date]])</f>
        <v>7</v>
      </c>
    </row>
    <row r="2762" spans="1:12">
      <c r="A2762">
        <v>12806</v>
      </c>
      <c r="B2762" s="1">
        <v>45469</v>
      </c>
      <c r="C2762" t="s">
        <v>19</v>
      </c>
      <c r="D2762" t="s">
        <v>182</v>
      </c>
      <c r="E2762">
        <v>2</v>
      </c>
      <c r="F2762">
        <v>8.99</v>
      </c>
      <c r="G2762">
        <f>Table1[[#This Row],[Unit Price]]*Table1[[#This Row],[Units Sold]]</f>
        <v>17.98</v>
      </c>
      <c r="H2762" t="s">
        <v>294</v>
      </c>
      <c r="I2762" t="s">
        <v>15</v>
      </c>
      <c r="J2762">
        <f>_xlfn.XLOOKUP(Table1[[#This Row],[Product Name]],O:O,P:P)</f>
        <v>1.17</v>
      </c>
      <c r="K2762">
        <f>Table1[[#This Row],[Unit Profit]]*Table1[[#This Row],[Units Sold]]</f>
        <v>2.34</v>
      </c>
      <c r="L2762">
        <f>MONTH(Table1[[#This Row],[Date]])</f>
        <v>6</v>
      </c>
    </row>
    <row r="2763" spans="1:12">
      <c r="A2763">
        <v>12807</v>
      </c>
      <c r="B2763" s="1">
        <v>44941</v>
      </c>
      <c r="C2763" t="s">
        <v>21</v>
      </c>
      <c r="D2763" t="s">
        <v>183</v>
      </c>
      <c r="E2763">
        <v>2</v>
      </c>
      <c r="F2763">
        <v>16.989999999999998</v>
      </c>
      <c r="G2763">
        <f>Table1[[#This Row],[Unit Price]]*Table1[[#This Row],[Units Sold]]</f>
        <v>33.979999999999997</v>
      </c>
      <c r="H2763" t="s">
        <v>294</v>
      </c>
      <c r="I2763" t="s">
        <v>11</v>
      </c>
      <c r="J2763">
        <f>_xlfn.XLOOKUP(Table1[[#This Row],[Product Name]],O:O,P:P)</f>
        <v>7.82</v>
      </c>
      <c r="K2763">
        <f>Table1[[#This Row],[Unit Profit]]*Table1[[#This Row],[Units Sold]]</f>
        <v>15.64</v>
      </c>
      <c r="L2763">
        <f>MONTH(Table1[[#This Row],[Date]])</f>
        <v>1</v>
      </c>
    </row>
    <row r="2764" spans="1:12">
      <c r="A2764">
        <v>12808</v>
      </c>
      <c r="B2764" s="1">
        <v>45141</v>
      </c>
      <c r="C2764" t="s">
        <v>23</v>
      </c>
      <c r="D2764" t="s">
        <v>184</v>
      </c>
      <c r="E2764">
        <v>5</v>
      </c>
      <c r="F2764">
        <v>49.99</v>
      </c>
      <c r="G2764">
        <f>Table1[[#This Row],[Unit Price]]*Table1[[#This Row],[Units Sold]]</f>
        <v>249.95000000000002</v>
      </c>
      <c r="H2764" t="s">
        <v>294</v>
      </c>
      <c r="I2764" t="s">
        <v>287</v>
      </c>
      <c r="J2764">
        <f>_xlfn.XLOOKUP(Table1[[#This Row],[Product Name]],O:O,P:P)</f>
        <v>12</v>
      </c>
      <c r="K2764">
        <f>Table1[[#This Row],[Unit Profit]]*Table1[[#This Row],[Units Sold]]</f>
        <v>60</v>
      </c>
      <c r="L2764">
        <f>MONTH(Table1[[#This Row],[Date]])</f>
        <v>8</v>
      </c>
    </row>
    <row r="2765" spans="1:12" hidden="1">
      <c r="A2765">
        <v>12809</v>
      </c>
      <c r="B2765" s="1">
        <v>45404</v>
      </c>
      <c r="C2765" t="s">
        <v>9</v>
      </c>
      <c r="D2765" t="s">
        <v>185</v>
      </c>
      <c r="E2765">
        <v>5</v>
      </c>
      <c r="F2765">
        <v>699.99</v>
      </c>
      <c r="G2765">
        <f>Table1[[#This Row],[Unit Price]]*Table1[[#This Row],[Units Sold]]</f>
        <v>3499.95</v>
      </c>
      <c r="H2765" t="s">
        <v>14</v>
      </c>
      <c r="I2765" t="s">
        <v>287</v>
      </c>
      <c r="J2765">
        <f>_xlfn.XLOOKUP(Table1[[#This Row],[Product Name]],O:O,P:P)</f>
        <v>273</v>
      </c>
      <c r="K2765">
        <f>Table1[[#This Row],[Unit Profit]]*Table1[[#This Row],[Units Sold]]</f>
        <v>1365</v>
      </c>
      <c r="L2765">
        <f>MONTH(Table1[[#This Row],[Date]])</f>
        <v>4</v>
      </c>
    </row>
    <row r="2766" spans="1:12" hidden="1">
      <c r="A2766">
        <v>12810</v>
      </c>
      <c r="B2766" s="1">
        <v>45172</v>
      </c>
      <c r="C2766" t="s">
        <v>12</v>
      </c>
      <c r="D2766" t="s">
        <v>186</v>
      </c>
      <c r="E2766">
        <v>1</v>
      </c>
      <c r="F2766">
        <v>139.99</v>
      </c>
      <c r="G2766">
        <f>Table1[[#This Row],[Unit Price]]*Table1[[#This Row],[Units Sold]]</f>
        <v>139.99</v>
      </c>
      <c r="H2766" t="s">
        <v>18</v>
      </c>
      <c r="I2766" t="s">
        <v>15</v>
      </c>
      <c r="J2766">
        <f>_xlfn.XLOOKUP(Table1[[#This Row],[Product Name]],O:O,P:P)</f>
        <v>25.2</v>
      </c>
      <c r="K2766">
        <f>Table1[[#This Row],[Unit Profit]]*Table1[[#This Row],[Units Sold]]</f>
        <v>25.2</v>
      </c>
      <c r="L2766">
        <f>MONTH(Table1[[#This Row],[Date]])</f>
        <v>9</v>
      </c>
    </row>
    <row r="2767" spans="1:12">
      <c r="A2767">
        <v>12811</v>
      </c>
      <c r="B2767" s="1">
        <v>45406</v>
      </c>
      <c r="C2767" t="s">
        <v>16</v>
      </c>
      <c r="D2767" t="s">
        <v>187</v>
      </c>
      <c r="E2767">
        <v>2</v>
      </c>
      <c r="F2767">
        <v>34.99</v>
      </c>
      <c r="G2767">
        <f>Table1[[#This Row],[Unit Price]]*Table1[[#This Row],[Units Sold]]</f>
        <v>69.98</v>
      </c>
      <c r="H2767" t="s">
        <v>294</v>
      </c>
      <c r="I2767" t="s">
        <v>11</v>
      </c>
      <c r="J2767">
        <f>_xlfn.XLOOKUP(Table1[[#This Row],[Product Name]],O:O,P:P)</f>
        <v>12.6</v>
      </c>
      <c r="K2767">
        <f>Table1[[#This Row],[Unit Profit]]*Table1[[#This Row],[Units Sold]]</f>
        <v>25.2</v>
      </c>
      <c r="L2767">
        <f>MONTH(Table1[[#This Row],[Date]])</f>
        <v>4</v>
      </c>
    </row>
    <row r="2768" spans="1:12" hidden="1">
      <c r="A2768">
        <v>12812</v>
      </c>
      <c r="B2768" s="1">
        <v>45485</v>
      </c>
      <c r="C2768" t="s">
        <v>19</v>
      </c>
      <c r="D2768" t="s">
        <v>188</v>
      </c>
      <c r="E2768">
        <v>5</v>
      </c>
      <c r="F2768">
        <v>9.99</v>
      </c>
      <c r="G2768">
        <f>Table1[[#This Row],[Unit Price]]*Table1[[#This Row],[Units Sold]]</f>
        <v>49.95</v>
      </c>
      <c r="H2768" t="s">
        <v>18</v>
      </c>
      <c r="I2768" t="s">
        <v>287</v>
      </c>
      <c r="J2768">
        <f>_xlfn.XLOOKUP(Table1[[#This Row],[Product Name]],O:O,P:P)</f>
        <v>1.5</v>
      </c>
      <c r="K2768">
        <f>Table1[[#This Row],[Unit Profit]]*Table1[[#This Row],[Units Sold]]</f>
        <v>7.5</v>
      </c>
      <c r="L2768">
        <f>MONTH(Table1[[#This Row],[Date]])</f>
        <v>7</v>
      </c>
    </row>
    <row r="2769" spans="1:12">
      <c r="A2769">
        <v>12813</v>
      </c>
      <c r="B2769" s="1">
        <v>45021</v>
      </c>
      <c r="C2769" t="s">
        <v>21</v>
      </c>
      <c r="D2769" t="s">
        <v>189</v>
      </c>
      <c r="E2769">
        <v>1</v>
      </c>
      <c r="F2769">
        <v>29.5</v>
      </c>
      <c r="G2769">
        <f>Table1[[#This Row],[Unit Price]]*Table1[[#This Row],[Units Sold]]</f>
        <v>29.5</v>
      </c>
      <c r="H2769" t="s">
        <v>294</v>
      </c>
      <c r="I2769" t="s">
        <v>287</v>
      </c>
      <c r="J2769">
        <f>_xlfn.XLOOKUP(Table1[[#This Row],[Product Name]],O:O,P:P)</f>
        <v>7.38</v>
      </c>
      <c r="K2769">
        <f>Table1[[#This Row],[Unit Profit]]*Table1[[#This Row],[Units Sold]]</f>
        <v>7.38</v>
      </c>
      <c r="L2769">
        <f>MONTH(Table1[[#This Row],[Date]])</f>
        <v>4</v>
      </c>
    </row>
    <row r="2770" spans="1:12" hidden="1">
      <c r="A2770">
        <v>12814</v>
      </c>
      <c r="B2770" s="1">
        <v>45646</v>
      </c>
      <c r="C2770" t="s">
        <v>23</v>
      </c>
      <c r="D2770" t="s">
        <v>190</v>
      </c>
      <c r="E2770">
        <v>2</v>
      </c>
      <c r="F2770">
        <v>699.99</v>
      </c>
      <c r="G2770">
        <f>Table1[[#This Row],[Unit Price]]*Table1[[#This Row],[Units Sold]]</f>
        <v>1399.98</v>
      </c>
      <c r="H2770" t="s">
        <v>18</v>
      </c>
      <c r="I2770" t="s">
        <v>15</v>
      </c>
      <c r="J2770">
        <f>_xlfn.XLOOKUP(Table1[[#This Row],[Product Name]],O:O,P:P)</f>
        <v>252</v>
      </c>
      <c r="K2770">
        <f>Table1[[#This Row],[Unit Profit]]*Table1[[#This Row],[Units Sold]]</f>
        <v>504</v>
      </c>
      <c r="L2770">
        <f>MONTH(Table1[[#This Row],[Date]])</f>
        <v>12</v>
      </c>
    </row>
    <row r="2771" spans="1:12">
      <c r="A2771">
        <v>12815</v>
      </c>
      <c r="B2771" s="1">
        <v>44990</v>
      </c>
      <c r="C2771" t="s">
        <v>9</v>
      </c>
      <c r="D2771" t="s">
        <v>191</v>
      </c>
      <c r="E2771">
        <v>5</v>
      </c>
      <c r="F2771">
        <v>49.99</v>
      </c>
      <c r="G2771">
        <f>Table1[[#This Row],[Unit Price]]*Table1[[#This Row],[Units Sold]]</f>
        <v>249.95000000000002</v>
      </c>
      <c r="H2771" t="s">
        <v>294</v>
      </c>
      <c r="I2771" t="s">
        <v>287</v>
      </c>
      <c r="J2771">
        <f>_xlfn.XLOOKUP(Table1[[#This Row],[Product Name]],O:O,P:P)</f>
        <v>19.5</v>
      </c>
      <c r="K2771">
        <f>Table1[[#This Row],[Unit Profit]]*Table1[[#This Row],[Units Sold]]</f>
        <v>97.5</v>
      </c>
      <c r="L2771">
        <f>MONTH(Table1[[#This Row],[Date]])</f>
        <v>3</v>
      </c>
    </row>
    <row r="2772" spans="1:12" hidden="1">
      <c r="A2772">
        <v>12816</v>
      </c>
      <c r="B2772" s="1">
        <v>44940</v>
      </c>
      <c r="C2772" t="s">
        <v>12</v>
      </c>
      <c r="D2772" t="s">
        <v>192</v>
      </c>
      <c r="E2772">
        <v>2</v>
      </c>
      <c r="F2772">
        <v>49.99</v>
      </c>
      <c r="G2772">
        <f>Table1[[#This Row],[Unit Price]]*Table1[[#This Row],[Units Sold]]</f>
        <v>99.98</v>
      </c>
      <c r="H2772" t="s">
        <v>18</v>
      </c>
      <c r="I2772" t="s">
        <v>15</v>
      </c>
      <c r="J2772">
        <f>_xlfn.XLOOKUP(Table1[[#This Row],[Product Name]],O:O,P:P)</f>
        <v>15</v>
      </c>
      <c r="K2772">
        <f>Table1[[#This Row],[Unit Profit]]*Table1[[#This Row],[Units Sold]]</f>
        <v>30</v>
      </c>
      <c r="L2772">
        <f>MONTH(Table1[[#This Row],[Date]])</f>
        <v>1</v>
      </c>
    </row>
    <row r="2773" spans="1:12" hidden="1">
      <c r="A2773">
        <v>12817</v>
      </c>
      <c r="B2773" s="1">
        <v>45612</v>
      </c>
      <c r="C2773" t="s">
        <v>16</v>
      </c>
      <c r="D2773" t="s">
        <v>193</v>
      </c>
      <c r="E2773">
        <v>4</v>
      </c>
      <c r="F2773">
        <v>14.9</v>
      </c>
      <c r="G2773">
        <f>Table1[[#This Row],[Unit Price]]*Table1[[#This Row],[Units Sold]]</f>
        <v>59.6</v>
      </c>
      <c r="H2773" t="s">
        <v>14</v>
      </c>
      <c r="I2773" t="s">
        <v>15</v>
      </c>
      <c r="J2773">
        <f>_xlfn.XLOOKUP(Table1[[#This Row],[Product Name]],O:O,P:P)</f>
        <v>6.41</v>
      </c>
      <c r="K2773">
        <f>Table1[[#This Row],[Unit Profit]]*Table1[[#This Row],[Units Sold]]</f>
        <v>25.64</v>
      </c>
      <c r="L2773">
        <f>MONTH(Table1[[#This Row],[Date]])</f>
        <v>11</v>
      </c>
    </row>
    <row r="2774" spans="1:12" hidden="1">
      <c r="A2774">
        <v>12818</v>
      </c>
      <c r="B2774" s="1">
        <v>45460</v>
      </c>
      <c r="C2774" t="s">
        <v>19</v>
      </c>
      <c r="D2774" t="s">
        <v>194</v>
      </c>
      <c r="E2774">
        <v>5</v>
      </c>
      <c r="F2774">
        <v>11.99</v>
      </c>
      <c r="G2774">
        <f>Table1[[#This Row],[Unit Price]]*Table1[[#This Row],[Units Sold]]</f>
        <v>59.95</v>
      </c>
      <c r="H2774" t="s">
        <v>14</v>
      </c>
      <c r="I2774" t="s">
        <v>287</v>
      </c>
      <c r="J2774">
        <f>_xlfn.XLOOKUP(Table1[[#This Row],[Product Name]],O:O,P:P)</f>
        <v>3.72</v>
      </c>
      <c r="K2774">
        <f>Table1[[#This Row],[Unit Profit]]*Table1[[#This Row],[Units Sold]]</f>
        <v>18.600000000000001</v>
      </c>
      <c r="L2774">
        <f>MONTH(Table1[[#This Row],[Date]])</f>
        <v>6</v>
      </c>
    </row>
    <row r="2775" spans="1:12" hidden="1">
      <c r="A2775">
        <v>12819</v>
      </c>
      <c r="B2775" s="1">
        <v>45591</v>
      </c>
      <c r="C2775" t="s">
        <v>21</v>
      </c>
      <c r="D2775" t="s">
        <v>195</v>
      </c>
      <c r="E2775">
        <v>3</v>
      </c>
      <c r="F2775">
        <v>34</v>
      </c>
      <c r="G2775">
        <f>Table1[[#This Row],[Unit Price]]*Table1[[#This Row],[Units Sold]]</f>
        <v>102</v>
      </c>
      <c r="H2775" t="s">
        <v>18</v>
      </c>
      <c r="I2775" t="s">
        <v>15</v>
      </c>
      <c r="J2775">
        <f>_xlfn.XLOOKUP(Table1[[#This Row],[Product Name]],O:O,P:P)</f>
        <v>9.52</v>
      </c>
      <c r="K2775">
        <f>Table1[[#This Row],[Unit Profit]]*Table1[[#This Row],[Units Sold]]</f>
        <v>28.56</v>
      </c>
      <c r="L2775">
        <f>MONTH(Table1[[#This Row],[Date]])</f>
        <v>10</v>
      </c>
    </row>
    <row r="2776" spans="1:12">
      <c r="A2776">
        <v>12820</v>
      </c>
      <c r="B2776" s="1">
        <v>45146</v>
      </c>
      <c r="C2776" t="s">
        <v>23</v>
      </c>
      <c r="D2776" t="s">
        <v>196</v>
      </c>
      <c r="E2776">
        <v>4</v>
      </c>
      <c r="F2776">
        <v>146</v>
      </c>
      <c r="G2776">
        <f>Table1[[#This Row],[Unit Price]]*Table1[[#This Row],[Units Sold]]</f>
        <v>584</v>
      </c>
      <c r="H2776" t="s">
        <v>294</v>
      </c>
      <c r="I2776" t="s">
        <v>15</v>
      </c>
      <c r="J2776">
        <f>_xlfn.XLOOKUP(Table1[[#This Row],[Product Name]],O:O,P:P)</f>
        <v>71.540000000000006</v>
      </c>
      <c r="K2776">
        <f>Table1[[#This Row],[Unit Profit]]*Table1[[#This Row],[Units Sold]]</f>
        <v>286.16000000000003</v>
      </c>
      <c r="L2776">
        <f>MONTH(Table1[[#This Row],[Date]])</f>
        <v>8</v>
      </c>
    </row>
    <row r="2777" spans="1:12">
      <c r="A2777">
        <v>12821</v>
      </c>
      <c r="B2777" s="1">
        <v>45142</v>
      </c>
      <c r="C2777" t="s">
        <v>9</v>
      </c>
      <c r="D2777" t="s">
        <v>197</v>
      </c>
      <c r="E2777">
        <v>1</v>
      </c>
      <c r="F2777">
        <v>649.99</v>
      </c>
      <c r="G2777">
        <f>Table1[[#This Row],[Unit Price]]*Table1[[#This Row],[Units Sold]]</f>
        <v>649.99</v>
      </c>
      <c r="H2777" t="s">
        <v>294</v>
      </c>
      <c r="I2777" t="s">
        <v>15</v>
      </c>
      <c r="J2777">
        <f>_xlfn.XLOOKUP(Table1[[#This Row],[Product Name]],O:O,P:P)</f>
        <v>65</v>
      </c>
      <c r="K2777">
        <f>Table1[[#This Row],[Unit Profit]]*Table1[[#This Row],[Units Sold]]</f>
        <v>65</v>
      </c>
      <c r="L2777">
        <f>MONTH(Table1[[#This Row],[Date]])</f>
        <v>8</v>
      </c>
    </row>
    <row r="2778" spans="1:12">
      <c r="A2778">
        <v>12822</v>
      </c>
      <c r="B2778" s="1">
        <v>45017</v>
      </c>
      <c r="C2778" t="s">
        <v>12</v>
      </c>
      <c r="D2778" t="s">
        <v>198</v>
      </c>
      <c r="E2778">
        <v>1</v>
      </c>
      <c r="F2778">
        <v>399.99</v>
      </c>
      <c r="G2778">
        <f>Table1[[#This Row],[Unit Price]]*Table1[[#This Row],[Units Sold]]</f>
        <v>399.99</v>
      </c>
      <c r="H2778" t="s">
        <v>294</v>
      </c>
      <c r="I2778" t="s">
        <v>15</v>
      </c>
      <c r="J2778">
        <f>_xlfn.XLOOKUP(Table1[[#This Row],[Product Name]],O:O,P:P)</f>
        <v>160</v>
      </c>
      <c r="K2778">
        <f>Table1[[#This Row],[Unit Profit]]*Table1[[#This Row],[Units Sold]]</f>
        <v>160</v>
      </c>
      <c r="L2778">
        <f>MONTH(Table1[[#This Row],[Date]])</f>
        <v>4</v>
      </c>
    </row>
    <row r="2779" spans="1:12">
      <c r="A2779">
        <v>12823</v>
      </c>
      <c r="B2779" s="1">
        <v>45029</v>
      </c>
      <c r="C2779" t="s">
        <v>16</v>
      </c>
      <c r="D2779" t="s">
        <v>199</v>
      </c>
      <c r="E2779">
        <v>1</v>
      </c>
      <c r="F2779">
        <v>59.99</v>
      </c>
      <c r="G2779">
        <f>Table1[[#This Row],[Unit Price]]*Table1[[#This Row],[Units Sold]]</f>
        <v>59.99</v>
      </c>
      <c r="H2779" t="s">
        <v>294</v>
      </c>
      <c r="I2779" t="s">
        <v>11</v>
      </c>
      <c r="J2779">
        <f>_xlfn.XLOOKUP(Table1[[#This Row],[Product Name]],O:O,P:P)</f>
        <v>28.8</v>
      </c>
      <c r="K2779">
        <f>Table1[[#This Row],[Unit Profit]]*Table1[[#This Row],[Units Sold]]</f>
        <v>28.8</v>
      </c>
      <c r="L2779">
        <f>MONTH(Table1[[#This Row],[Date]])</f>
        <v>4</v>
      </c>
    </row>
    <row r="2780" spans="1:12" hidden="1">
      <c r="A2780">
        <v>12824</v>
      </c>
      <c r="B2780" s="1">
        <v>45019</v>
      </c>
      <c r="C2780" t="s">
        <v>19</v>
      </c>
      <c r="D2780" t="s">
        <v>200</v>
      </c>
      <c r="E2780">
        <v>3</v>
      </c>
      <c r="F2780">
        <v>12.99</v>
      </c>
      <c r="G2780">
        <f>Table1[[#This Row],[Unit Price]]*Table1[[#This Row],[Units Sold]]</f>
        <v>38.97</v>
      </c>
      <c r="H2780" t="s">
        <v>14</v>
      </c>
      <c r="I2780" t="s">
        <v>15</v>
      </c>
      <c r="J2780">
        <f>_xlfn.XLOOKUP(Table1[[#This Row],[Product Name]],O:O,P:P)</f>
        <v>2.99</v>
      </c>
      <c r="K2780">
        <f>Table1[[#This Row],[Unit Profit]]*Table1[[#This Row],[Units Sold]]</f>
        <v>8.9700000000000006</v>
      </c>
      <c r="L2780">
        <f>MONTH(Table1[[#This Row],[Date]])</f>
        <v>4</v>
      </c>
    </row>
    <row r="2781" spans="1:12" hidden="1">
      <c r="A2781">
        <v>12825</v>
      </c>
      <c r="B2781" s="1">
        <v>44946</v>
      </c>
      <c r="C2781" t="s">
        <v>21</v>
      </c>
      <c r="D2781" t="s">
        <v>201</v>
      </c>
      <c r="E2781">
        <v>2</v>
      </c>
      <c r="F2781">
        <v>190</v>
      </c>
      <c r="G2781">
        <f>Table1[[#This Row],[Unit Price]]*Table1[[#This Row],[Units Sold]]</f>
        <v>380</v>
      </c>
      <c r="H2781" t="s">
        <v>18</v>
      </c>
      <c r="I2781" t="s">
        <v>11</v>
      </c>
      <c r="J2781">
        <f>_xlfn.XLOOKUP(Table1[[#This Row],[Product Name]],O:O,P:P)</f>
        <v>55.1</v>
      </c>
      <c r="K2781">
        <f>Table1[[#This Row],[Unit Profit]]*Table1[[#This Row],[Units Sold]]</f>
        <v>110.2</v>
      </c>
      <c r="L2781">
        <f>MONTH(Table1[[#This Row],[Date]])</f>
        <v>1</v>
      </c>
    </row>
    <row r="2782" spans="1:12" hidden="1">
      <c r="A2782">
        <v>12826</v>
      </c>
      <c r="B2782" s="1">
        <v>44955</v>
      </c>
      <c r="C2782" t="s">
        <v>23</v>
      </c>
      <c r="D2782" t="s">
        <v>202</v>
      </c>
      <c r="E2782">
        <v>5</v>
      </c>
      <c r="F2782">
        <v>499.95</v>
      </c>
      <c r="G2782">
        <f>Table1[[#This Row],[Unit Price]]*Table1[[#This Row],[Units Sold]]</f>
        <v>2499.75</v>
      </c>
      <c r="H2782" t="s">
        <v>18</v>
      </c>
      <c r="I2782" t="s">
        <v>15</v>
      </c>
      <c r="J2782">
        <f>_xlfn.XLOOKUP(Table1[[#This Row],[Product Name]],O:O,P:P)</f>
        <v>129.99</v>
      </c>
      <c r="K2782">
        <f>Table1[[#This Row],[Unit Profit]]*Table1[[#This Row],[Units Sold]]</f>
        <v>649.95000000000005</v>
      </c>
      <c r="L2782">
        <f>MONTH(Table1[[#This Row],[Date]])</f>
        <v>1</v>
      </c>
    </row>
    <row r="2783" spans="1:12" hidden="1">
      <c r="A2783">
        <v>12827</v>
      </c>
      <c r="B2783" s="1">
        <v>45641</v>
      </c>
      <c r="C2783" t="s">
        <v>9</v>
      </c>
      <c r="D2783" t="s">
        <v>203</v>
      </c>
      <c r="E2783">
        <v>3</v>
      </c>
      <c r="F2783">
        <v>399</v>
      </c>
      <c r="G2783">
        <f>Table1[[#This Row],[Unit Price]]*Table1[[#This Row],[Units Sold]]</f>
        <v>1197</v>
      </c>
      <c r="H2783" t="s">
        <v>14</v>
      </c>
      <c r="I2783" t="s">
        <v>11</v>
      </c>
      <c r="J2783">
        <f>_xlfn.XLOOKUP(Table1[[#This Row],[Product Name]],O:O,P:P)</f>
        <v>131.66999999999999</v>
      </c>
      <c r="K2783">
        <f>Table1[[#This Row],[Unit Profit]]*Table1[[#This Row],[Units Sold]]</f>
        <v>395.01</v>
      </c>
      <c r="L2783">
        <f>MONTH(Table1[[#This Row],[Date]])</f>
        <v>12</v>
      </c>
    </row>
    <row r="2784" spans="1:12" hidden="1">
      <c r="A2784">
        <v>12828</v>
      </c>
      <c r="B2784" s="1">
        <v>45119</v>
      </c>
      <c r="C2784" t="s">
        <v>12</v>
      </c>
      <c r="D2784" t="s">
        <v>204</v>
      </c>
      <c r="E2784">
        <v>5</v>
      </c>
      <c r="F2784">
        <v>199</v>
      </c>
      <c r="G2784">
        <f>Table1[[#This Row],[Unit Price]]*Table1[[#This Row],[Units Sold]]</f>
        <v>995</v>
      </c>
      <c r="H2784" t="s">
        <v>14</v>
      </c>
      <c r="I2784" t="s">
        <v>11</v>
      </c>
      <c r="J2784">
        <f>_xlfn.XLOOKUP(Table1[[#This Row],[Product Name]],O:O,P:P)</f>
        <v>27.86</v>
      </c>
      <c r="K2784">
        <f>Table1[[#This Row],[Unit Profit]]*Table1[[#This Row],[Units Sold]]</f>
        <v>139.30000000000001</v>
      </c>
      <c r="L2784">
        <f>MONTH(Table1[[#This Row],[Date]])</f>
        <v>7</v>
      </c>
    </row>
    <row r="2785" spans="1:12" hidden="1">
      <c r="A2785">
        <v>12829</v>
      </c>
      <c r="B2785" s="1">
        <v>45495</v>
      </c>
      <c r="C2785" t="s">
        <v>16</v>
      </c>
      <c r="D2785" t="s">
        <v>205</v>
      </c>
      <c r="E2785">
        <v>2</v>
      </c>
      <c r="F2785">
        <v>34.99</v>
      </c>
      <c r="G2785">
        <f>Table1[[#This Row],[Unit Price]]*Table1[[#This Row],[Units Sold]]</f>
        <v>69.98</v>
      </c>
      <c r="H2785" t="s">
        <v>14</v>
      </c>
      <c r="I2785" t="s">
        <v>287</v>
      </c>
      <c r="J2785">
        <f>_xlfn.XLOOKUP(Table1[[#This Row],[Product Name]],O:O,P:P)</f>
        <v>10.15</v>
      </c>
      <c r="K2785">
        <f>Table1[[#This Row],[Unit Profit]]*Table1[[#This Row],[Units Sold]]</f>
        <v>20.3</v>
      </c>
      <c r="L2785">
        <f>MONTH(Table1[[#This Row],[Date]])</f>
        <v>7</v>
      </c>
    </row>
    <row r="2786" spans="1:12" hidden="1">
      <c r="A2786">
        <v>12830</v>
      </c>
      <c r="B2786" s="1">
        <v>45281</v>
      </c>
      <c r="C2786" t="s">
        <v>19</v>
      </c>
      <c r="D2786" t="s">
        <v>106</v>
      </c>
      <c r="E2786">
        <v>1</v>
      </c>
      <c r="F2786">
        <v>10.99</v>
      </c>
      <c r="G2786">
        <f>Table1[[#This Row],[Unit Price]]*Table1[[#This Row],[Units Sold]]</f>
        <v>10.99</v>
      </c>
      <c r="H2786" t="s">
        <v>18</v>
      </c>
      <c r="I2786" t="s">
        <v>11</v>
      </c>
      <c r="J2786">
        <f>_xlfn.XLOOKUP(Table1[[#This Row],[Product Name]],O:O,P:P)</f>
        <v>4.34</v>
      </c>
      <c r="K2786">
        <f>Table1[[#This Row],[Unit Profit]]*Table1[[#This Row],[Units Sold]]</f>
        <v>4.34</v>
      </c>
      <c r="L2786">
        <f>MONTH(Table1[[#This Row],[Date]])</f>
        <v>12</v>
      </c>
    </row>
    <row r="2787" spans="1:12" hidden="1">
      <c r="A2787">
        <v>12831</v>
      </c>
      <c r="B2787" s="1">
        <v>45532</v>
      </c>
      <c r="C2787" t="s">
        <v>21</v>
      </c>
      <c r="D2787" t="s">
        <v>206</v>
      </c>
      <c r="E2787">
        <v>4</v>
      </c>
      <c r="F2787">
        <v>18</v>
      </c>
      <c r="G2787">
        <f>Table1[[#This Row],[Unit Price]]*Table1[[#This Row],[Units Sold]]</f>
        <v>72</v>
      </c>
      <c r="H2787" t="s">
        <v>18</v>
      </c>
      <c r="I2787" t="s">
        <v>287</v>
      </c>
      <c r="J2787">
        <f>_xlfn.XLOOKUP(Table1[[#This Row],[Product Name]],O:O,P:P)</f>
        <v>7.56</v>
      </c>
      <c r="K2787">
        <f>Table1[[#This Row],[Unit Profit]]*Table1[[#This Row],[Units Sold]]</f>
        <v>30.24</v>
      </c>
      <c r="L2787">
        <f>MONTH(Table1[[#This Row],[Date]])</f>
        <v>8</v>
      </c>
    </row>
    <row r="2788" spans="1:12" hidden="1">
      <c r="A2788">
        <v>12832</v>
      </c>
      <c r="B2788" s="1">
        <v>45624</v>
      </c>
      <c r="C2788" t="s">
        <v>23</v>
      </c>
      <c r="D2788" t="s">
        <v>207</v>
      </c>
      <c r="E2788">
        <v>3</v>
      </c>
      <c r="F2788">
        <v>169.95</v>
      </c>
      <c r="G2788">
        <f>Table1[[#This Row],[Unit Price]]*Table1[[#This Row],[Units Sold]]</f>
        <v>509.84999999999997</v>
      </c>
      <c r="H2788" t="s">
        <v>14</v>
      </c>
      <c r="I2788" t="s">
        <v>287</v>
      </c>
      <c r="J2788">
        <f>_xlfn.XLOOKUP(Table1[[#This Row],[Product Name]],O:O,P:P)</f>
        <v>59.48</v>
      </c>
      <c r="K2788">
        <f>Table1[[#This Row],[Unit Profit]]*Table1[[#This Row],[Units Sold]]</f>
        <v>178.44</v>
      </c>
      <c r="L2788">
        <f>MONTH(Table1[[#This Row],[Date]])</f>
        <v>11</v>
      </c>
    </row>
    <row r="2789" spans="1:12" hidden="1">
      <c r="A2789">
        <v>12833</v>
      </c>
      <c r="B2789" s="1">
        <v>45402</v>
      </c>
      <c r="C2789" t="s">
        <v>9</v>
      </c>
      <c r="D2789" t="s">
        <v>208</v>
      </c>
      <c r="E2789">
        <v>2</v>
      </c>
      <c r="F2789">
        <v>199.99</v>
      </c>
      <c r="G2789">
        <f>Table1[[#This Row],[Unit Price]]*Table1[[#This Row],[Units Sold]]</f>
        <v>399.98</v>
      </c>
      <c r="H2789" t="s">
        <v>18</v>
      </c>
      <c r="I2789" t="s">
        <v>15</v>
      </c>
      <c r="J2789">
        <f>_xlfn.XLOOKUP(Table1[[#This Row],[Product Name]],O:O,P:P)</f>
        <v>50</v>
      </c>
      <c r="K2789">
        <f>Table1[[#This Row],[Unit Profit]]*Table1[[#This Row],[Units Sold]]</f>
        <v>100</v>
      </c>
      <c r="L2789">
        <f>MONTH(Table1[[#This Row],[Date]])</f>
        <v>4</v>
      </c>
    </row>
    <row r="2790" spans="1:12" hidden="1">
      <c r="A2790">
        <v>12834</v>
      </c>
      <c r="B2790" s="1">
        <v>44946</v>
      </c>
      <c r="C2790" t="s">
        <v>12</v>
      </c>
      <c r="D2790" t="s">
        <v>209</v>
      </c>
      <c r="E2790">
        <v>3</v>
      </c>
      <c r="F2790">
        <v>199.95</v>
      </c>
      <c r="G2790">
        <f>Table1[[#This Row],[Unit Price]]*Table1[[#This Row],[Units Sold]]</f>
        <v>599.84999999999991</v>
      </c>
      <c r="H2790" t="s">
        <v>14</v>
      </c>
      <c r="I2790" t="s">
        <v>287</v>
      </c>
      <c r="J2790">
        <f>_xlfn.XLOOKUP(Table1[[#This Row],[Product Name]],O:O,P:P)</f>
        <v>35.99</v>
      </c>
      <c r="K2790">
        <f>Table1[[#This Row],[Unit Profit]]*Table1[[#This Row],[Units Sold]]</f>
        <v>107.97</v>
      </c>
      <c r="L2790">
        <f>MONTH(Table1[[#This Row],[Date]])</f>
        <v>1</v>
      </c>
    </row>
    <row r="2791" spans="1:12" hidden="1">
      <c r="A2791">
        <v>12835</v>
      </c>
      <c r="B2791" s="1">
        <v>45029</v>
      </c>
      <c r="C2791" t="s">
        <v>16</v>
      </c>
      <c r="D2791" t="s">
        <v>210</v>
      </c>
      <c r="E2791">
        <v>3</v>
      </c>
      <c r="F2791">
        <v>179.99</v>
      </c>
      <c r="G2791">
        <f>Table1[[#This Row],[Unit Price]]*Table1[[#This Row],[Units Sold]]</f>
        <v>539.97</v>
      </c>
      <c r="H2791" t="s">
        <v>18</v>
      </c>
      <c r="I2791" t="s">
        <v>287</v>
      </c>
      <c r="J2791">
        <f>_xlfn.XLOOKUP(Table1[[#This Row],[Product Name]],O:O,P:P)</f>
        <v>66.599999999999994</v>
      </c>
      <c r="K2791">
        <f>Table1[[#This Row],[Unit Profit]]*Table1[[#This Row],[Units Sold]]</f>
        <v>199.79999999999998</v>
      </c>
      <c r="L2791">
        <f>MONTH(Table1[[#This Row],[Date]])</f>
        <v>4</v>
      </c>
    </row>
    <row r="2792" spans="1:12" hidden="1">
      <c r="A2792">
        <v>12836</v>
      </c>
      <c r="B2792" s="1">
        <v>45169</v>
      </c>
      <c r="C2792" t="s">
        <v>19</v>
      </c>
      <c r="D2792" t="s">
        <v>211</v>
      </c>
      <c r="E2792">
        <v>1</v>
      </c>
      <c r="F2792">
        <v>11.99</v>
      </c>
      <c r="G2792">
        <f>Table1[[#This Row],[Unit Price]]*Table1[[#This Row],[Units Sold]]</f>
        <v>11.99</v>
      </c>
      <c r="H2792" t="s">
        <v>14</v>
      </c>
      <c r="I2792" t="s">
        <v>11</v>
      </c>
      <c r="J2792">
        <f>_xlfn.XLOOKUP(Table1[[#This Row],[Product Name]],O:O,P:P)</f>
        <v>3.96</v>
      </c>
      <c r="K2792">
        <f>Table1[[#This Row],[Unit Profit]]*Table1[[#This Row],[Units Sold]]</f>
        <v>3.96</v>
      </c>
      <c r="L2792">
        <f>MONTH(Table1[[#This Row],[Date]])</f>
        <v>8</v>
      </c>
    </row>
    <row r="2793" spans="1:12" hidden="1">
      <c r="A2793">
        <v>12837</v>
      </c>
      <c r="B2793" s="1">
        <v>45097</v>
      </c>
      <c r="C2793" t="s">
        <v>21</v>
      </c>
      <c r="D2793" t="s">
        <v>212</v>
      </c>
      <c r="E2793">
        <v>4</v>
      </c>
      <c r="F2793">
        <v>125</v>
      </c>
      <c r="G2793">
        <f>Table1[[#This Row],[Unit Price]]*Table1[[#This Row],[Units Sold]]</f>
        <v>500</v>
      </c>
      <c r="H2793" t="s">
        <v>14</v>
      </c>
      <c r="I2793" t="s">
        <v>11</v>
      </c>
      <c r="J2793">
        <f>_xlfn.XLOOKUP(Table1[[#This Row],[Product Name]],O:O,P:P)</f>
        <v>61.25</v>
      </c>
      <c r="K2793">
        <f>Table1[[#This Row],[Unit Profit]]*Table1[[#This Row],[Units Sold]]</f>
        <v>245</v>
      </c>
      <c r="L2793">
        <f>MONTH(Table1[[#This Row],[Date]])</f>
        <v>6</v>
      </c>
    </row>
    <row r="2794" spans="1:12" hidden="1">
      <c r="A2794">
        <v>12838</v>
      </c>
      <c r="B2794" s="1">
        <v>45587</v>
      </c>
      <c r="C2794" t="s">
        <v>23</v>
      </c>
      <c r="D2794" t="s">
        <v>213</v>
      </c>
      <c r="E2794">
        <v>2</v>
      </c>
      <c r="F2794">
        <v>449.99</v>
      </c>
      <c r="G2794">
        <f>Table1[[#This Row],[Unit Price]]*Table1[[#This Row],[Units Sold]]</f>
        <v>899.98</v>
      </c>
      <c r="H2794" t="s">
        <v>14</v>
      </c>
      <c r="I2794" t="s">
        <v>11</v>
      </c>
      <c r="J2794">
        <f>_xlfn.XLOOKUP(Table1[[#This Row],[Product Name]],O:O,P:P)</f>
        <v>180</v>
      </c>
      <c r="K2794">
        <f>Table1[[#This Row],[Unit Profit]]*Table1[[#This Row],[Units Sold]]</f>
        <v>360</v>
      </c>
      <c r="L2794">
        <f>MONTH(Table1[[#This Row],[Date]])</f>
        <v>10</v>
      </c>
    </row>
    <row r="2795" spans="1:12" hidden="1">
      <c r="A2795">
        <v>12839</v>
      </c>
      <c r="B2795" s="1">
        <v>45136</v>
      </c>
      <c r="C2795" t="s">
        <v>9</v>
      </c>
      <c r="D2795" t="s">
        <v>214</v>
      </c>
      <c r="E2795">
        <v>4</v>
      </c>
      <c r="F2795">
        <v>179</v>
      </c>
      <c r="G2795">
        <f>Table1[[#This Row],[Unit Price]]*Table1[[#This Row],[Units Sold]]</f>
        <v>716</v>
      </c>
      <c r="H2795" t="s">
        <v>18</v>
      </c>
      <c r="I2795" t="s">
        <v>11</v>
      </c>
      <c r="J2795">
        <f>_xlfn.XLOOKUP(Table1[[#This Row],[Product Name]],O:O,P:P)</f>
        <v>71.599999999999994</v>
      </c>
      <c r="K2795">
        <f>Table1[[#This Row],[Unit Profit]]*Table1[[#This Row],[Units Sold]]</f>
        <v>286.39999999999998</v>
      </c>
      <c r="L2795">
        <f>MONTH(Table1[[#This Row],[Date]])</f>
        <v>7</v>
      </c>
    </row>
    <row r="2796" spans="1:12" hidden="1">
      <c r="A2796">
        <v>12840</v>
      </c>
      <c r="B2796" s="1">
        <v>45261</v>
      </c>
      <c r="C2796" t="s">
        <v>12</v>
      </c>
      <c r="D2796" t="s">
        <v>215</v>
      </c>
      <c r="E2796">
        <v>4</v>
      </c>
      <c r="F2796">
        <v>99.95</v>
      </c>
      <c r="G2796">
        <f>Table1[[#This Row],[Unit Price]]*Table1[[#This Row],[Units Sold]]</f>
        <v>399.8</v>
      </c>
      <c r="H2796" t="s">
        <v>14</v>
      </c>
      <c r="I2796" t="s">
        <v>15</v>
      </c>
      <c r="J2796">
        <f>_xlfn.XLOOKUP(Table1[[#This Row],[Product Name]],O:O,P:P)</f>
        <v>38.979999999999997</v>
      </c>
      <c r="K2796">
        <f>Table1[[#This Row],[Unit Profit]]*Table1[[#This Row],[Units Sold]]</f>
        <v>155.91999999999999</v>
      </c>
      <c r="L2796">
        <f>MONTH(Table1[[#This Row],[Date]])</f>
        <v>12</v>
      </c>
    </row>
    <row r="2797" spans="1:12" hidden="1">
      <c r="A2797">
        <v>12841</v>
      </c>
      <c r="B2797" s="1">
        <v>45100</v>
      </c>
      <c r="C2797" t="s">
        <v>16</v>
      </c>
      <c r="D2797" t="s">
        <v>216</v>
      </c>
      <c r="E2797">
        <v>2</v>
      </c>
      <c r="F2797">
        <v>59.99</v>
      </c>
      <c r="G2797">
        <f>Table1[[#This Row],[Unit Price]]*Table1[[#This Row],[Units Sold]]</f>
        <v>119.98</v>
      </c>
      <c r="H2797" t="s">
        <v>14</v>
      </c>
      <c r="I2797" t="s">
        <v>287</v>
      </c>
      <c r="J2797">
        <f>_xlfn.XLOOKUP(Table1[[#This Row],[Product Name]],O:O,P:P)</f>
        <v>21.6</v>
      </c>
      <c r="K2797">
        <f>Table1[[#This Row],[Unit Profit]]*Table1[[#This Row],[Units Sold]]</f>
        <v>43.2</v>
      </c>
      <c r="L2797">
        <f>MONTH(Table1[[#This Row],[Date]])</f>
        <v>6</v>
      </c>
    </row>
    <row r="2798" spans="1:12" hidden="1">
      <c r="A2798">
        <v>12842</v>
      </c>
      <c r="B2798" s="1">
        <v>45550</v>
      </c>
      <c r="C2798" t="s">
        <v>19</v>
      </c>
      <c r="D2798" t="s">
        <v>217</v>
      </c>
      <c r="E2798">
        <v>2</v>
      </c>
      <c r="F2798">
        <v>14.99</v>
      </c>
      <c r="G2798">
        <f>Table1[[#This Row],[Unit Price]]*Table1[[#This Row],[Units Sold]]</f>
        <v>29.98</v>
      </c>
      <c r="H2798" t="s">
        <v>18</v>
      </c>
      <c r="I2798" t="s">
        <v>287</v>
      </c>
      <c r="J2798">
        <f>_xlfn.XLOOKUP(Table1[[#This Row],[Product Name]],O:O,P:P)</f>
        <v>4.6500000000000004</v>
      </c>
      <c r="K2798">
        <f>Table1[[#This Row],[Unit Profit]]*Table1[[#This Row],[Units Sold]]</f>
        <v>9.3000000000000007</v>
      </c>
      <c r="L2798">
        <f>MONTH(Table1[[#This Row],[Date]])</f>
        <v>9</v>
      </c>
    </row>
    <row r="2799" spans="1:12" hidden="1">
      <c r="A2799">
        <v>12843</v>
      </c>
      <c r="B2799" s="1">
        <v>45479</v>
      </c>
      <c r="C2799" t="s">
        <v>21</v>
      </c>
      <c r="D2799" t="s">
        <v>218</v>
      </c>
      <c r="E2799">
        <v>5</v>
      </c>
      <c r="F2799">
        <v>52</v>
      </c>
      <c r="G2799">
        <f>Table1[[#This Row],[Unit Price]]*Table1[[#This Row],[Units Sold]]</f>
        <v>260</v>
      </c>
      <c r="H2799" t="s">
        <v>18</v>
      </c>
      <c r="I2799" t="s">
        <v>15</v>
      </c>
      <c r="J2799">
        <f>_xlfn.XLOOKUP(Table1[[#This Row],[Product Name]],O:O,P:P)</f>
        <v>20.28</v>
      </c>
      <c r="K2799">
        <f>Table1[[#This Row],[Unit Profit]]*Table1[[#This Row],[Units Sold]]</f>
        <v>101.4</v>
      </c>
      <c r="L2799">
        <f>MONTH(Table1[[#This Row],[Date]])</f>
        <v>7</v>
      </c>
    </row>
    <row r="2800" spans="1:12">
      <c r="A2800">
        <v>12844</v>
      </c>
      <c r="B2800" s="1">
        <v>44990</v>
      </c>
      <c r="C2800" t="s">
        <v>23</v>
      </c>
      <c r="D2800" t="s">
        <v>219</v>
      </c>
      <c r="E2800">
        <v>1</v>
      </c>
      <c r="F2800">
        <v>399.99</v>
      </c>
      <c r="G2800">
        <f>Table1[[#This Row],[Unit Price]]*Table1[[#This Row],[Units Sold]]</f>
        <v>399.99</v>
      </c>
      <c r="H2800" t="s">
        <v>294</v>
      </c>
      <c r="I2800" t="s">
        <v>11</v>
      </c>
      <c r="J2800">
        <f>_xlfn.XLOOKUP(Table1[[#This Row],[Product Name]],O:O,P:P)</f>
        <v>180</v>
      </c>
      <c r="K2800">
        <f>Table1[[#This Row],[Unit Profit]]*Table1[[#This Row],[Units Sold]]</f>
        <v>180</v>
      </c>
      <c r="L2800">
        <f>MONTH(Table1[[#This Row],[Date]])</f>
        <v>3</v>
      </c>
    </row>
    <row r="2801" spans="1:12" hidden="1">
      <c r="A2801">
        <v>12845</v>
      </c>
      <c r="B2801" s="1">
        <v>45285</v>
      </c>
      <c r="C2801" t="s">
        <v>9</v>
      </c>
      <c r="D2801" t="s">
        <v>220</v>
      </c>
      <c r="E2801">
        <v>2</v>
      </c>
      <c r="F2801">
        <v>299.99</v>
      </c>
      <c r="G2801">
        <f>Table1[[#This Row],[Unit Price]]*Table1[[#This Row],[Units Sold]]</f>
        <v>599.98</v>
      </c>
      <c r="H2801" t="s">
        <v>14</v>
      </c>
      <c r="I2801" t="s">
        <v>15</v>
      </c>
      <c r="J2801">
        <f>_xlfn.XLOOKUP(Table1[[#This Row],[Product Name]],O:O,P:P)</f>
        <v>117</v>
      </c>
      <c r="K2801">
        <f>Table1[[#This Row],[Unit Profit]]*Table1[[#This Row],[Units Sold]]</f>
        <v>234</v>
      </c>
      <c r="L2801">
        <f>MONTH(Table1[[#This Row],[Date]])</f>
        <v>12</v>
      </c>
    </row>
    <row r="2802" spans="1:12" hidden="1">
      <c r="A2802">
        <v>12846</v>
      </c>
      <c r="B2802" s="1">
        <v>45303</v>
      </c>
      <c r="C2802" t="s">
        <v>12</v>
      </c>
      <c r="D2802" t="s">
        <v>221</v>
      </c>
      <c r="E2802">
        <v>3</v>
      </c>
      <c r="F2802">
        <v>379.99</v>
      </c>
      <c r="G2802">
        <f>Table1[[#This Row],[Unit Price]]*Table1[[#This Row],[Units Sold]]</f>
        <v>1139.97</v>
      </c>
      <c r="H2802" t="s">
        <v>18</v>
      </c>
      <c r="I2802" t="s">
        <v>11</v>
      </c>
      <c r="J2802">
        <f>_xlfn.XLOOKUP(Table1[[#This Row],[Product Name]],O:O,P:P)</f>
        <v>171</v>
      </c>
      <c r="K2802">
        <f>Table1[[#This Row],[Unit Profit]]*Table1[[#This Row],[Units Sold]]</f>
        <v>513</v>
      </c>
      <c r="L2802">
        <f>MONTH(Table1[[#This Row],[Date]])</f>
        <v>1</v>
      </c>
    </row>
    <row r="2803" spans="1:12" hidden="1">
      <c r="A2803">
        <v>12847</v>
      </c>
      <c r="B2803" s="1">
        <v>45489</v>
      </c>
      <c r="C2803" t="s">
        <v>16</v>
      </c>
      <c r="D2803" t="s">
        <v>222</v>
      </c>
      <c r="E2803">
        <v>4</v>
      </c>
      <c r="F2803">
        <v>98</v>
      </c>
      <c r="G2803">
        <f>Table1[[#This Row],[Unit Price]]*Table1[[#This Row],[Units Sold]]</f>
        <v>392</v>
      </c>
      <c r="H2803" t="s">
        <v>18</v>
      </c>
      <c r="I2803" t="s">
        <v>15</v>
      </c>
      <c r="J2803">
        <f>_xlfn.XLOOKUP(Table1[[#This Row],[Product Name]],O:O,P:P)</f>
        <v>35.28</v>
      </c>
      <c r="K2803">
        <f>Table1[[#This Row],[Unit Profit]]*Table1[[#This Row],[Units Sold]]</f>
        <v>141.12</v>
      </c>
      <c r="L2803">
        <f>MONTH(Table1[[#This Row],[Date]])</f>
        <v>7</v>
      </c>
    </row>
    <row r="2804" spans="1:12" hidden="1">
      <c r="A2804">
        <v>12848</v>
      </c>
      <c r="B2804" s="1">
        <v>44929</v>
      </c>
      <c r="C2804" t="s">
        <v>19</v>
      </c>
      <c r="D2804" t="s">
        <v>223</v>
      </c>
      <c r="E2804">
        <v>3</v>
      </c>
      <c r="F2804">
        <v>16.989999999999998</v>
      </c>
      <c r="G2804">
        <f>Table1[[#This Row],[Unit Price]]*Table1[[#This Row],[Units Sold]]</f>
        <v>50.97</v>
      </c>
      <c r="H2804" t="s">
        <v>14</v>
      </c>
      <c r="I2804" t="s">
        <v>11</v>
      </c>
      <c r="J2804">
        <f>_xlfn.XLOOKUP(Table1[[#This Row],[Product Name]],O:O,P:P)</f>
        <v>2.04</v>
      </c>
      <c r="K2804">
        <f>Table1[[#This Row],[Unit Profit]]*Table1[[#This Row],[Units Sold]]</f>
        <v>6.12</v>
      </c>
      <c r="L2804">
        <f>MONTH(Table1[[#This Row],[Date]])</f>
        <v>1</v>
      </c>
    </row>
    <row r="2805" spans="1:12">
      <c r="A2805">
        <v>12849</v>
      </c>
      <c r="B2805" s="1">
        <v>45256</v>
      </c>
      <c r="C2805" t="s">
        <v>21</v>
      </c>
      <c r="D2805" t="s">
        <v>224</v>
      </c>
      <c r="E2805">
        <v>2</v>
      </c>
      <c r="F2805">
        <v>79</v>
      </c>
      <c r="G2805">
        <f>Table1[[#This Row],[Unit Price]]*Table1[[#This Row],[Units Sold]]</f>
        <v>158</v>
      </c>
      <c r="H2805" t="s">
        <v>294</v>
      </c>
      <c r="I2805" t="s">
        <v>11</v>
      </c>
      <c r="J2805">
        <f>_xlfn.XLOOKUP(Table1[[#This Row],[Product Name]],O:O,P:P)</f>
        <v>22.12</v>
      </c>
      <c r="K2805">
        <f>Table1[[#This Row],[Unit Profit]]*Table1[[#This Row],[Units Sold]]</f>
        <v>44.24</v>
      </c>
      <c r="L2805">
        <f>MONTH(Table1[[#This Row],[Date]])</f>
        <v>11</v>
      </c>
    </row>
    <row r="2806" spans="1:12" hidden="1">
      <c r="A2806">
        <v>12850</v>
      </c>
      <c r="B2806" s="1">
        <v>45430</v>
      </c>
      <c r="C2806" t="s">
        <v>23</v>
      </c>
      <c r="D2806" t="s">
        <v>225</v>
      </c>
      <c r="E2806">
        <v>5</v>
      </c>
      <c r="F2806">
        <v>129</v>
      </c>
      <c r="G2806">
        <f>Table1[[#This Row],[Unit Price]]*Table1[[#This Row],[Units Sold]]</f>
        <v>645</v>
      </c>
      <c r="H2806" t="s">
        <v>18</v>
      </c>
      <c r="I2806" t="s">
        <v>11</v>
      </c>
      <c r="J2806">
        <f>_xlfn.XLOOKUP(Table1[[#This Row],[Product Name]],O:O,P:P)</f>
        <v>37.409999999999997</v>
      </c>
      <c r="K2806">
        <f>Table1[[#This Row],[Unit Profit]]*Table1[[#This Row],[Units Sold]]</f>
        <v>187.04999999999998</v>
      </c>
      <c r="L2806">
        <f>MONTH(Table1[[#This Row],[Date]])</f>
        <v>5</v>
      </c>
    </row>
    <row r="2807" spans="1:12" hidden="1">
      <c r="A2807">
        <v>12851</v>
      </c>
      <c r="B2807" s="1">
        <v>45451</v>
      </c>
      <c r="C2807" t="s">
        <v>9</v>
      </c>
      <c r="D2807" t="s">
        <v>226</v>
      </c>
      <c r="E2807">
        <v>2</v>
      </c>
      <c r="F2807">
        <v>749.99</v>
      </c>
      <c r="G2807">
        <f>Table1[[#This Row],[Unit Price]]*Table1[[#This Row],[Units Sold]]</f>
        <v>1499.98</v>
      </c>
      <c r="H2807" t="s">
        <v>18</v>
      </c>
      <c r="I2807" t="s">
        <v>287</v>
      </c>
      <c r="J2807">
        <f>_xlfn.XLOOKUP(Table1[[#This Row],[Product Name]],O:O,P:P)</f>
        <v>187.5</v>
      </c>
      <c r="K2807">
        <f>Table1[[#This Row],[Unit Profit]]*Table1[[#This Row],[Units Sold]]</f>
        <v>375</v>
      </c>
      <c r="L2807">
        <f>MONTH(Table1[[#This Row],[Date]])</f>
        <v>6</v>
      </c>
    </row>
    <row r="2808" spans="1:12" hidden="1">
      <c r="A2808">
        <v>12852</v>
      </c>
      <c r="B2808" s="1">
        <v>45061</v>
      </c>
      <c r="C2808" t="s">
        <v>12</v>
      </c>
      <c r="D2808" t="s">
        <v>32</v>
      </c>
      <c r="E2808">
        <v>1</v>
      </c>
      <c r="F2808">
        <v>169.99</v>
      </c>
      <c r="G2808">
        <f>Table1[[#This Row],[Unit Price]]*Table1[[#This Row],[Units Sold]]</f>
        <v>169.99</v>
      </c>
      <c r="H2808" t="s">
        <v>14</v>
      </c>
      <c r="I2808" t="s">
        <v>15</v>
      </c>
      <c r="J2808">
        <f>_xlfn.XLOOKUP(Table1[[#This Row],[Product Name]],O:O,P:P)</f>
        <v>19</v>
      </c>
      <c r="K2808">
        <f>Table1[[#This Row],[Unit Profit]]*Table1[[#This Row],[Units Sold]]</f>
        <v>19</v>
      </c>
      <c r="L2808">
        <f>MONTH(Table1[[#This Row],[Date]])</f>
        <v>5</v>
      </c>
    </row>
    <row r="2809" spans="1:12" hidden="1">
      <c r="A2809">
        <v>12853</v>
      </c>
      <c r="B2809" s="1">
        <v>45495</v>
      </c>
      <c r="C2809" t="s">
        <v>16</v>
      </c>
      <c r="D2809" t="s">
        <v>227</v>
      </c>
      <c r="E2809">
        <v>4</v>
      </c>
      <c r="F2809">
        <v>9.9</v>
      </c>
      <c r="G2809">
        <f>Table1[[#This Row],[Unit Price]]*Table1[[#This Row],[Units Sold]]</f>
        <v>39.6</v>
      </c>
      <c r="H2809" t="s">
        <v>18</v>
      </c>
      <c r="I2809" t="s">
        <v>15</v>
      </c>
      <c r="J2809">
        <f>_xlfn.XLOOKUP(Table1[[#This Row],[Product Name]],O:O,P:P)</f>
        <v>2.2799999999999998</v>
      </c>
      <c r="K2809">
        <f>Table1[[#This Row],[Unit Profit]]*Table1[[#This Row],[Units Sold]]</f>
        <v>9.1199999999999992</v>
      </c>
      <c r="L2809">
        <f>MONTH(Table1[[#This Row],[Date]])</f>
        <v>7</v>
      </c>
    </row>
    <row r="2810" spans="1:12" hidden="1">
      <c r="A2810">
        <v>12854</v>
      </c>
      <c r="B2810" s="1">
        <v>44946</v>
      </c>
      <c r="C2810" t="s">
        <v>19</v>
      </c>
      <c r="D2810" t="s">
        <v>188</v>
      </c>
      <c r="E2810">
        <v>2</v>
      </c>
      <c r="F2810">
        <v>10.99</v>
      </c>
      <c r="G2810">
        <f>Table1[[#This Row],[Unit Price]]*Table1[[#This Row],[Units Sold]]</f>
        <v>21.98</v>
      </c>
      <c r="H2810" t="s">
        <v>14</v>
      </c>
      <c r="I2810" t="s">
        <v>11</v>
      </c>
      <c r="J2810">
        <f>_xlfn.XLOOKUP(Table1[[#This Row],[Product Name]],O:O,P:P)</f>
        <v>1.5</v>
      </c>
      <c r="K2810">
        <f>Table1[[#This Row],[Unit Profit]]*Table1[[#This Row],[Units Sold]]</f>
        <v>3</v>
      </c>
      <c r="L2810">
        <f>MONTH(Table1[[#This Row],[Date]])</f>
        <v>1</v>
      </c>
    </row>
    <row r="2811" spans="1:12">
      <c r="A2811">
        <v>12855</v>
      </c>
      <c r="B2811" s="1">
        <v>44932</v>
      </c>
      <c r="C2811" t="s">
        <v>21</v>
      </c>
      <c r="D2811" t="s">
        <v>228</v>
      </c>
      <c r="E2811">
        <v>3</v>
      </c>
      <c r="F2811">
        <v>29</v>
      </c>
      <c r="G2811">
        <f>Table1[[#This Row],[Unit Price]]*Table1[[#This Row],[Units Sold]]</f>
        <v>87</v>
      </c>
      <c r="H2811" t="s">
        <v>294</v>
      </c>
      <c r="I2811" t="s">
        <v>287</v>
      </c>
      <c r="J2811">
        <f>_xlfn.XLOOKUP(Table1[[#This Row],[Product Name]],O:O,P:P)</f>
        <v>3.48</v>
      </c>
      <c r="K2811">
        <f>Table1[[#This Row],[Unit Profit]]*Table1[[#This Row],[Units Sold]]</f>
        <v>10.44</v>
      </c>
      <c r="L2811">
        <f>MONTH(Table1[[#This Row],[Date]])</f>
        <v>1</v>
      </c>
    </row>
    <row r="2812" spans="1:12">
      <c r="A2812">
        <v>12856</v>
      </c>
      <c r="B2812" s="1">
        <v>45528</v>
      </c>
      <c r="C2812" t="s">
        <v>23</v>
      </c>
      <c r="D2812" t="s">
        <v>229</v>
      </c>
      <c r="E2812">
        <v>5</v>
      </c>
      <c r="F2812">
        <v>349.99</v>
      </c>
      <c r="G2812">
        <f>Table1[[#This Row],[Unit Price]]*Table1[[#This Row],[Units Sold]]</f>
        <v>1749.95</v>
      </c>
      <c r="H2812" t="s">
        <v>294</v>
      </c>
      <c r="I2812" t="s">
        <v>15</v>
      </c>
      <c r="J2812">
        <f>_xlfn.XLOOKUP(Table1[[#This Row],[Product Name]],O:O,P:P)</f>
        <v>136.5</v>
      </c>
      <c r="K2812">
        <f>Table1[[#This Row],[Unit Profit]]*Table1[[#This Row],[Units Sold]]</f>
        <v>682.5</v>
      </c>
      <c r="L2812">
        <f>MONTH(Table1[[#This Row],[Date]])</f>
        <v>8</v>
      </c>
    </row>
    <row r="2813" spans="1:12" hidden="1">
      <c r="A2813">
        <v>12857</v>
      </c>
      <c r="B2813" s="1">
        <v>45200</v>
      </c>
      <c r="C2813" t="s">
        <v>9</v>
      </c>
      <c r="D2813" t="s">
        <v>230</v>
      </c>
      <c r="E2813">
        <v>4</v>
      </c>
      <c r="F2813">
        <v>2399</v>
      </c>
      <c r="G2813">
        <f>Table1[[#This Row],[Unit Price]]*Table1[[#This Row],[Units Sold]]</f>
        <v>9596</v>
      </c>
      <c r="H2813" t="s">
        <v>18</v>
      </c>
      <c r="I2813" t="s">
        <v>287</v>
      </c>
      <c r="J2813">
        <f>_xlfn.XLOOKUP(Table1[[#This Row],[Product Name]],O:O,P:P)</f>
        <v>1127.53</v>
      </c>
      <c r="K2813">
        <f>Table1[[#This Row],[Unit Profit]]*Table1[[#This Row],[Units Sold]]</f>
        <v>4510.12</v>
      </c>
      <c r="L2813">
        <f>MONTH(Table1[[#This Row],[Date]])</f>
        <v>10</v>
      </c>
    </row>
    <row r="2814" spans="1:12">
      <c r="A2814">
        <v>12858</v>
      </c>
      <c r="B2814" s="1">
        <v>45435</v>
      </c>
      <c r="C2814" t="s">
        <v>12</v>
      </c>
      <c r="D2814" t="s">
        <v>231</v>
      </c>
      <c r="E2814">
        <v>3</v>
      </c>
      <c r="F2814">
        <v>449.99</v>
      </c>
      <c r="G2814">
        <f>Table1[[#This Row],[Unit Price]]*Table1[[#This Row],[Units Sold]]</f>
        <v>1349.97</v>
      </c>
      <c r="H2814" t="s">
        <v>294</v>
      </c>
      <c r="I2814" t="s">
        <v>287</v>
      </c>
      <c r="J2814">
        <f>_xlfn.XLOOKUP(Table1[[#This Row],[Product Name]],O:O,P:P)</f>
        <v>135</v>
      </c>
      <c r="K2814">
        <f>Table1[[#This Row],[Unit Profit]]*Table1[[#This Row],[Units Sold]]</f>
        <v>405</v>
      </c>
      <c r="L2814">
        <f>MONTH(Table1[[#This Row],[Date]])</f>
        <v>5</v>
      </c>
    </row>
    <row r="2815" spans="1:12">
      <c r="A2815">
        <v>12859</v>
      </c>
      <c r="B2815" s="1">
        <v>45569</v>
      </c>
      <c r="C2815" t="s">
        <v>16</v>
      </c>
      <c r="D2815" t="s">
        <v>232</v>
      </c>
      <c r="E2815">
        <v>3</v>
      </c>
      <c r="F2815">
        <v>49.99</v>
      </c>
      <c r="G2815">
        <f>Table1[[#This Row],[Unit Price]]*Table1[[#This Row],[Units Sold]]</f>
        <v>149.97</v>
      </c>
      <c r="H2815" t="s">
        <v>294</v>
      </c>
      <c r="I2815" t="s">
        <v>287</v>
      </c>
      <c r="J2815">
        <f>_xlfn.XLOOKUP(Table1[[#This Row],[Product Name]],O:O,P:P)</f>
        <v>16</v>
      </c>
      <c r="K2815">
        <f>Table1[[#This Row],[Unit Profit]]*Table1[[#This Row],[Units Sold]]</f>
        <v>48</v>
      </c>
      <c r="L2815">
        <f>MONTH(Table1[[#This Row],[Date]])</f>
        <v>10</v>
      </c>
    </row>
    <row r="2816" spans="1:12">
      <c r="A2816">
        <v>12860</v>
      </c>
      <c r="B2816" s="1">
        <v>45211</v>
      </c>
      <c r="C2816" t="s">
        <v>19</v>
      </c>
      <c r="D2816" t="s">
        <v>233</v>
      </c>
      <c r="E2816">
        <v>3</v>
      </c>
      <c r="F2816">
        <v>12.99</v>
      </c>
      <c r="G2816">
        <f>Table1[[#This Row],[Unit Price]]*Table1[[#This Row],[Units Sold]]</f>
        <v>38.97</v>
      </c>
      <c r="H2816" t="s">
        <v>294</v>
      </c>
      <c r="I2816" t="s">
        <v>15</v>
      </c>
      <c r="J2816">
        <f>_xlfn.XLOOKUP(Table1[[#This Row],[Product Name]],O:O,P:P)</f>
        <v>5.46</v>
      </c>
      <c r="K2816">
        <f>Table1[[#This Row],[Unit Profit]]*Table1[[#This Row],[Units Sold]]</f>
        <v>16.38</v>
      </c>
      <c r="L2816">
        <f>MONTH(Table1[[#This Row],[Date]])</f>
        <v>10</v>
      </c>
    </row>
    <row r="2817" spans="1:12" hidden="1">
      <c r="A2817">
        <v>12861</v>
      </c>
      <c r="B2817" s="1">
        <v>45153</v>
      </c>
      <c r="C2817" t="s">
        <v>21</v>
      </c>
      <c r="D2817" t="s">
        <v>234</v>
      </c>
      <c r="E2817">
        <v>1</v>
      </c>
      <c r="F2817">
        <v>27</v>
      </c>
      <c r="G2817">
        <f>Table1[[#This Row],[Unit Price]]*Table1[[#This Row],[Units Sold]]</f>
        <v>27</v>
      </c>
      <c r="H2817" t="s">
        <v>18</v>
      </c>
      <c r="I2817" t="s">
        <v>287</v>
      </c>
      <c r="J2817">
        <f>_xlfn.XLOOKUP(Table1[[#This Row],[Product Name]],O:O,P:P)</f>
        <v>5.67</v>
      </c>
      <c r="K2817">
        <f>Table1[[#This Row],[Unit Profit]]*Table1[[#This Row],[Units Sold]]</f>
        <v>5.67</v>
      </c>
      <c r="L2817">
        <f>MONTH(Table1[[#This Row],[Date]])</f>
        <v>8</v>
      </c>
    </row>
    <row r="2818" spans="1:12" hidden="1">
      <c r="A2818">
        <v>12862</v>
      </c>
      <c r="B2818" s="1">
        <v>44993</v>
      </c>
      <c r="C2818" t="s">
        <v>23</v>
      </c>
      <c r="D2818" t="s">
        <v>37</v>
      </c>
      <c r="E2818">
        <v>3</v>
      </c>
      <c r="F2818">
        <v>599.99</v>
      </c>
      <c r="G2818">
        <f>Table1[[#This Row],[Unit Price]]*Table1[[#This Row],[Units Sold]]</f>
        <v>1799.97</v>
      </c>
      <c r="H2818" t="s">
        <v>18</v>
      </c>
      <c r="I2818" t="s">
        <v>11</v>
      </c>
      <c r="J2818">
        <f>_xlfn.XLOOKUP(Table1[[#This Row],[Product Name]],O:O,P:P)</f>
        <v>210</v>
      </c>
      <c r="K2818">
        <f>Table1[[#This Row],[Unit Profit]]*Table1[[#This Row],[Units Sold]]</f>
        <v>630</v>
      </c>
      <c r="L2818">
        <f>MONTH(Table1[[#This Row],[Date]])</f>
        <v>3</v>
      </c>
    </row>
    <row r="2819" spans="1:12" hidden="1">
      <c r="A2819">
        <v>12863</v>
      </c>
      <c r="B2819" s="1">
        <v>45419</v>
      </c>
      <c r="C2819" t="s">
        <v>9</v>
      </c>
      <c r="D2819" t="s">
        <v>235</v>
      </c>
      <c r="E2819">
        <v>2</v>
      </c>
      <c r="F2819">
        <v>49.99</v>
      </c>
      <c r="G2819">
        <f>Table1[[#This Row],[Unit Price]]*Table1[[#This Row],[Units Sold]]</f>
        <v>99.98</v>
      </c>
      <c r="H2819" t="s">
        <v>14</v>
      </c>
      <c r="I2819" t="s">
        <v>287</v>
      </c>
      <c r="J2819">
        <f>_xlfn.XLOOKUP(Table1[[#This Row],[Product Name]],O:O,P:P)</f>
        <v>6</v>
      </c>
      <c r="K2819">
        <f>Table1[[#This Row],[Unit Profit]]*Table1[[#This Row],[Units Sold]]</f>
        <v>12</v>
      </c>
      <c r="L2819">
        <f>MONTH(Table1[[#This Row],[Date]])</f>
        <v>5</v>
      </c>
    </row>
    <row r="2820" spans="1:12" hidden="1">
      <c r="A2820">
        <v>12864</v>
      </c>
      <c r="B2820" s="1">
        <v>45458</v>
      </c>
      <c r="C2820" t="s">
        <v>12</v>
      </c>
      <c r="D2820" t="s">
        <v>236</v>
      </c>
      <c r="E2820">
        <v>3</v>
      </c>
      <c r="F2820">
        <v>229.99</v>
      </c>
      <c r="G2820">
        <f>Table1[[#This Row],[Unit Price]]*Table1[[#This Row],[Units Sold]]</f>
        <v>689.97</v>
      </c>
      <c r="H2820" t="s">
        <v>18</v>
      </c>
      <c r="I2820" t="s">
        <v>15</v>
      </c>
      <c r="J2820">
        <f>_xlfn.XLOOKUP(Table1[[#This Row],[Product Name]],O:O,P:P)</f>
        <v>112.7</v>
      </c>
      <c r="K2820">
        <f>Table1[[#This Row],[Unit Profit]]*Table1[[#This Row],[Units Sold]]</f>
        <v>338.1</v>
      </c>
      <c r="L2820">
        <f>MONTH(Table1[[#This Row],[Date]])</f>
        <v>6</v>
      </c>
    </row>
    <row r="2821" spans="1:12">
      <c r="A2821">
        <v>12865</v>
      </c>
      <c r="B2821" s="1">
        <v>45512</v>
      </c>
      <c r="C2821" t="s">
        <v>16</v>
      </c>
      <c r="D2821" t="s">
        <v>237</v>
      </c>
      <c r="E2821">
        <v>3</v>
      </c>
      <c r="F2821">
        <v>44.99</v>
      </c>
      <c r="G2821">
        <f>Table1[[#This Row],[Unit Price]]*Table1[[#This Row],[Units Sold]]</f>
        <v>134.97</v>
      </c>
      <c r="H2821" t="s">
        <v>294</v>
      </c>
      <c r="I2821" t="s">
        <v>11</v>
      </c>
      <c r="J2821">
        <f>_xlfn.XLOOKUP(Table1[[#This Row],[Product Name]],O:O,P:P)</f>
        <v>15.3</v>
      </c>
      <c r="K2821">
        <f>Table1[[#This Row],[Unit Profit]]*Table1[[#This Row],[Units Sold]]</f>
        <v>45.900000000000006</v>
      </c>
      <c r="L2821">
        <f>MONTH(Table1[[#This Row],[Date]])</f>
        <v>8</v>
      </c>
    </row>
    <row r="2822" spans="1:12" hidden="1">
      <c r="A2822">
        <v>12866</v>
      </c>
      <c r="B2822" s="1">
        <v>45301</v>
      </c>
      <c r="C2822" t="s">
        <v>19</v>
      </c>
      <c r="D2822" t="s">
        <v>70</v>
      </c>
      <c r="E2822">
        <v>1</v>
      </c>
      <c r="F2822">
        <v>26.99</v>
      </c>
      <c r="G2822">
        <f>Table1[[#This Row],[Unit Price]]*Table1[[#This Row],[Units Sold]]</f>
        <v>26.99</v>
      </c>
      <c r="H2822" t="s">
        <v>14</v>
      </c>
      <c r="I2822" t="s">
        <v>287</v>
      </c>
      <c r="J2822">
        <f>_xlfn.XLOOKUP(Table1[[#This Row],[Product Name]],O:O,P:P)</f>
        <v>8.3699999999999992</v>
      </c>
      <c r="K2822">
        <f>Table1[[#This Row],[Unit Profit]]*Table1[[#This Row],[Units Sold]]</f>
        <v>8.3699999999999992</v>
      </c>
      <c r="L2822">
        <f>MONTH(Table1[[#This Row],[Date]])</f>
        <v>1</v>
      </c>
    </row>
    <row r="2823" spans="1:12" hidden="1">
      <c r="A2823">
        <v>12867</v>
      </c>
      <c r="B2823" s="1">
        <v>45409</v>
      </c>
      <c r="C2823" t="s">
        <v>21</v>
      </c>
      <c r="D2823" t="s">
        <v>238</v>
      </c>
      <c r="E2823">
        <v>4</v>
      </c>
      <c r="F2823">
        <v>6.7</v>
      </c>
      <c r="G2823">
        <f>Table1[[#This Row],[Unit Price]]*Table1[[#This Row],[Units Sold]]</f>
        <v>26.8</v>
      </c>
      <c r="H2823" t="s">
        <v>14</v>
      </c>
      <c r="I2823" t="s">
        <v>11</v>
      </c>
      <c r="J2823">
        <f>_xlfn.XLOOKUP(Table1[[#This Row],[Product Name]],O:O,P:P)</f>
        <v>0.87</v>
      </c>
      <c r="K2823">
        <f>Table1[[#This Row],[Unit Profit]]*Table1[[#This Row],[Units Sold]]</f>
        <v>3.48</v>
      </c>
      <c r="L2823">
        <f>MONTH(Table1[[#This Row],[Date]])</f>
        <v>4</v>
      </c>
    </row>
    <row r="2824" spans="1:12" hidden="1">
      <c r="A2824">
        <v>12868</v>
      </c>
      <c r="B2824" s="1">
        <v>45543</v>
      </c>
      <c r="C2824" t="s">
        <v>23</v>
      </c>
      <c r="D2824" t="s">
        <v>239</v>
      </c>
      <c r="E2824">
        <v>4</v>
      </c>
      <c r="F2824">
        <v>149.94999999999999</v>
      </c>
      <c r="G2824">
        <f>Table1[[#This Row],[Unit Price]]*Table1[[#This Row],[Units Sold]]</f>
        <v>599.79999999999995</v>
      </c>
      <c r="H2824" t="s">
        <v>18</v>
      </c>
      <c r="I2824" t="s">
        <v>11</v>
      </c>
      <c r="J2824">
        <f>_xlfn.XLOOKUP(Table1[[#This Row],[Product Name]],O:O,P:P)</f>
        <v>73.48</v>
      </c>
      <c r="K2824">
        <f>Table1[[#This Row],[Unit Profit]]*Table1[[#This Row],[Units Sold]]</f>
        <v>293.92</v>
      </c>
      <c r="L2824">
        <f>MONTH(Table1[[#This Row],[Date]])</f>
        <v>9</v>
      </c>
    </row>
    <row r="2825" spans="1:12" hidden="1">
      <c r="A2825">
        <v>12869</v>
      </c>
      <c r="B2825" s="1">
        <v>45389</v>
      </c>
      <c r="C2825" t="s">
        <v>9</v>
      </c>
      <c r="D2825" t="s">
        <v>240</v>
      </c>
      <c r="E2825">
        <v>1</v>
      </c>
      <c r="F2825">
        <v>169</v>
      </c>
      <c r="G2825">
        <f>Table1[[#This Row],[Unit Price]]*Table1[[#This Row],[Units Sold]]</f>
        <v>169</v>
      </c>
      <c r="H2825" t="s">
        <v>14</v>
      </c>
      <c r="I2825" t="s">
        <v>15</v>
      </c>
      <c r="J2825">
        <f>_xlfn.XLOOKUP(Table1[[#This Row],[Product Name]],O:O,P:P)</f>
        <v>67.599999999999994</v>
      </c>
      <c r="K2825">
        <f>Table1[[#This Row],[Unit Profit]]*Table1[[#This Row],[Units Sold]]</f>
        <v>67.599999999999994</v>
      </c>
      <c r="L2825">
        <f>MONTH(Table1[[#This Row],[Date]])</f>
        <v>4</v>
      </c>
    </row>
    <row r="2826" spans="1:12" hidden="1">
      <c r="A2826">
        <v>12870</v>
      </c>
      <c r="B2826" s="1">
        <v>45519</v>
      </c>
      <c r="C2826" t="s">
        <v>12</v>
      </c>
      <c r="D2826" t="s">
        <v>241</v>
      </c>
      <c r="E2826">
        <v>3</v>
      </c>
      <c r="F2826">
        <v>599</v>
      </c>
      <c r="G2826">
        <f>Table1[[#This Row],[Unit Price]]*Table1[[#This Row],[Units Sold]]</f>
        <v>1797</v>
      </c>
      <c r="H2826" t="s">
        <v>14</v>
      </c>
      <c r="I2826" t="s">
        <v>287</v>
      </c>
      <c r="J2826">
        <f>_xlfn.XLOOKUP(Table1[[#This Row],[Product Name]],O:O,P:P)</f>
        <v>203.66</v>
      </c>
      <c r="K2826">
        <f>Table1[[#This Row],[Unit Profit]]*Table1[[#This Row],[Units Sold]]</f>
        <v>610.98</v>
      </c>
      <c r="L2826">
        <f>MONTH(Table1[[#This Row],[Date]])</f>
        <v>8</v>
      </c>
    </row>
    <row r="2827" spans="1:12">
      <c r="A2827">
        <v>12871</v>
      </c>
      <c r="B2827" s="1">
        <v>45219</v>
      </c>
      <c r="C2827" t="s">
        <v>16</v>
      </c>
      <c r="D2827" t="s">
        <v>242</v>
      </c>
      <c r="E2827">
        <v>2</v>
      </c>
      <c r="F2827">
        <v>64.989999999999995</v>
      </c>
      <c r="G2827">
        <f>Table1[[#This Row],[Unit Price]]*Table1[[#This Row],[Units Sold]]</f>
        <v>129.97999999999999</v>
      </c>
      <c r="H2827" t="s">
        <v>294</v>
      </c>
      <c r="I2827" t="s">
        <v>15</v>
      </c>
      <c r="J2827">
        <f>_xlfn.XLOOKUP(Table1[[#This Row],[Product Name]],O:O,P:P)</f>
        <v>22.75</v>
      </c>
      <c r="K2827">
        <f>Table1[[#This Row],[Unit Profit]]*Table1[[#This Row],[Units Sold]]</f>
        <v>45.5</v>
      </c>
      <c r="L2827">
        <f>MONTH(Table1[[#This Row],[Date]])</f>
        <v>10</v>
      </c>
    </row>
    <row r="2828" spans="1:12" hidden="1">
      <c r="A2828">
        <v>12872</v>
      </c>
      <c r="B2828" s="1">
        <v>45177</v>
      </c>
      <c r="C2828" t="s">
        <v>19</v>
      </c>
      <c r="D2828" t="s">
        <v>28</v>
      </c>
      <c r="E2828">
        <v>5</v>
      </c>
      <c r="F2828">
        <v>9.99</v>
      </c>
      <c r="G2828">
        <f>Table1[[#This Row],[Unit Price]]*Table1[[#This Row],[Units Sold]]</f>
        <v>49.95</v>
      </c>
      <c r="H2828" t="s">
        <v>18</v>
      </c>
      <c r="I2828" t="s">
        <v>287</v>
      </c>
      <c r="J2828">
        <f>_xlfn.XLOOKUP(Table1[[#This Row],[Product Name]],O:O,P:P)</f>
        <v>12.74</v>
      </c>
      <c r="K2828">
        <f>Table1[[#This Row],[Unit Profit]]*Table1[[#This Row],[Units Sold]]</f>
        <v>63.7</v>
      </c>
      <c r="L2828">
        <f>MONTH(Table1[[#This Row],[Date]])</f>
        <v>9</v>
      </c>
    </row>
    <row r="2829" spans="1:12" hidden="1">
      <c r="A2829">
        <v>12873</v>
      </c>
      <c r="B2829" s="1">
        <v>45108</v>
      </c>
      <c r="C2829" t="s">
        <v>21</v>
      </c>
      <c r="D2829" t="s">
        <v>243</v>
      </c>
      <c r="E2829">
        <v>4</v>
      </c>
      <c r="F2829">
        <v>24</v>
      </c>
      <c r="G2829">
        <f>Table1[[#This Row],[Unit Price]]*Table1[[#This Row],[Units Sold]]</f>
        <v>96</v>
      </c>
      <c r="H2829" t="s">
        <v>14</v>
      </c>
      <c r="I2829" t="s">
        <v>15</v>
      </c>
      <c r="J2829">
        <f>_xlfn.XLOOKUP(Table1[[#This Row],[Product Name]],O:O,P:P)</f>
        <v>11.04</v>
      </c>
      <c r="K2829">
        <f>Table1[[#This Row],[Unit Profit]]*Table1[[#This Row],[Units Sold]]</f>
        <v>44.16</v>
      </c>
      <c r="L2829">
        <f>MONTH(Table1[[#This Row],[Date]])</f>
        <v>7</v>
      </c>
    </row>
    <row r="2830" spans="1:12" hidden="1">
      <c r="A2830">
        <v>12874</v>
      </c>
      <c r="B2830" s="1">
        <v>45479</v>
      </c>
      <c r="C2830" t="s">
        <v>23</v>
      </c>
      <c r="D2830" t="s">
        <v>244</v>
      </c>
      <c r="E2830">
        <v>3</v>
      </c>
      <c r="F2830">
        <v>32.950000000000003</v>
      </c>
      <c r="G2830">
        <f>Table1[[#This Row],[Unit Price]]*Table1[[#This Row],[Units Sold]]</f>
        <v>98.850000000000009</v>
      </c>
      <c r="H2830" t="s">
        <v>14</v>
      </c>
      <c r="I2830" t="s">
        <v>15</v>
      </c>
      <c r="J2830">
        <f>_xlfn.XLOOKUP(Table1[[#This Row],[Product Name]],O:O,P:P)</f>
        <v>7.25</v>
      </c>
      <c r="K2830">
        <f>Table1[[#This Row],[Unit Profit]]*Table1[[#This Row],[Units Sold]]</f>
        <v>21.75</v>
      </c>
      <c r="L2830">
        <f>MONTH(Table1[[#This Row],[Date]])</f>
        <v>7</v>
      </c>
    </row>
    <row r="2831" spans="1:12" hidden="1">
      <c r="A2831">
        <v>12875</v>
      </c>
      <c r="B2831" s="1">
        <v>45628</v>
      </c>
      <c r="C2831" t="s">
        <v>9</v>
      </c>
      <c r="D2831" t="s">
        <v>245</v>
      </c>
      <c r="E2831">
        <v>5</v>
      </c>
      <c r="F2831">
        <v>299</v>
      </c>
      <c r="G2831">
        <f>Table1[[#This Row],[Unit Price]]*Table1[[#This Row],[Units Sold]]</f>
        <v>1495</v>
      </c>
      <c r="H2831" t="s">
        <v>18</v>
      </c>
      <c r="I2831" t="s">
        <v>11</v>
      </c>
      <c r="J2831">
        <f>_xlfn.XLOOKUP(Table1[[#This Row],[Product Name]],O:O,P:P)</f>
        <v>98.67</v>
      </c>
      <c r="K2831">
        <f>Table1[[#This Row],[Unit Profit]]*Table1[[#This Row],[Units Sold]]</f>
        <v>493.35</v>
      </c>
      <c r="L2831">
        <f>MONTH(Table1[[#This Row],[Date]])</f>
        <v>12</v>
      </c>
    </row>
    <row r="2832" spans="1:12" hidden="1">
      <c r="A2832">
        <v>12876</v>
      </c>
      <c r="B2832" s="1">
        <v>45312</v>
      </c>
      <c r="C2832" t="s">
        <v>12</v>
      </c>
      <c r="D2832" t="s">
        <v>246</v>
      </c>
      <c r="E2832">
        <v>1</v>
      </c>
      <c r="F2832">
        <v>159.99</v>
      </c>
      <c r="G2832">
        <f>Table1[[#This Row],[Unit Price]]*Table1[[#This Row],[Units Sold]]</f>
        <v>159.99</v>
      </c>
      <c r="H2832" t="s">
        <v>14</v>
      </c>
      <c r="I2832" t="s">
        <v>11</v>
      </c>
      <c r="J2832">
        <f>_xlfn.XLOOKUP(Table1[[#This Row],[Product Name]],O:O,P:P)</f>
        <v>35.200000000000003</v>
      </c>
      <c r="K2832">
        <f>Table1[[#This Row],[Unit Profit]]*Table1[[#This Row],[Units Sold]]</f>
        <v>35.200000000000003</v>
      </c>
      <c r="L2832">
        <f>MONTH(Table1[[#This Row],[Date]])</f>
        <v>1</v>
      </c>
    </row>
    <row r="2833" spans="1:12" hidden="1">
      <c r="A2833">
        <v>12877</v>
      </c>
      <c r="B2833" s="1">
        <v>45278</v>
      </c>
      <c r="C2833" t="s">
        <v>16</v>
      </c>
      <c r="D2833" t="s">
        <v>247</v>
      </c>
      <c r="E2833">
        <v>2</v>
      </c>
      <c r="F2833">
        <v>90</v>
      </c>
      <c r="G2833">
        <f>Table1[[#This Row],[Unit Price]]*Table1[[#This Row],[Units Sold]]</f>
        <v>180</v>
      </c>
      <c r="H2833" t="s">
        <v>18</v>
      </c>
      <c r="I2833" t="s">
        <v>11</v>
      </c>
      <c r="J2833">
        <f>_xlfn.XLOOKUP(Table1[[#This Row],[Product Name]],O:O,P:P)</f>
        <v>31.5</v>
      </c>
      <c r="K2833">
        <f>Table1[[#This Row],[Unit Profit]]*Table1[[#This Row],[Units Sold]]</f>
        <v>63</v>
      </c>
      <c r="L2833">
        <f>MONTH(Table1[[#This Row],[Date]])</f>
        <v>12</v>
      </c>
    </row>
    <row r="2834" spans="1:12">
      <c r="A2834">
        <v>12878</v>
      </c>
      <c r="B2834" s="1">
        <v>44948</v>
      </c>
      <c r="C2834" t="s">
        <v>19</v>
      </c>
      <c r="D2834" t="s">
        <v>248</v>
      </c>
      <c r="E2834">
        <v>3</v>
      </c>
      <c r="F2834">
        <v>10.99</v>
      </c>
      <c r="G2834">
        <f>Table1[[#This Row],[Unit Price]]*Table1[[#This Row],[Units Sold]]</f>
        <v>32.97</v>
      </c>
      <c r="H2834" t="s">
        <v>294</v>
      </c>
      <c r="I2834" t="s">
        <v>11</v>
      </c>
      <c r="J2834">
        <f>_xlfn.XLOOKUP(Table1[[#This Row],[Product Name]],O:O,P:P)</f>
        <v>3.41</v>
      </c>
      <c r="K2834">
        <f>Table1[[#This Row],[Unit Profit]]*Table1[[#This Row],[Units Sold]]</f>
        <v>10.23</v>
      </c>
      <c r="L2834">
        <f>MONTH(Table1[[#This Row],[Date]])</f>
        <v>1</v>
      </c>
    </row>
    <row r="2835" spans="1:12" hidden="1">
      <c r="A2835">
        <v>12879</v>
      </c>
      <c r="B2835" s="1">
        <v>45167</v>
      </c>
      <c r="C2835" t="s">
        <v>21</v>
      </c>
      <c r="D2835" t="s">
        <v>249</v>
      </c>
      <c r="E2835">
        <v>2</v>
      </c>
      <c r="F2835">
        <v>55</v>
      </c>
      <c r="G2835">
        <f>Table1[[#This Row],[Unit Price]]*Table1[[#This Row],[Units Sold]]</f>
        <v>110</v>
      </c>
      <c r="H2835" t="s">
        <v>14</v>
      </c>
      <c r="I2835" t="s">
        <v>287</v>
      </c>
      <c r="J2835">
        <f>_xlfn.XLOOKUP(Table1[[#This Row],[Product Name]],O:O,P:P)</f>
        <v>12.1</v>
      </c>
      <c r="K2835">
        <f>Table1[[#This Row],[Unit Profit]]*Table1[[#This Row],[Units Sold]]</f>
        <v>24.2</v>
      </c>
      <c r="L2835">
        <f>MONTH(Table1[[#This Row],[Date]])</f>
        <v>8</v>
      </c>
    </row>
    <row r="2836" spans="1:12">
      <c r="A2836">
        <v>12880</v>
      </c>
      <c r="B2836" s="1">
        <v>45239</v>
      </c>
      <c r="C2836" t="s">
        <v>23</v>
      </c>
      <c r="D2836" t="s">
        <v>250</v>
      </c>
      <c r="E2836">
        <v>1</v>
      </c>
      <c r="F2836">
        <v>29.99</v>
      </c>
      <c r="G2836">
        <f>Table1[[#This Row],[Unit Price]]*Table1[[#This Row],[Units Sold]]</f>
        <v>29.99</v>
      </c>
      <c r="H2836" t="s">
        <v>294</v>
      </c>
      <c r="I2836" t="s">
        <v>11</v>
      </c>
      <c r="J2836">
        <f>_xlfn.XLOOKUP(Table1[[#This Row],[Product Name]],O:O,P:P)</f>
        <v>13.2</v>
      </c>
      <c r="K2836">
        <f>Table1[[#This Row],[Unit Profit]]*Table1[[#This Row],[Units Sold]]</f>
        <v>13.2</v>
      </c>
      <c r="L2836">
        <f>MONTH(Table1[[#This Row],[Date]])</f>
        <v>11</v>
      </c>
    </row>
    <row r="2837" spans="1:12" hidden="1">
      <c r="A2837">
        <v>12881</v>
      </c>
      <c r="B2837" s="1">
        <v>45098</v>
      </c>
      <c r="C2837" t="s">
        <v>9</v>
      </c>
      <c r="D2837" t="s">
        <v>10</v>
      </c>
      <c r="E2837">
        <v>4</v>
      </c>
      <c r="F2837">
        <v>999.99</v>
      </c>
      <c r="G2837">
        <f>Table1[[#This Row],[Unit Price]]*Table1[[#This Row],[Units Sold]]</f>
        <v>3999.96</v>
      </c>
      <c r="H2837" t="s">
        <v>18</v>
      </c>
      <c r="I2837" t="s">
        <v>15</v>
      </c>
      <c r="J2837">
        <f>_xlfn.XLOOKUP(Table1[[#This Row],[Product Name]],O:O,P:P)</f>
        <v>280</v>
      </c>
      <c r="K2837">
        <f>Table1[[#This Row],[Unit Profit]]*Table1[[#This Row],[Units Sold]]</f>
        <v>1120</v>
      </c>
      <c r="L2837">
        <f>MONTH(Table1[[#This Row],[Date]])</f>
        <v>6</v>
      </c>
    </row>
    <row r="2838" spans="1:12">
      <c r="A2838">
        <v>12882</v>
      </c>
      <c r="B2838" s="1">
        <v>45381</v>
      </c>
      <c r="C2838" t="s">
        <v>12</v>
      </c>
      <c r="D2838" t="s">
        <v>13</v>
      </c>
      <c r="E2838">
        <v>2</v>
      </c>
      <c r="F2838">
        <v>499.99</v>
      </c>
      <c r="G2838">
        <f>Table1[[#This Row],[Unit Price]]*Table1[[#This Row],[Units Sold]]</f>
        <v>999.98</v>
      </c>
      <c r="H2838" t="s">
        <v>294</v>
      </c>
      <c r="I2838" t="s">
        <v>11</v>
      </c>
      <c r="J2838">
        <f>_xlfn.XLOOKUP(Table1[[#This Row],[Product Name]],O:O,P:P)</f>
        <v>160</v>
      </c>
      <c r="K2838">
        <f>Table1[[#This Row],[Unit Profit]]*Table1[[#This Row],[Units Sold]]</f>
        <v>320</v>
      </c>
      <c r="L2838">
        <f>MONTH(Table1[[#This Row],[Date]])</f>
        <v>3</v>
      </c>
    </row>
    <row r="2839" spans="1:12">
      <c r="A2839">
        <v>12883</v>
      </c>
      <c r="B2839" s="1">
        <v>45161</v>
      </c>
      <c r="C2839" t="s">
        <v>16</v>
      </c>
      <c r="D2839" t="s">
        <v>17</v>
      </c>
      <c r="E2839">
        <v>2</v>
      </c>
      <c r="F2839">
        <v>69.989999999999995</v>
      </c>
      <c r="G2839">
        <f>Table1[[#This Row],[Unit Price]]*Table1[[#This Row],[Units Sold]]</f>
        <v>139.97999999999999</v>
      </c>
      <c r="H2839" t="s">
        <v>294</v>
      </c>
      <c r="I2839" t="s">
        <v>287</v>
      </c>
      <c r="J2839">
        <f>_xlfn.XLOOKUP(Table1[[#This Row],[Product Name]],O:O,P:P)</f>
        <v>18.899999999999999</v>
      </c>
      <c r="K2839">
        <f>Table1[[#This Row],[Unit Profit]]*Table1[[#This Row],[Units Sold]]</f>
        <v>37.799999999999997</v>
      </c>
      <c r="L2839">
        <f>MONTH(Table1[[#This Row],[Date]])</f>
        <v>8</v>
      </c>
    </row>
    <row r="2840" spans="1:12" hidden="1">
      <c r="A2840">
        <v>12884</v>
      </c>
      <c r="B2840" s="1">
        <v>45204</v>
      </c>
      <c r="C2840" t="s">
        <v>19</v>
      </c>
      <c r="D2840" t="s">
        <v>20</v>
      </c>
      <c r="E2840">
        <v>4</v>
      </c>
      <c r="F2840">
        <v>15.99</v>
      </c>
      <c r="G2840">
        <f>Table1[[#This Row],[Unit Price]]*Table1[[#This Row],[Units Sold]]</f>
        <v>63.96</v>
      </c>
      <c r="H2840" t="s">
        <v>18</v>
      </c>
      <c r="I2840" t="s">
        <v>11</v>
      </c>
      <c r="J2840">
        <f>_xlfn.XLOOKUP(Table1[[#This Row],[Product Name]],O:O,P:P)</f>
        <v>8</v>
      </c>
      <c r="K2840">
        <f>Table1[[#This Row],[Unit Profit]]*Table1[[#This Row],[Units Sold]]</f>
        <v>32</v>
      </c>
      <c r="L2840">
        <f>MONTH(Table1[[#This Row],[Date]])</f>
        <v>10</v>
      </c>
    </row>
    <row r="2841" spans="1:12" hidden="1">
      <c r="A2841">
        <v>12885</v>
      </c>
      <c r="B2841" s="1">
        <v>45166</v>
      </c>
      <c r="C2841" t="s">
        <v>21</v>
      </c>
      <c r="D2841" t="s">
        <v>22</v>
      </c>
      <c r="E2841">
        <v>3</v>
      </c>
      <c r="F2841">
        <v>89.99</v>
      </c>
      <c r="G2841">
        <f>Table1[[#This Row],[Unit Price]]*Table1[[#This Row],[Units Sold]]</f>
        <v>269.96999999999997</v>
      </c>
      <c r="H2841" t="s">
        <v>14</v>
      </c>
      <c r="I2841" t="s">
        <v>15</v>
      </c>
      <c r="J2841">
        <f>_xlfn.XLOOKUP(Table1[[#This Row],[Product Name]],O:O,P:P)</f>
        <v>38.700000000000003</v>
      </c>
      <c r="K2841">
        <f>Table1[[#This Row],[Unit Profit]]*Table1[[#This Row],[Units Sold]]</f>
        <v>116.10000000000001</v>
      </c>
      <c r="L2841">
        <f>MONTH(Table1[[#This Row],[Date]])</f>
        <v>8</v>
      </c>
    </row>
    <row r="2842" spans="1:12">
      <c r="A2842">
        <v>12886</v>
      </c>
      <c r="B2842" s="1">
        <v>45345</v>
      </c>
      <c r="C2842" t="s">
        <v>23</v>
      </c>
      <c r="D2842" t="s">
        <v>24</v>
      </c>
      <c r="E2842">
        <v>5</v>
      </c>
      <c r="F2842">
        <v>29.99</v>
      </c>
      <c r="G2842">
        <f>Table1[[#This Row],[Unit Price]]*Table1[[#This Row],[Units Sold]]</f>
        <v>149.94999999999999</v>
      </c>
      <c r="H2842" t="s">
        <v>294</v>
      </c>
      <c r="I2842" t="s">
        <v>15</v>
      </c>
      <c r="J2842">
        <f>_xlfn.XLOOKUP(Table1[[#This Row],[Product Name]],O:O,P:P)</f>
        <v>7.8</v>
      </c>
      <c r="K2842">
        <f>Table1[[#This Row],[Unit Profit]]*Table1[[#This Row],[Units Sold]]</f>
        <v>39</v>
      </c>
      <c r="L2842">
        <f>MONTH(Table1[[#This Row],[Date]])</f>
        <v>2</v>
      </c>
    </row>
    <row r="2843" spans="1:12">
      <c r="A2843">
        <v>12887</v>
      </c>
      <c r="B2843" s="1">
        <v>45236</v>
      </c>
      <c r="C2843" t="s">
        <v>9</v>
      </c>
      <c r="D2843" t="s">
        <v>25</v>
      </c>
      <c r="E2843">
        <v>2</v>
      </c>
      <c r="F2843">
        <v>2499.9899999999998</v>
      </c>
      <c r="G2843">
        <f>Table1[[#This Row],[Unit Price]]*Table1[[#This Row],[Units Sold]]</f>
        <v>4999.9799999999996</v>
      </c>
      <c r="H2843" t="s">
        <v>294</v>
      </c>
      <c r="I2843" t="s">
        <v>287</v>
      </c>
      <c r="J2843">
        <f>_xlfn.XLOOKUP(Table1[[#This Row],[Product Name]],O:O,P:P)</f>
        <v>1225</v>
      </c>
      <c r="K2843">
        <f>Table1[[#This Row],[Unit Profit]]*Table1[[#This Row],[Units Sold]]</f>
        <v>2450</v>
      </c>
      <c r="L2843">
        <f>MONTH(Table1[[#This Row],[Date]])</f>
        <v>11</v>
      </c>
    </row>
    <row r="2844" spans="1:12" hidden="1">
      <c r="A2844">
        <v>12888</v>
      </c>
      <c r="B2844" s="1">
        <v>45201</v>
      </c>
      <c r="C2844" t="s">
        <v>12</v>
      </c>
      <c r="D2844" t="s">
        <v>26</v>
      </c>
      <c r="E2844">
        <v>2</v>
      </c>
      <c r="F2844">
        <v>599.99</v>
      </c>
      <c r="G2844">
        <f>Table1[[#This Row],[Unit Price]]*Table1[[#This Row],[Units Sold]]</f>
        <v>1199.98</v>
      </c>
      <c r="H2844" t="s">
        <v>18</v>
      </c>
      <c r="I2844" t="s">
        <v>11</v>
      </c>
      <c r="J2844">
        <f>_xlfn.XLOOKUP(Table1[[#This Row],[Product Name]],O:O,P:P)</f>
        <v>180</v>
      </c>
      <c r="K2844">
        <f>Table1[[#This Row],[Unit Profit]]*Table1[[#This Row],[Units Sold]]</f>
        <v>360</v>
      </c>
      <c r="L2844">
        <f>MONTH(Table1[[#This Row],[Date]])</f>
        <v>10</v>
      </c>
    </row>
    <row r="2845" spans="1:12" hidden="1">
      <c r="A2845">
        <v>12889</v>
      </c>
      <c r="B2845" s="1">
        <v>45113</v>
      </c>
      <c r="C2845" t="s">
        <v>16</v>
      </c>
      <c r="D2845" t="s">
        <v>27</v>
      </c>
      <c r="E2845">
        <v>3</v>
      </c>
      <c r="F2845">
        <v>89.99</v>
      </c>
      <c r="G2845">
        <f>Table1[[#This Row],[Unit Price]]*Table1[[#This Row],[Units Sold]]</f>
        <v>269.96999999999997</v>
      </c>
      <c r="H2845" t="s">
        <v>18</v>
      </c>
      <c r="I2845" t="s">
        <v>287</v>
      </c>
      <c r="J2845">
        <f>_xlfn.XLOOKUP(Table1[[#This Row],[Product Name]],O:O,P:P)</f>
        <v>45</v>
      </c>
      <c r="K2845">
        <f>Table1[[#This Row],[Unit Profit]]*Table1[[#This Row],[Units Sold]]</f>
        <v>135</v>
      </c>
      <c r="L2845">
        <f>MONTH(Table1[[#This Row],[Date]])</f>
        <v>7</v>
      </c>
    </row>
    <row r="2846" spans="1:12">
      <c r="A2846">
        <v>12890</v>
      </c>
      <c r="B2846" s="1">
        <v>45305</v>
      </c>
      <c r="C2846" t="s">
        <v>19</v>
      </c>
      <c r="D2846" t="s">
        <v>28</v>
      </c>
      <c r="E2846">
        <v>3</v>
      </c>
      <c r="F2846">
        <v>25.99</v>
      </c>
      <c r="G2846">
        <f>Table1[[#This Row],[Unit Price]]*Table1[[#This Row],[Units Sold]]</f>
        <v>77.97</v>
      </c>
      <c r="H2846" t="s">
        <v>294</v>
      </c>
      <c r="I2846" t="s">
        <v>15</v>
      </c>
      <c r="J2846">
        <f>_xlfn.XLOOKUP(Table1[[#This Row],[Product Name]],O:O,P:P)</f>
        <v>12.74</v>
      </c>
      <c r="K2846">
        <f>Table1[[#This Row],[Unit Profit]]*Table1[[#This Row],[Units Sold]]</f>
        <v>38.22</v>
      </c>
      <c r="L2846">
        <f>MONTH(Table1[[#This Row],[Date]])</f>
        <v>1</v>
      </c>
    </row>
    <row r="2847" spans="1:12">
      <c r="A2847">
        <v>12891</v>
      </c>
      <c r="B2847" s="1">
        <v>45042</v>
      </c>
      <c r="C2847" t="s">
        <v>21</v>
      </c>
      <c r="D2847" t="s">
        <v>29</v>
      </c>
      <c r="E2847">
        <v>1</v>
      </c>
      <c r="F2847">
        <v>129.99</v>
      </c>
      <c r="G2847">
        <f>Table1[[#This Row],[Unit Price]]*Table1[[#This Row],[Units Sold]]</f>
        <v>129.99</v>
      </c>
      <c r="H2847" t="s">
        <v>294</v>
      </c>
      <c r="I2847" t="s">
        <v>287</v>
      </c>
      <c r="J2847">
        <f>_xlfn.XLOOKUP(Table1[[#This Row],[Product Name]],O:O,P:P)</f>
        <v>26</v>
      </c>
      <c r="K2847">
        <f>Table1[[#This Row],[Unit Profit]]*Table1[[#This Row],[Units Sold]]</f>
        <v>26</v>
      </c>
      <c r="L2847">
        <f>MONTH(Table1[[#This Row],[Date]])</f>
        <v>4</v>
      </c>
    </row>
    <row r="2848" spans="1:12" hidden="1">
      <c r="A2848">
        <v>12892</v>
      </c>
      <c r="B2848" s="1">
        <v>44988</v>
      </c>
      <c r="C2848" t="s">
        <v>23</v>
      </c>
      <c r="D2848" t="s">
        <v>30</v>
      </c>
      <c r="E2848">
        <v>5</v>
      </c>
      <c r="F2848">
        <v>199.99</v>
      </c>
      <c r="G2848">
        <f>Table1[[#This Row],[Unit Price]]*Table1[[#This Row],[Units Sold]]</f>
        <v>999.95</v>
      </c>
      <c r="H2848" t="s">
        <v>14</v>
      </c>
      <c r="I2848" t="s">
        <v>11</v>
      </c>
      <c r="J2848">
        <f>_xlfn.XLOOKUP(Table1[[#This Row],[Product Name]],O:O,P:P)</f>
        <v>66</v>
      </c>
      <c r="K2848">
        <f>Table1[[#This Row],[Unit Profit]]*Table1[[#This Row],[Units Sold]]</f>
        <v>330</v>
      </c>
      <c r="L2848">
        <f>MONTH(Table1[[#This Row],[Date]])</f>
        <v>3</v>
      </c>
    </row>
    <row r="2849" spans="1:12" hidden="1">
      <c r="A2849">
        <v>12893</v>
      </c>
      <c r="B2849" s="1">
        <v>45466</v>
      </c>
      <c r="C2849" t="s">
        <v>9</v>
      </c>
      <c r="D2849" t="s">
        <v>31</v>
      </c>
      <c r="E2849">
        <v>3</v>
      </c>
      <c r="F2849">
        <v>749.99</v>
      </c>
      <c r="G2849">
        <f>Table1[[#This Row],[Unit Price]]*Table1[[#This Row],[Units Sold]]</f>
        <v>2249.9700000000003</v>
      </c>
      <c r="H2849" t="s">
        <v>18</v>
      </c>
      <c r="I2849" t="s">
        <v>15</v>
      </c>
      <c r="J2849">
        <f>_xlfn.XLOOKUP(Table1[[#This Row],[Product Name]],O:O,P:P)</f>
        <v>240</v>
      </c>
      <c r="K2849">
        <f>Table1[[#This Row],[Unit Profit]]*Table1[[#This Row],[Units Sold]]</f>
        <v>720</v>
      </c>
      <c r="L2849">
        <f>MONTH(Table1[[#This Row],[Date]])</f>
        <v>6</v>
      </c>
    </row>
    <row r="2850" spans="1:12" hidden="1">
      <c r="A2850">
        <v>12894</v>
      </c>
      <c r="B2850" s="1">
        <v>45087</v>
      </c>
      <c r="C2850" t="s">
        <v>12</v>
      </c>
      <c r="D2850" t="s">
        <v>32</v>
      </c>
      <c r="E2850">
        <v>3</v>
      </c>
      <c r="F2850">
        <v>189.99</v>
      </c>
      <c r="G2850">
        <f>Table1[[#This Row],[Unit Price]]*Table1[[#This Row],[Units Sold]]</f>
        <v>569.97</v>
      </c>
      <c r="H2850" t="s">
        <v>18</v>
      </c>
      <c r="I2850" t="s">
        <v>287</v>
      </c>
      <c r="J2850">
        <f>_xlfn.XLOOKUP(Table1[[#This Row],[Product Name]],O:O,P:P)</f>
        <v>19</v>
      </c>
      <c r="K2850">
        <f>Table1[[#This Row],[Unit Profit]]*Table1[[#This Row],[Units Sold]]</f>
        <v>57</v>
      </c>
      <c r="L2850">
        <f>MONTH(Table1[[#This Row],[Date]])</f>
        <v>6</v>
      </c>
    </row>
    <row r="2851" spans="1:12">
      <c r="A2851">
        <v>12895</v>
      </c>
      <c r="B2851" s="1">
        <v>45255</v>
      </c>
      <c r="C2851" t="s">
        <v>16</v>
      </c>
      <c r="D2851" t="s">
        <v>33</v>
      </c>
      <c r="E2851">
        <v>5</v>
      </c>
      <c r="F2851">
        <v>249.99</v>
      </c>
      <c r="G2851">
        <f>Table1[[#This Row],[Unit Price]]*Table1[[#This Row],[Units Sold]]</f>
        <v>1249.95</v>
      </c>
      <c r="H2851" t="s">
        <v>294</v>
      </c>
      <c r="I2851" t="s">
        <v>11</v>
      </c>
      <c r="J2851">
        <f>_xlfn.XLOOKUP(Table1[[#This Row],[Product Name]],O:O,P:P)</f>
        <v>47.5</v>
      </c>
      <c r="K2851">
        <f>Table1[[#This Row],[Unit Profit]]*Table1[[#This Row],[Units Sold]]</f>
        <v>237.5</v>
      </c>
      <c r="L2851">
        <f>MONTH(Table1[[#This Row],[Date]])</f>
        <v>11</v>
      </c>
    </row>
    <row r="2852" spans="1:12" hidden="1">
      <c r="A2852">
        <v>12896</v>
      </c>
      <c r="B2852" s="1">
        <v>44984</v>
      </c>
      <c r="C2852" t="s">
        <v>19</v>
      </c>
      <c r="D2852" t="s">
        <v>34</v>
      </c>
      <c r="E2852">
        <v>3</v>
      </c>
      <c r="F2852">
        <v>35.99</v>
      </c>
      <c r="G2852">
        <f>Table1[[#This Row],[Unit Price]]*Table1[[#This Row],[Units Sold]]</f>
        <v>107.97</v>
      </c>
      <c r="H2852" t="s">
        <v>18</v>
      </c>
      <c r="I2852" t="s">
        <v>11</v>
      </c>
      <c r="J2852">
        <f>_xlfn.XLOOKUP(Table1[[#This Row],[Product Name]],O:O,P:P)</f>
        <v>14.4</v>
      </c>
      <c r="K2852">
        <f>Table1[[#This Row],[Unit Profit]]*Table1[[#This Row],[Units Sold]]</f>
        <v>43.2</v>
      </c>
      <c r="L2852">
        <f>MONTH(Table1[[#This Row],[Date]])</f>
        <v>2</v>
      </c>
    </row>
    <row r="2853" spans="1:12" hidden="1">
      <c r="A2853">
        <v>12897</v>
      </c>
      <c r="B2853" s="1">
        <v>45032</v>
      </c>
      <c r="C2853" t="s">
        <v>21</v>
      </c>
      <c r="D2853" t="s">
        <v>35</v>
      </c>
      <c r="E2853">
        <v>3</v>
      </c>
      <c r="F2853">
        <v>399.99</v>
      </c>
      <c r="G2853">
        <f>Table1[[#This Row],[Unit Price]]*Table1[[#This Row],[Units Sold]]</f>
        <v>1199.97</v>
      </c>
      <c r="H2853" t="s">
        <v>14</v>
      </c>
      <c r="I2853" t="s">
        <v>287</v>
      </c>
      <c r="J2853">
        <f>_xlfn.XLOOKUP(Table1[[#This Row],[Product Name]],O:O,P:P)</f>
        <v>52</v>
      </c>
      <c r="K2853">
        <f>Table1[[#This Row],[Unit Profit]]*Table1[[#This Row],[Units Sold]]</f>
        <v>156</v>
      </c>
      <c r="L2853">
        <f>MONTH(Table1[[#This Row],[Date]])</f>
        <v>4</v>
      </c>
    </row>
    <row r="2854" spans="1:12" hidden="1">
      <c r="A2854">
        <v>12898</v>
      </c>
      <c r="B2854" s="1">
        <v>45209</v>
      </c>
      <c r="C2854" t="s">
        <v>23</v>
      </c>
      <c r="D2854" t="s">
        <v>36</v>
      </c>
      <c r="E2854">
        <v>2</v>
      </c>
      <c r="F2854">
        <v>119.99</v>
      </c>
      <c r="G2854">
        <f>Table1[[#This Row],[Unit Price]]*Table1[[#This Row],[Units Sold]]</f>
        <v>239.98</v>
      </c>
      <c r="H2854" t="s">
        <v>18</v>
      </c>
      <c r="I2854" t="s">
        <v>15</v>
      </c>
      <c r="J2854">
        <f>_xlfn.XLOOKUP(Table1[[#This Row],[Product Name]],O:O,P:P)</f>
        <v>40.799999999999997</v>
      </c>
      <c r="K2854">
        <f>Table1[[#This Row],[Unit Profit]]*Table1[[#This Row],[Units Sold]]</f>
        <v>81.599999999999994</v>
      </c>
      <c r="L2854">
        <f>MONTH(Table1[[#This Row],[Date]])</f>
        <v>10</v>
      </c>
    </row>
    <row r="2855" spans="1:12" hidden="1">
      <c r="A2855">
        <v>12899</v>
      </c>
      <c r="B2855" s="1">
        <v>45029</v>
      </c>
      <c r="C2855" t="s">
        <v>9</v>
      </c>
      <c r="D2855" t="s">
        <v>37</v>
      </c>
      <c r="E2855">
        <v>3</v>
      </c>
      <c r="F2855">
        <v>499.99</v>
      </c>
      <c r="G2855">
        <f>Table1[[#This Row],[Unit Price]]*Table1[[#This Row],[Units Sold]]</f>
        <v>1499.97</v>
      </c>
      <c r="H2855" t="s">
        <v>14</v>
      </c>
      <c r="I2855" t="s">
        <v>287</v>
      </c>
      <c r="J2855">
        <f>_xlfn.XLOOKUP(Table1[[#This Row],[Product Name]],O:O,P:P)</f>
        <v>210</v>
      </c>
      <c r="K2855">
        <f>Table1[[#This Row],[Unit Profit]]*Table1[[#This Row],[Units Sold]]</f>
        <v>630</v>
      </c>
      <c r="L2855">
        <f>MONTH(Table1[[#This Row],[Date]])</f>
        <v>4</v>
      </c>
    </row>
    <row r="2856" spans="1:12">
      <c r="A2856">
        <v>12900</v>
      </c>
      <c r="B2856" s="1">
        <v>45471</v>
      </c>
      <c r="C2856" t="s">
        <v>12</v>
      </c>
      <c r="D2856" t="s">
        <v>38</v>
      </c>
      <c r="E2856">
        <v>5</v>
      </c>
      <c r="F2856">
        <v>99.99</v>
      </c>
      <c r="G2856">
        <f>Table1[[#This Row],[Unit Price]]*Table1[[#This Row],[Units Sold]]</f>
        <v>499.95</v>
      </c>
      <c r="H2856" t="s">
        <v>294</v>
      </c>
      <c r="I2856" t="s">
        <v>287</v>
      </c>
      <c r="J2856">
        <f>_xlfn.XLOOKUP(Table1[[#This Row],[Product Name]],O:O,P:P)</f>
        <v>24</v>
      </c>
      <c r="K2856">
        <f>Table1[[#This Row],[Unit Profit]]*Table1[[#This Row],[Units Sold]]</f>
        <v>120</v>
      </c>
      <c r="L2856">
        <f>MONTH(Table1[[#This Row],[Date]])</f>
        <v>6</v>
      </c>
    </row>
    <row r="2857" spans="1:12" hidden="1">
      <c r="A2857">
        <v>12901</v>
      </c>
      <c r="B2857" s="1">
        <v>45433</v>
      </c>
      <c r="C2857" t="s">
        <v>16</v>
      </c>
      <c r="D2857" t="s">
        <v>39</v>
      </c>
      <c r="E2857">
        <v>2</v>
      </c>
      <c r="F2857">
        <v>59.99</v>
      </c>
      <c r="G2857">
        <f>Table1[[#This Row],[Unit Price]]*Table1[[#This Row],[Units Sold]]</f>
        <v>119.98</v>
      </c>
      <c r="H2857" t="s">
        <v>14</v>
      </c>
      <c r="I2857" t="s">
        <v>287</v>
      </c>
      <c r="J2857">
        <f>_xlfn.XLOOKUP(Table1[[#This Row],[Product Name]],O:O,P:P)</f>
        <v>25.2</v>
      </c>
      <c r="K2857">
        <f>Table1[[#This Row],[Unit Profit]]*Table1[[#This Row],[Units Sold]]</f>
        <v>50.4</v>
      </c>
      <c r="L2857">
        <f>MONTH(Table1[[#This Row],[Date]])</f>
        <v>5</v>
      </c>
    </row>
    <row r="2858" spans="1:12">
      <c r="A2858">
        <v>12902</v>
      </c>
      <c r="B2858" s="1">
        <v>45340</v>
      </c>
      <c r="C2858" t="s">
        <v>19</v>
      </c>
      <c r="D2858" t="s">
        <v>40</v>
      </c>
      <c r="E2858">
        <v>5</v>
      </c>
      <c r="F2858">
        <v>22.99</v>
      </c>
      <c r="G2858">
        <f>Table1[[#This Row],[Unit Price]]*Table1[[#This Row],[Units Sold]]</f>
        <v>114.94999999999999</v>
      </c>
      <c r="H2858" t="s">
        <v>294</v>
      </c>
      <c r="I2858" t="s">
        <v>15</v>
      </c>
      <c r="J2858">
        <f>_xlfn.XLOOKUP(Table1[[#This Row],[Product Name]],O:O,P:P)</f>
        <v>10.81</v>
      </c>
      <c r="K2858">
        <f>Table1[[#This Row],[Unit Profit]]*Table1[[#This Row],[Units Sold]]</f>
        <v>54.050000000000004</v>
      </c>
      <c r="L2858">
        <f>MONTH(Table1[[#This Row],[Date]])</f>
        <v>2</v>
      </c>
    </row>
    <row r="2859" spans="1:12" hidden="1">
      <c r="A2859">
        <v>12903</v>
      </c>
      <c r="B2859" s="1">
        <v>45479</v>
      </c>
      <c r="C2859" t="s">
        <v>21</v>
      </c>
      <c r="D2859" t="s">
        <v>41</v>
      </c>
      <c r="E2859">
        <v>4</v>
      </c>
      <c r="F2859">
        <v>49.99</v>
      </c>
      <c r="G2859">
        <f>Table1[[#This Row],[Unit Price]]*Table1[[#This Row],[Units Sold]]</f>
        <v>199.96</v>
      </c>
      <c r="H2859" t="s">
        <v>18</v>
      </c>
      <c r="I2859" t="s">
        <v>15</v>
      </c>
      <c r="J2859">
        <f>_xlfn.XLOOKUP(Table1[[#This Row],[Product Name]],O:O,P:P)</f>
        <v>24</v>
      </c>
      <c r="K2859">
        <f>Table1[[#This Row],[Unit Profit]]*Table1[[#This Row],[Units Sold]]</f>
        <v>96</v>
      </c>
      <c r="L2859">
        <f>MONTH(Table1[[#This Row],[Date]])</f>
        <v>7</v>
      </c>
    </row>
    <row r="2860" spans="1:12">
      <c r="A2860">
        <v>12904</v>
      </c>
      <c r="B2860" s="1">
        <v>45038</v>
      </c>
      <c r="C2860" t="s">
        <v>23</v>
      </c>
      <c r="D2860" t="s">
        <v>42</v>
      </c>
      <c r="E2860">
        <v>4</v>
      </c>
      <c r="F2860">
        <v>29.99</v>
      </c>
      <c r="G2860">
        <f>Table1[[#This Row],[Unit Price]]*Table1[[#This Row],[Units Sold]]</f>
        <v>119.96</v>
      </c>
      <c r="H2860" t="s">
        <v>294</v>
      </c>
      <c r="I2860" t="s">
        <v>287</v>
      </c>
      <c r="J2860">
        <f>_xlfn.XLOOKUP(Table1[[#This Row],[Product Name]],O:O,P:P)</f>
        <v>14.4</v>
      </c>
      <c r="K2860">
        <f>Table1[[#This Row],[Unit Profit]]*Table1[[#This Row],[Units Sold]]</f>
        <v>57.6</v>
      </c>
      <c r="L2860">
        <f>MONTH(Table1[[#This Row],[Date]])</f>
        <v>4</v>
      </c>
    </row>
    <row r="2861" spans="1:12" hidden="1">
      <c r="A2861">
        <v>12905</v>
      </c>
      <c r="B2861" s="1">
        <v>45468</v>
      </c>
      <c r="C2861" t="s">
        <v>9</v>
      </c>
      <c r="D2861" t="s">
        <v>43</v>
      </c>
      <c r="E2861">
        <v>4</v>
      </c>
      <c r="F2861">
        <v>299.99</v>
      </c>
      <c r="G2861">
        <f>Table1[[#This Row],[Unit Price]]*Table1[[#This Row],[Units Sold]]</f>
        <v>1199.96</v>
      </c>
      <c r="H2861" t="s">
        <v>18</v>
      </c>
      <c r="I2861" t="s">
        <v>11</v>
      </c>
      <c r="J2861">
        <f>_xlfn.XLOOKUP(Table1[[#This Row],[Product Name]],O:O,P:P)</f>
        <v>150</v>
      </c>
      <c r="K2861">
        <f>Table1[[#This Row],[Unit Profit]]*Table1[[#This Row],[Units Sold]]</f>
        <v>600</v>
      </c>
      <c r="L2861">
        <f>MONTH(Table1[[#This Row],[Date]])</f>
        <v>6</v>
      </c>
    </row>
    <row r="2862" spans="1:12" hidden="1">
      <c r="A2862">
        <v>12906</v>
      </c>
      <c r="B2862" s="1">
        <v>45205</v>
      </c>
      <c r="C2862" t="s">
        <v>12</v>
      </c>
      <c r="D2862" t="s">
        <v>44</v>
      </c>
      <c r="E2862">
        <v>1</v>
      </c>
      <c r="F2862">
        <v>179.99</v>
      </c>
      <c r="G2862">
        <f>Table1[[#This Row],[Unit Price]]*Table1[[#This Row],[Units Sold]]</f>
        <v>179.99</v>
      </c>
      <c r="H2862" t="s">
        <v>14</v>
      </c>
      <c r="I2862" t="s">
        <v>11</v>
      </c>
      <c r="J2862">
        <f>_xlfn.XLOOKUP(Table1[[#This Row],[Product Name]],O:O,P:P)</f>
        <v>55.8</v>
      </c>
      <c r="K2862">
        <f>Table1[[#This Row],[Unit Profit]]*Table1[[#This Row],[Units Sold]]</f>
        <v>55.8</v>
      </c>
      <c r="L2862">
        <f>MONTH(Table1[[#This Row],[Date]])</f>
        <v>10</v>
      </c>
    </row>
    <row r="2863" spans="1:12" hidden="1">
      <c r="A2863">
        <v>12907</v>
      </c>
      <c r="B2863" s="1">
        <v>45399</v>
      </c>
      <c r="C2863" t="s">
        <v>16</v>
      </c>
      <c r="D2863" t="s">
        <v>45</v>
      </c>
      <c r="E2863">
        <v>2</v>
      </c>
      <c r="F2863">
        <v>179.99</v>
      </c>
      <c r="G2863">
        <f>Table1[[#This Row],[Unit Price]]*Table1[[#This Row],[Units Sold]]</f>
        <v>359.98</v>
      </c>
      <c r="H2863" t="s">
        <v>14</v>
      </c>
      <c r="I2863" t="s">
        <v>11</v>
      </c>
      <c r="J2863">
        <f>_xlfn.XLOOKUP(Table1[[#This Row],[Product Name]],O:O,P:P)</f>
        <v>37.799999999999997</v>
      </c>
      <c r="K2863">
        <f>Table1[[#This Row],[Unit Profit]]*Table1[[#This Row],[Units Sold]]</f>
        <v>75.599999999999994</v>
      </c>
      <c r="L2863">
        <f>MONTH(Table1[[#This Row],[Date]])</f>
        <v>4</v>
      </c>
    </row>
    <row r="2864" spans="1:12" hidden="1">
      <c r="A2864">
        <v>12908</v>
      </c>
      <c r="B2864" s="1">
        <v>45055</v>
      </c>
      <c r="C2864" t="s">
        <v>19</v>
      </c>
      <c r="D2864" t="s">
        <v>46</v>
      </c>
      <c r="E2864">
        <v>1</v>
      </c>
      <c r="F2864">
        <v>12.99</v>
      </c>
      <c r="G2864">
        <f>Table1[[#This Row],[Unit Price]]*Table1[[#This Row],[Units Sold]]</f>
        <v>12.99</v>
      </c>
      <c r="H2864" t="s">
        <v>14</v>
      </c>
      <c r="I2864" t="s">
        <v>287</v>
      </c>
      <c r="J2864">
        <f>_xlfn.XLOOKUP(Table1[[#This Row],[Product Name]],O:O,P:P)</f>
        <v>1.56</v>
      </c>
      <c r="K2864">
        <f>Table1[[#This Row],[Unit Profit]]*Table1[[#This Row],[Units Sold]]</f>
        <v>1.56</v>
      </c>
      <c r="L2864">
        <f>MONTH(Table1[[#This Row],[Date]])</f>
        <v>5</v>
      </c>
    </row>
    <row r="2865" spans="1:12" hidden="1">
      <c r="A2865">
        <v>12909</v>
      </c>
      <c r="B2865" s="1">
        <v>44976</v>
      </c>
      <c r="C2865" t="s">
        <v>21</v>
      </c>
      <c r="D2865" t="s">
        <v>47</v>
      </c>
      <c r="E2865">
        <v>5</v>
      </c>
      <c r="F2865">
        <v>29.99</v>
      </c>
      <c r="G2865">
        <f>Table1[[#This Row],[Unit Price]]*Table1[[#This Row],[Units Sold]]</f>
        <v>149.94999999999999</v>
      </c>
      <c r="H2865" t="s">
        <v>18</v>
      </c>
      <c r="I2865" t="s">
        <v>287</v>
      </c>
      <c r="J2865">
        <f>_xlfn.XLOOKUP(Table1[[#This Row],[Product Name]],O:O,P:P)</f>
        <v>10.199999999999999</v>
      </c>
      <c r="K2865">
        <f>Table1[[#This Row],[Unit Profit]]*Table1[[#This Row],[Units Sold]]</f>
        <v>51</v>
      </c>
      <c r="L2865">
        <f>MONTH(Table1[[#This Row],[Date]])</f>
        <v>2</v>
      </c>
    </row>
    <row r="2866" spans="1:12" hidden="1">
      <c r="A2866">
        <v>12910</v>
      </c>
      <c r="B2866" s="1">
        <v>45595</v>
      </c>
      <c r="C2866" t="s">
        <v>23</v>
      </c>
      <c r="D2866" t="s">
        <v>48</v>
      </c>
      <c r="E2866">
        <v>2</v>
      </c>
      <c r="F2866">
        <v>129.99</v>
      </c>
      <c r="G2866">
        <f>Table1[[#This Row],[Unit Price]]*Table1[[#This Row],[Units Sold]]</f>
        <v>259.98</v>
      </c>
      <c r="H2866" t="s">
        <v>18</v>
      </c>
      <c r="I2866" t="s">
        <v>15</v>
      </c>
      <c r="J2866">
        <f>_xlfn.XLOOKUP(Table1[[#This Row],[Product Name]],O:O,P:P)</f>
        <v>20.8</v>
      </c>
      <c r="K2866">
        <f>Table1[[#This Row],[Unit Profit]]*Table1[[#This Row],[Units Sold]]</f>
        <v>41.6</v>
      </c>
      <c r="L2866">
        <f>MONTH(Table1[[#This Row],[Date]])</f>
        <v>10</v>
      </c>
    </row>
    <row r="2867" spans="1:12" hidden="1">
      <c r="A2867">
        <v>12911</v>
      </c>
      <c r="B2867" s="1">
        <v>45118</v>
      </c>
      <c r="C2867" t="s">
        <v>9</v>
      </c>
      <c r="D2867" t="s">
        <v>49</v>
      </c>
      <c r="E2867">
        <v>3</v>
      </c>
      <c r="F2867">
        <v>349.99</v>
      </c>
      <c r="G2867">
        <f>Table1[[#This Row],[Unit Price]]*Table1[[#This Row],[Units Sold]]</f>
        <v>1049.97</v>
      </c>
      <c r="H2867" t="s">
        <v>14</v>
      </c>
      <c r="I2867" t="s">
        <v>287</v>
      </c>
      <c r="J2867">
        <f>_xlfn.XLOOKUP(Table1[[#This Row],[Product Name]],O:O,P:P)</f>
        <v>164.5</v>
      </c>
      <c r="K2867">
        <f>Table1[[#This Row],[Unit Profit]]*Table1[[#This Row],[Units Sold]]</f>
        <v>493.5</v>
      </c>
      <c r="L2867">
        <f>MONTH(Table1[[#This Row],[Date]])</f>
        <v>7</v>
      </c>
    </row>
    <row r="2868" spans="1:12" hidden="1">
      <c r="A2868">
        <v>12912</v>
      </c>
      <c r="B2868" s="1">
        <v>45363</v>
      </c>
      <c r="C2868" t="s">
        <v>12</v>
      </c>
      <c r="D2868" t="s">
        <v>50</v>
      </c>
      <c r="E2868">
        <v>1</v>
      </c>
      <c r="F2868">
        <v>89.99</v>
      </c>
      <c r="G2868">
        <f>Table1[[#This Row],[Unit Price]]*Table1[[#This Row],[Units Sold]]</f>
        <v>89.99</v>
      </c>
      <c r="H2868" t="s">
        <v>14</v>
      </c>
      <c r="I2868" t="s">
        <v>11</v>
      </c>
      <c r="J2868">
        <f>_xlfn.XLOOKUP(Table1[[#This Row],[Product Name]],O:O,P:P)</f>
        <v>45</v>
      </c>
      <c r="K2868">
        <f>Table1[[#This Row],[Unit Profit]]*Table1[[#This Row],[Units Sold]]</f>
        <v>45</v>
      </c>
      <c r="L2868">
        <f>MONTH(Table1[[#This Row],[Date]])</f>
        <v>3</v>
      </c>
    </row>
    <row r="2869" spans="1:12" hidden="1">
      <c r="A2869">
        <v>12913</v>
      </c>
      <c r="B2869" s="1">
        <v>45023</v>
      </c>
      <c r="C2869" t="s">
        <v>16</v>
      </c>
      <c r="D2869" t="s">
        <v>51</v>
      </c>
      <c r="E2869">
        <v>2</v>
      </c>
      <c r="F2869">
        <v>29.99</v>
      </c>
      <c r="G2869">
        <f>Table1[[#This Row],[Unit Price]]*Table1[[#This Row],[Units Sold]]</f>
        <v>59.98</v>
      </c>
      <c r="H2869" t="s">
        <v>14</v>
      </c>
      <c r="I2869" t="s">
        <v>15</v>
      </c>
      <c r="J2869">
        <f>_xlfn.XLOOKUP(Table1[[#This Row],[Product Name]],O:O,P:P)</f>
        <v>7.8</v>
      </c>
      <c r="K2869">
        <f>Table1[[#This Row],[Unit Profit]]*Table1[[#This Row],[Units Sold]]</f>
        <v>15.6</v>
      </c>
      <c r="L2869">
        <f>MONTH(Table1[[#This Row],[Date]])</f>
        <v>4</v>
      </c>
    </row>
    <row r="2870" spans="1:12">
      <c r="A2870">
        <v>12914</v>
      </c>
      <c r="B2870" s="1">
        <v>45047</v>
      </c>
      <c r="C2870" t="s">
        <v>19</v>
      </c>
      <c r="D2870" t="s">
        <v>52</v>
      </c>
      <c r="E2870">
        <v>3</v>
      </c>
      <c r="F2870">
        <v>19.989999999999998</v>
      </c>
      <c r="G2870">
        <f>Table1[[#This Row],[Unit Price]]*Table1[[#This Row],[Units Sold]]</f>
        <v>59.97</v>
      </c>
      <c r="H2870" t="s">
        <v>294</v>
      </c>
      <c r="I2870" t="s">
        <v>15</v>
      </c>
      <c r="J2870">
        <f>_xlfn.XLOOKUP(Table1[[#This Row],[Product Name]],O:O,P:P)</f>
        <v>2.8</v>
      </c>
      <c r="K2870">
        <f>Table1[[#This Row],[Unit Profit]]*Table1[[#This Row],[Units Sold]]</f>
        <v>8.3999999999999986</v>
      </c>
      <c r="L2870">
        <f>MONTH(Table1[[#This Row],[Date]])</f>
        <v>5</v>
      </c>
    </row>
    <row r="2871" spans="1:12" hidden="1">
      <c r="A2871">
        <v>12915</v>
      </c>
      <c r="B2871" s="1">
        <v>45447</v>
      </c>
      <c r="C2871" t="s">
        <v>21</v>
      </c>
      <c r="D2871" t="s">
        <v>53</v>
      </c>
      <c r="E2871">
        <v>3</v>
      </c>
      <c r="F2871">
        <v>39.99</v>
      </c>
      <c r="G2871">
        <f>Table1[[#This Row],[Unit Price]]*Table1[[#This Row],[Units Sold]]</f>
        <v>119.97</v>
      </c>
      <c r="H2871" t="s">
        <v>14</v>
      </c>
      <c r="I2871" t="s">
        <v>11</v>
      </c>
      <c r="J2871">
        <f>_xlfn.XLOOKUP(Table1[[#This Row],[Product Name]],O:O,P:P)</f>
        <v>9.1999999999999993</v>
      </c>
      <c r="K2871">
        <f>Table1[[#This Row],[Unit Profit]]*Table1[[#This Row],[Units Sold]]</f>
        <v>27.599999999999998</v>
      </c>
      <c r="L2871">
        <f>MONTH(Table1[[#This Row],[Date]])</f>
        <v>6</v>
      </c>
    </row>
    <row r="2872" spans="1:12">
      <c r="A2872">
        <v>12916</v>
      </c>
      <c r="B2872" s="1">
        <v>45282</v>
      </c>
      <c r="C2872" t="s">
        <v>23</v>
      </c>
      <c r="D2872" t="s">
        <v>54</v>
      </c>
      <c r="E2872">
        <v>3</v>
      </c>
      <c r="F2872">
        <v>1895</v>
      </c>
      <c r="G2872">
        <f>Table1[[#This Row],[Unit Price]]*Table1[[#This Row],[Units Sold]]</f>
        <v>5685</v>
      </c>
      <c r="H2872" t="s">
        <v>294</v>
      </c>
      <c r="I2872" t="s">
        <v>15</v>
      </c>
      <c r="J2872">
        <f>_xlfn.XLOOKUP(Table1[[#This Row],[Product Name]],O:O,P:P)</f>
        <v>227.4</v>
      </c>
      <c r="K2872">
        <f>Table1[[#This Row],[Unit Profit]]*Table1[[#This Row],[Units Sold]]</f>
        <v>682.2</v>
      </c>
      <c r="L2872">
        <f>MONTH(Table1[[#This Row],[Date]])</f>
        <v>12</v>
      </c>
    </row>
    <row r="2873" spans="1:12" hidden="1">
      <c r="A2873">
        <v>12917</v>
      </c>
      <c r="B2873" s="1">
        <v>45279</v>
      </c>
      <c r="C2873" t="s">
        <v>9</v>
      </c>
      <c r="D2873" t="s">
        <v>55</v>
      </c>
      <c r="E2873">
        <v>1</v>
      </c>
      <c r="F2873">
        <v>399.99</v>
      </c>
      <c r="G2873">
        <f>Table1[[#This Row],[Unit Price]]*Table1[[#This Row],[Units Sold]]</f>
        <v>399.99</v>
      </c>
      <c r="H2873" t="s">
        <v>18</v>
      </c>
      <c r="I2873" t="s">
        <v>287</v>
      </c>
      <c r="J2873">
        <f>_xlfn.XLOOKUP(Table1[[#This Row],[Product Name]],O:O,P:P)</f>
        <v>96</v>
      </c>
      <c r="K2873">
        <f>Table1[[#This Row],[Unit Profit]]*Table1[[#This Row],[Units Sold]]</f>
        <v>96</v>
      </c>
      <c r="L2873">
        <f>MONTH(Table1[[#This Row],[Date]])</f>
        <v>12</v>
      </c>
    </row>
    <row r="2874" spans="1:12">
      <c r="A2874">
        <v>12918</v>
      </c>
      <c r="B2874" s="1">
        <v>45145</v>
      </c>
      <c r="C2874" t="s">
        <v>12</v>
      </c>
      <c r="D2874" t="s">
        <v>56</v>
      </c>
      <c r="E2874">
        <v>4</v>
      </c>
      <c r="F2874">
        <v>799.99</v>
      </c>
      <c r="G2874">
        <f>Table1[[#This Row],[Unit Price]]*Table1[[#This Row],[Units Sold]]</f>
        <v>3199.96</v>
      </c>
      <c r="H2874" t="s">
        <v>294</v>
      </c>
      <c r="I2874" t="s">
        <v>287</v>
      </c>
      <c r="J2874">
        <f>_xlfn.XLOOKUP(Table1[[#This Row],[Product Name]],O:O,P:P)</f>
        <v>208</v>
      </c>
      <c r="K2874">
        <f>Table1[[#This Row],[Unit Profit]]*Table1[[#This Row],[Units Sold]]</f>
        <v>832</v>
      </c>
      <c r="L2874">
        <f>MONTH(Table1[[#This Row],[Date]])</f>
        <v>8</v>
      </c>
    </row>
    <row r="2875" spans="1:12" hidden="1">
      <c r="A2875">
        <v>12919</v>
      </c>
      <c r="B2875" s="1">
        <v>45310</v>
      </c>
      <c r="C2875" t="s">
        <v>16</v>
      </c>
      <c r="D2875" t="s">
        <v>57</v>
      </c>
      <c r="E2875">
        <v>2</v>
      </c>
      <c r="F2875">
        <v>59.99</v>
      </c>
      <c r="G2875">
        <f>Table1[[#This Row],[Unit Price]]*Table1[[#This Row],[Units Sold]]</f>
        <v>119.98</v>
      </c>
      <c r="H2875" t="s">
        <v>18</v>
      </c>
      <c r="I2875" t="s">
        <v>15</v>
      </c>
      <c r="J2875">
        <f>_xlfn.XLOOKUP(Table1[[#This Row],[Product Name]],O:O,P:P)</f>
        <v>21</v>
      </c>
      <c r="K2875">
        <f>Table1[[#This Row],[Unit Profit]]*Table1[[#This Row],[Units Sold]]</f>
        <v>42</v>
      </c>
      <c r="L2875">
        <f>MONTH(Table1[[#This Row],[Date]])</f>
        <v>1</v>
      </c>
    </row>
    <row r="2876" spans="1:12" hidden="1">
      <c r="A2876">
        <v>12920</v>
      </c>
      <c r="B2876" s="1">
        <v>45433</v>
      </c>
      <c r="C2876" t="s">
        <v>19</v>
      </c>
      <c r="D2876" t="s">
        <v>58</v>
      </c>
      <c r="E2876">
        <v>5</v>
      </c>
      <c r="F2876">
        <v>24.99</v>
      </c>
      <c r="G2876">
        <f>Table1[[#This Row],[Unit Price]]*Table1[[#This Row],[Units Sold]]</f>
        <v>124.94999999999999</v>
      </c>
      <c r="H2876" t="s">
        <v>18</v>
      </c>
      <c r="I2876" t="s">
        <v>15</v>
      </c>
      <c r="J2876">
        <f>_xlfn.XLOOKUP(Table1[[#This Row],[Product Name]],O:O,P:P)</f>
        <v>2.5</v>
      </c>
      <c r="K2876">
        <f>Table1[[#This Row],[Unit Profit]]*Table1[[#This Row],[Units Sold]]</f>
        <v>12.5</v>
      </c>
      <c r="L2876">
        <f>MONTH(Table1[[#This Row],[Date]])</f>
        <v>5</v>
      </c>
    </row>
    <row r="2877" spans="1:12">
      <c r="A2877">
        <v>12921</v>
      </c>
      <c r="B2877" s="1">
        <v>45111</v>
      </c>
      <c r="C2877" t="s">
        <v>21</v>
      </c>
      <c r="D2877" t="s">
        <v>59</v>
      </c>
      <c r="E2877">
        <v>4</v>
      </c>
      <c r="F2877">
        <v>105</v>
      </c>
      <c r="G2877">
        <f>Table1[[#This Row],[Unit Price]]*Table1[[#This Row],[Units Sold]]</f>
        <v>420</v>
      </c>
      <c r="H2877" t="s">
        <v>294</v>
      </c>
      <c r="I2877" t="s">
        <v>287</v>
      </c>
      <c r="J2877">
        <f>_xlfn.XLOOKUP(Table1[[#This Row],[Product Name]],O:O,P:P)</f>
        <v>21</v>
      </c>
      <c r="K2877">
        <f>Table1[[#This Row],[Unit Profit]]*Table1[[#This Row],[Units Sold]]</f>
        <v>84</v>
      </c>
      <c r="L2877">
        <f>MONTH(Table1[[#This Row],[Date]])</f>
        <v>7</v>
      </c>
    </row>
    <row r="2878" spans="1:12">
      <c r="A2878">
        <v>12922</v>
      </c>
      <c r="B2878" s="1">
        <v>45443</v>
      </c>
      <c r="C2878" t="s">
        <v>23</v>
      </c>
      <c r="D2878" t="s">
        <v>60</v>
      </c>
      <c r="E2878">
        <v>1</v>
      </c>
      <c r="F2878">
        <v>129.99</v>
      </c>
      <c r="G2878">
        <f>Table1[[#This Row],[Unit Price]]*Table1[[#This Row],[Units Sold]]</f>
        <v>129.99</v>
      </c>
      <c r="H2878" t="s">
        <v>294</v>
      </c>
      <c r="I2878" t="s">
        <v>15</v>
      </c>
      <c r="J2878">
        <f>_xlfn.XLOOKUP(Table1[[#This Row],[Product Name]],O:O,P:P)</f>
        <v>16.899999999999999</v>
      </c>
      <c r="K2878">
        <f>Table1[[#This Row],[Unit Profit]]*Table1[[#This Row],[Units Sold]]</f>
        <v>16.899999999999999</v>
      </c>
      <c r="L2878">
        <f>MONTH(Table1[[#This Row],[Date]])</f>
        <v>5</v>
      </c>
    </row>
    <row r="2879" spans="1:12" hidden="1">
      <c r="A2879">
        <v>12923</v>
      </c>
      <c r="B2879" s="1">
        <v>45375</v>
      </c>
      <c r="C2879" t="s">
        <v>9</v>
      </c>
      <c r="D2879" t="s">
        <v>61</v>
      </c>
      <c r="E2879">
        <v>1</v>
      </c>
      <c r="F2879">
        <v>399.99</v>
      </c>
      <c r="G2879">
        <f>Table1[[#This Row],[Unit Price]]*Table1[[#This Row],[Units Sold]]</f>
        <v>399.99</v>
      </c>
      <c r="H2879" t="s">
        <v>14</v>
      </c>
      <c r="I2879" t="s">
        <v>15</v>
      </c>
      <c r="J2879">
        <f>_xlfn.XLOOKUP(Table1[[#This Row],[Product Name]],O:O,P:P)</f>
        <v>176</v>
      </c>
      <c r="K2879">
        <f>Table1[[#This Row],[Unit Profit]]*Table1[[#This Row],[Units Sold]]</f>
        <v>176</v>
      </c>
      <c r="L2879">
        <f>MONTH(Table1[[#This Row],[Date]])</f>
        <v>3</v>
      </c>
    </row>
    <row r="2880" spans="1:12" hidden="1">
      <c r="A2880">
        <v>12924</v>
      </c>
      <c r="B2880" s="1">
        <v>45047</v>
      </c>
      <c r="C2880" t="s">
        <v>12</v>
      </c>
      <c r="D2880" t="s">
        <v>62</v>
      </c>
      <c r="E2880">
        <v>4</v>
      </c>
      <c r="F2880">
        <v>199.99</v>
      </c>
      <c r="G2880">
        <f>Table1[[#This Row],[Unit Price]]*Table1[[#This Row],[Units Sold]]</f>
        <v>799.96</v>
      </c>
      <c r="H2880" t="s">
        <v>18</v>
      </c>
      <c r="I2880" t="s">
        <v>287</v>
      </c>
      <c r="J2880">
        <f>_xlfn.XLOOKUP(Table1[[#This Row],[Product Name]],O:O,P:P)</f>
        <v>46</v>
      </c>
      <c r="K2880">
        <f>Table1[[#This Row],[Unit Profit]]*Table1[[#This Row],[Units Sold]]</f>
        <v>184</v>
      </c>
      <c r="L2880">
        <f>MONTH(Table1[[#This Row],[Date]])</f>
        <v>5</v>
      </c>
    </row>
    <row r="2881" spans="1:12">
      <c r="A2881">
        <v>12925</v>
      </c>
      <c r="B2881" s="1">
        <v>45286</v>
      </c>
      <c r="C2881" t="s">
        <v>16</v>
      </c>
      <c r="D2881" t="s">
        <v>63</v>
      </c>
      <c r="E2881">
        <v>3</v>
      </c>
      <c r="F2881">
        <v>139.99</v>
      </c>
      <c r="G2881">
        <f>Table1[[#This Row],[Unit Price]]*Table1[[#This Row],[Units Sold]]</f>
        <v>419.97</v>
      </c>
      <c r="H2881" t="s">
        <v>294</v>
      </c>
      <c r="I2881" t="s">
        <v>11</v>
      </c>
      <c r="J2881">
        <f>_xlfn.XLOOKUP(Table1[[#This Row],[Product Name]],O:O,P:P)</f>
        <v>56</v>
      </c>
      <c r="K2881">
        <f>Table1[[#This Row],[Unit Profit]]*Table1[[#This Row],[Units Sold]]</f>
        <v>168</v>
      </c>
      <c r="L2881">
        <f>MONTH(Table1[[#This Row],[Date]])</f>
        <v>12</v>
      </c>
    </row>
    <row r="2882" spans="1:12" hidden="1">
      <c r="A2882">
        <v>12926</v>
      </c>
      <c r="B2882" s="1">
        <v>45395</v>
      </c>
      <c r="C2882" t="s">
        <v>19</v>
      </c>
      <c r="D2882" t="s">
        <v>64</v>
      </c>
      <c r="E2882">
        <v>2</v>
      </c>
      <c r="F2882">
        <v>32.5</v>
      </c>
      <c r="G2882">
        <f>Table1[[#This Row],[Unit Price]]*Table1[[#This Row],[Units Sold]]</f>
        <v>65</v>
      </c>
      <c r="H2882" t="s">
        <v>18</v>
      </c>
      <c r="I2882" t="s">
        <v>287</v>
      </c>
      <c r="J2882">
        <f>_xlfn.XLOOKUP(Table1[[#This Row],[Product Name]],O:O,P:P)</f>
        <v>15.28</v>
      </c>
      <c r="K2882">
        <f>Table1[[#This Row],[Unit Profit]]*Table1[[#This Row],[Units Sold]]</f>
        <v>30.56</v>
      </c>
      <c r="L2882">
        <f>MONTH(Table1[[#This Row],[Date]])</f>
        <v>4</v>
      </c>
    </row>
    <row r="2883" spans="1:12" hidden="1">
      <c r="A2883">
        <v>12927</v>
      </c>
      <c r="B2883" s="1">
        <v>45474</v>
      </c>
      <c r="C2883" t="s">
        <v>21</v>
      </c>
      <c r="D2883" t="s">
        <v>65</v>
      </c>
      <c r="E2883">
        <v>1</v>
      </c>
      <c r="F2883">
        <v>52</v>
      </c>
      <c r="G2883">
        <f>Table1[[#This Row],[Unit Price]]*Table1[[#This Row],[Units Sold]]</f>
        <v>52</v>
      </c>
      <c r="H2883" t="s">
        <v>18</v>
      </c>
      <c r="I2883" t="s">
        <v>15</v>
      </c>
      <c r="J2883">
        <f>_xlfn.XLOOKUP(Table1[[#This Row],[Product Name]],O:O,P:P)</f>
        <v>5.72</v>
      </c>
      <c r="K2883">
        <f>Table1[[#This Row],[Unit Profit]]*Table1[[#This Row],[Units Sold]]</f>
        <v>5.72</v>
      </c>
      <c r="L2883">
        <f>MONTH(Table1[[#This Row],[Date]])</f>
        <v>7</v>
      </c>
    </row>
    <row r="2884" spans="1:12">
      <c r="A2884">
        <v>12928</v>
      </c>
      <c r="B2884" s="1">
        <v>45235</v>
      </c>
      <c r="C2884" t="s">
        <v>23</v>
      </c>
      <c r="D2884" t="s">
        <v>66</v>
      </c>
      <c r="E2884">
        <v>1</v>
      </c>
      <c r="F2884">
        <v>39.99</v>
      </c>
      <c r="G2884">
        <f>Table1[[#This Row],[Unit Price]]*Table1[[#This Row],[Units Sold]]</f>
        <v>39.99</v>
      </c>
      <c r="H2884" t="s">
        <v>294</v>
      </c>
      <c r="I2884" t="s">
        <v>15</v>
      </c>
      <c r="J2884">
        <f>_xlfn.XLOOKUP(Table1[[#This Row],[Product Name]],O:O,P:P)</f>
        <v>12</v>
      </c>
      <c r="K2884">
        <f>Table1[[#This Row],[Unit Profit]]*Table1[[#This Row],[Units Sold]]</f>
        <v>12</v>
      </c>
      <c r="L2884">
        <f>MONTH(Table1[[#This Row],[Date]])</f>
        <v>11</v>
      </c>
    </row>
    <row r="2885" spans="1:12" hidden="1">
      <c r="A2885">
        <v>12929</v>
      </c>
      <c r="B2885" s="1">
        <v>44945</v>
      </c>
      <c r="C2885" t="s">
        <v>9</v>
      </c>
      <c r="D2885" t="s">
        <v>67</v>
      </c>
      <c r="E2885">
        <v>1</v>
      </c>
      <c r="F2885">
        <v>129.99</v>
      </c>
      <c r="G2885">
        <f>Table1[[#This Row],[Unit Price]]*Table1[[#This Row],[Units Sold]]</f>
        <v>129.99</v>
      </c>
      <c r="H2885" t="s">
        <v>14</v>
      </c>
      <c r="I2885" t="s">
        <v>287</v>
      </c>
      <c r="J2885">
        <f>_xlfn.XLOOKUP(Table1[[#This Row],[Product Name]],O:O,P:P)</f>
        <v>52</v>
      </c>
      <c r="K2885">
        <f>Table1[[#This Row],[Unit Profit]]*Table1[[#This Row],[Units Sold]]</f>
        <v>52</v>
      </c>
      <c r="L2885">
        <f>MONTH(Table1[[#This Row],[Date]])</f>
        <v>1</v>
      </c>
    </row>
    <row r="2886" spans="1:12" hidden="1">
      <c r="A2886">
        <v>12930</v>
      </c>
      <c r="B2886" s="1">
        <v>45310</v>
      </c>
      <c r="C2886" t="s">
        <v>12</v>
      </c>
      <c r="D2886" t="s">
        <v>68</v>
      </c>
      <c r="E2886">
        <v>3</v>
      </c>
      <c r="F2886">
        <v>299.99</v>
      </c>
      <c r="G2886">
        <f>Table1[[#This Row],[Unit Price]]*Table1[[#This Row],[Units Sold]]</f>
        <v>899.97</v>
      </c>
      <c r="H2886" t="s">
        <v>14</v>
      </c>
      <c r="I2886" t="s">
        <v>287</v>
      </c>
      <c r="J2886">
        <f>_xlfn.XLOOKUP(Table1[[#This Row],[Product Name]],O:O,P:P)</f>
        <v>81</v>
      </c>
      <c r="K2886">
        <f>Table1[[#This Row],[Unit Profit]]*Table1[[#This Row],[Units Sold]]</f>
        <v>243</v>
      </c>
      <c r="L2886">
        <f>MONTH(Table1[[#This Row],[Date]])</f>
        <v>1</v>
      </c>
    </row>
    <row r="2887" spans="1:12" hidden="1">
      <c r="A2887">
        <v>12931</v>
      </c>
      <c r="B2887" s="1">
        <v>45561</v>
      </c>
      <c r="C2887" t="s">
        <v>16</v>
      </c>
      <c r="D2887" t="s">
        <v>69</v>
      </c>
      <c r="E2887">
        <v>3</v>
      </c>
      <c r="F2887">
        <v>154.99</v>
      </c>
      <c r="G2887">
        <f>Table1[[#This Row],[Unit Price]]*Table1[[#This Row],[Units Sold]]</f>
        <v>464.97</v>
      </c>
      <c r="H2887" t="s">
        <v>14</v>
      </c>
      <c r="I2887" t="s">
        <v>11</v>
      </c>
      <c r="J2887">
        <f>_xlfn.XLOOKUP(Table1[[#This Row],[Product Name]],O:O,P:P)</f>
        <v>44.95</v>
      </c>
      <c r="K2887">
        <f>Table1[[#This Row],[Unit Profit]]*Table1[[#This Row],[Units Sold]]</f>
        <v>134.85000000000002</v>
      </c>
      <c r="L2887">
        <f>MONTH(Table1[[#This Row],[Date]])</f>
        <v>9</v>
      </c>
    </row>
    <row r="2888" spans="1:12" hidden="1">
      <c r="A2888">
        <v>12932</v>
      </c>
      <c r="B2888" s="1">
        <v>45616</v>
      </c>
      <c r="C2888" t="s">
        <v>19</v>
      </c>
      <c r="D2888" t="s">
        <v>70</v>
      </c>
      <c r="E2888">
        <v>2</v>
      </c>
      <c r="F2888">
        <v>26.99</v>
      </c>
      <c r="G2888">
        <f>Table1[[#This Row],[Unit Price]]*Table1[[#This Row],[Units Sold]]</f>
        <v>53.98</v>
      </c>
      <c r="H2888" t="s">
        <v>18</v>
      </c>
      <c r="I2888" t="s">
        <v>11</v>
      </c>
      <c r="J2888">
        <f>_xlfn.XLOOKUP(Table1[[#This Row],[Product Name]],O:O,P:P)</f>
        <v>8.3699999999999992</v>
      </c>
      <c r="K2888">
        <f>Table1[[#This Row],[Unit Profit]]*Table1[[#This Row],[Units Sold]]</f>
        <v>16.739999999999998</v>
      </c>
      <c r="L2888">
        <f>MONTH(Table1[[#This Row],[Date]])</f>
        <v>11</v>
      </c>
    </row>
    <row r="2889" spans="1:12" hidden="1">
      <c r="A2889">
        <v>12933</v>
      </c>
      <c r="B2889" s="1">
        <v>45643</v>
      </c>
      <c r="C2889" t="s">
        <v>21</v>
      </c>
      <c r="D2889" t="s">
        <v>71</v>
      </c>
      <c r="E2889">
        <v>4</v>
      </c>
      <c r="F2889">
        <v>49</v>
      </c>
      <c r="G2889">
        <f>Table1[[#This Row],[Unit Price]]*Table1[[#This Row],[Units Sold]]</f>
        <v>196</v>
      </c>
      <c r="H2889" t="s">
        <v>18</v>
      </c>
      <c r="I2889" t="s">
        <v>11</v>
      </c>
      <c r="J2889">
        <f>_xlfn.XLOOKUP(Table1[[#This Row],[Product Name]],O:O,P:P)</f>
        <v>8.33</v>
      </c>
      <c r="K2889">
        <f>Table1[[#This Row],[Unit Profit]]*Table1[[#This Row],[Units Sold]]</f>
        <v>33.32</v>
      </c>
      <c r="L2889">
        <f>MONTH(Table1[[#This Row],[Date]])</f>
        <v>12</v>
      </c>
    </row>
    <row r="2890" spans="1:12" hidden="1">
      <c r="A2890">
        <v>12934</v>
      </c>
      <c r="B2890" s="1">
        <v>45455</v>
      </c>
      <c r="C2890" t="s">
        <v>23</v>
      </c>
      <c r="D2890" t="s">
        <v>72</v>
      </c>
      <c r="E2890">
        <v>1</v>
      </c>
      <c r="F2890">
        <v>49.99</v>
      </c>
      <c r="G2890">
        <f>Table1[[#This Row],[Unit Price]]*Table1[[#This Row],[Units Sold]]</f>
        <v>49.99</v>
      </c>
      <c r="H2890" t="s">
        <v>14</v>
      </c>
      <c r="I2890" t="s">
        <v>15</v>
      </c>
      <c r="J2890">
        <f>_xlfn.XLOOKUP(Table1[[#This Row],[Product Name]],O:O,P:P)</f>
        <v>19.5</v>
      </c>
      <c r="K2890">
        <f>Table1[[#This Row],[Unit Profit]]*Table1[[#This Row],[Units Sold]]</f>
        <v>19.5</v>
      </c>
      <c r="L2890">
        <f>MONTH(Table1[[#This Row],[Date]])</f>
        <v>6</v>
      </c>
    </row>
    <row r="2891" spans="1:12" hidden="1">
      <c r="A2891">
        <v>12935</v>
      </c>
      <c r="B2891" s="1">
        <v>45376</v>
      </c>
      <c r="C2891" t="s">
        <v>9</v>
      </c>
      <c r="D2891" t="s">
        <v>73</v>
      </c>
      <c r="E2891">
        <v>1</v>
      </c>
      <c r="F2891">
        <v>59.99</v>
      </c>
      <c r="G2891">
        <f>Table1[[#This Row],[Unit Price]]*Table1[[#This Row],[Units Sold]]</f>
        <v>59.99</v>
      </c>
      <c r="H2891" t="s">
        <v>18</v>
      </c>
      <c r="I2891" t="s">
        <v>11</v>
      </c>
      <c r="J2891">
        <f>_xlfn.XLOOKUP(Table1[[#This Row],[Product Name]],O:O,P:P)</f>
        <v>13.8</v>
      </c>
      <c r="K2891">
        <f>Table1[[#This Row],[Unit Profit]]*Table1[[#This Row],[Units Sold]]</f>
        <v>13.8</v>
      </c>
      <c r="L2891">
        <f>MONTH(Table1[[#This Row],[Date]])</f>
        <v>3</v>
      </c>
    </row>
    <row r="2892" spans="1:12" hidden="1">
      <c r="A2892">
        <v>12936</v>
      </c>
      <c r="B2892" s="1">
        <v>45416</v>
      </c>
      <c r="C2892" t="s">
        <v>12</v>
      </c>
      <c r="D2892" t="s">
        <v>74</v>
      </c>
      <c r="E2892">
        <v>5</v>
      </c>
      <c r="F2892">
        <v>499.99</v>
      </c>
      <c r="G2892">
        <f>Table1[[#This Row],[Unit Price]]*Table1[[#This Row],[Units Sold]]</f>
        <v>2499.9499999999998</v>
      </c>
      <c r="H2892" t="s">
        <v>14</v>
      </c>
      <c r="I2892" t="s">
        <v>287</v>
      </c>
      <c r="J2892">
        <f>_xlfn.XLOOKUP(Table1[[#This Row],[Product Name]],O:O,P:P)</f>
        <v>100</v>
      </c>
      <c r="K2892">
        <f>Table1[[#This Row],[Unit Profit]]*Table1[[#This Row],[Units Sold]]</f>
        <v>500</v>
      </c>
      <c r="L2892">
        <f>MONTH(Table1[[#This Row],[Date]])</f>
        <v>5</v>
      </c>
    </row>
    <row r="2893" spans="1:12" hidden="1">
      <c r="A2893">
        <v>12937</v>
      </c>
      <c r="B2893" s="1">
        <v>44976</v>
      </c>
      <c r="C2893" t="s">
        <v>16</v>
      </c>
      <c r="D2893" t="s">
        <v>75</v>
      </c>
      <c r="E2893">
        <v>2</v>
      </c>
      <c r="F2893">
        <v>29.99</v>
      </c>
      <c r="G2893">
        <f>Table1[[#This Row],[Unit Price]]*Table1[[#This Row],[Units Sold]]</f>
        <v>59.98</v>
      </c>
      <c r="H2893" t="s">
        <v>14</v>
      </c>
      <c r="I2893" t="s">
        <v>287</v>
      </c>
      <c r="J2893">
        <f>_xlfn.XLOOKUP(Table1[[#This Row],[Product Name]],O:O,P:P)</f>
        <v>8.4</v>
      </c>
      <c r="K2893">
        <f>Table1[[#This Row],[Unit Profit]]*Table1[[#This Row],[Units Sold]]</f>
        <v>16.8</v>
      </c>
      <c r="L2893">
        <f>MONTH(Table1[[#This Row],[Date]])</f>
        <v>2</v>
      </c>
    </row>
    <row r="2894" spans="1:12">
      <c r="A2894">
        <v>12938</v>
      </c>
      <c r="B2894" s="1">
        <v>44983</v>
      </c>
      <c r="C2894" t="s">
        <v>19</v>
      </c>
      <c r="D2894" t="s">
        <v>76</v>
      </c>
      <c r="E2894">
        <v>4</v>
      </c>
      <c r="F2894">
        <v>28</v>
      </c>
      <c r="G2894">
        <f>Table1[[#This Row],[Unit Price]]*Table1[[#This Row],[Units Sold]]</f>
        <v>112</v>
      </c>
      <c r="H2894" t="s">
        <v>294</v>
      </c>
      <c r="I2894" t="s">
        <v>15</v>
      </c>
      <c r="J2894">
        <f>_xlfn.XLOOKUP(Table1[[#This Row],[Product Name]],O:O,P:P)</f>
        <v>8.1199999999999992</v>
      </c>
      <c r="K2894">
        <f>Table1[[#This Row],[Unit Profit]]*Table1[[#This Row],[Units Sold]]</f>
        <v>32.479999999999997</v>
      </c>
      <c r="L2894">
        <f>MONTH(Table1[[#This Row],[Date]])</f>
        <v>2</v>
      </c>
    </row>
    <row r="2895" spans="1:12" hidden="1">
      <c r="A2895">
        <v>12939</v>
      </c>
      <c r="B2895" s="1">
        <v>45115</v>
      </c>
      <c r="C2895" t="s">
        <v>21</v>
      </c>
      <c r="D2895" t="s">
        <v>77</v>
      </c>
      <c r="E2895">
        <v>3</v>
      </c>
      <c r="F2895">
        <v>23</v>
      </c>
      <c r="G2895">
        <f>Table1[[#This Row],[Unit Price]]*Table1[[#This Row],[Units Sold]]</f>
        <v>69</v>
      </c>
      <c r="H2895" t="s">
        <v>14</v>
      </c>
      <c r="I2895" t="s">
        <v>15</v>
      </c>
      <c r="J2895">
        <f>_xlfn.XLOOKUP(Table1[[#This Row],[Product Name]],O:O,P:P)</f>
        <v>3.68</v>
      </c>
      <c r="K2895">
        <f>Table1[[#This Row],[Unit Profit]]*Table1[[#This Row],[Units Sold]]</f>
        <v>11.040000000000001</v>
      </c>
      <c r="L2895">
        <f>MONTH(Table1[[#This Row],[Date]])</f>
        <v>7</v>
      </c>
    </row>
    <row r="2896" spans="1:12">
      <c r="A2896">
        <v>12940</v>
      </c>
      <c r="B2896" s="1">
        <v>45577</v>
      </c>
      <c r="C2896" t="s">
        <v>23</v>
      </c>
      <c r="D2896" t="s">
        <v>78</v>
      </c>
      <c r="E2896">
        <v>5</v>
      </c>
      <c r="F2896">
        <v>349</v>
      </c>
      <c r="G2896">
        <f>Table1[[#This Row],[Unit Price]]*Table1[[#This Row],[Units Sold]]</f>
        <v>1745</v>
      </c>
      <c r="H2896" t="s">
        <v>294</v>
      </c>
      <c r="I2896" t="s">
        <v>287</v>
      </c>
      <c r="J2896">
        <f>_xlfn.XLOOKUP(Table1[[#This Row],[Product Name]],O:O,P:P)</f>
        <v>87.25</v>
      </c>
      <c r="K2896">
        <f>Table1[[#This Row],[Unit Profit]]*Table1[[#This Row],[Units Sold]]</f>
        <v>436.25</v>
      </c>
      <c r="L2896">
        <f>MONTH(Table1[[#This Row],[Date]])</f>
        <v>10</v>
      </c>
    </row>
    <row r="2897" spans="1:12" hidden="1">
      <c r="A2897">
        <v>12941</v>
      </c>
      <c r="B2897" s="1">
        <v>45030</v>
      </c>
      <c r="C2897" t="s">
        <v>9</v>
      </c>
      <c r="D2897" t="s">
        <v>79</v>
      </c>
      <c r="E2897">
        <v>4</v>
      </c>
      <c r="F2897">
        <v>299.99</v>
      </c>
      <c r="G2897">
        <f>Table1[[#This Row],[Unit Price]]*Table1[[#This Row],[Units Sold]]</f>
        <v>1199.96</v>
      </c>
      <c r="H2897" t="s">
        <v>14</v>
      </c>
      <c r="I2897" t="s">
        <v>15</v>
      </c>
      <c r="J2897">
        <f>_xlfn.XLOOKUP(Table1[[#This Row],[Product Name]],O:O,P:P)</f>
        <v>30</v>
      </c>
      <c r="K2897">
        <f>Table1[[#This Row],[Unit Profit]]*Table1[[#This Row],[Units Sold]]</f>
        <v>120</v>
      </c>
      <c r="L2897">
        <f>MONTH(Table1[[#This Row],[Date]])</f>
        <v>4</v>
      </c>
    </row>
    <row r="2898" spans="1:12" hidden="1">
      <c r="A2898">
        <v>12942</v>
      </c>
      <c r="B2898" s="1">
        <v>45622</v>
      </c>
      <c r="C2898" t="s">
        <v>12</v>
      </c>
      <c r="D2898" t="s">
        <v>80</v>
      </c>
      <c r="E2898">
        <v>5</v>
      </c>
      <c r="F2898">
        <v>199.99</v>
      </c>
      <c r="G2898">
        <f>Table1[[#This Row],[Unit Price]]*Table1[[#This Row],[Units Sold]]</f>
        <v>999.95</v>
      </c>
      <c r="H2898" t="s">
        <v>14</v>
      </c>
      <c r="I2898" t="s">
        <v>11</v>
      </c>
      <c r="J2898">
        <f>_xlfn.XLOOKUP(Table1[[#This Row],[Product Name]],O:O,P:P)</f>
        <v>68</v>
      </c>
      <c r="K2898">
        <f>Table1[[#This Row],[Unit Profit]]*Table1[[#This Row],[Units Sold]]</f>
        <v>340</v>
      </c>
      <c r="L2898">
        <f>MONTH(Table1[[#This Row],[Date]])</f>
        <v>11</v>
      </c>
    </row>
    <row r="2899" spans="1:12" hidden="1">
      <c r="A2899">
        <v>12943</v>
      </c>
      <c r="B2899" s="1">
        <v>44954</v>
      </c>
      <c r="C2899" t="s">
        <v>16</v>
      </c>
      <c r="D2899" t="s">
        <v>81</v>
      </c>
      <c r="E2899">
        <v>1</v>
      </c>
      <c r="F2899">
        <v>9.99</v>
      </c>
      <c r="G2899">
        <f>Table1[[#This Row],[Unit Price]]*Table1[[#This Row],[Units Sold]]</f>
        <v>9.99</v>
      </c>
      <c r="H2899" t="s">
        <v>18</v>
      </c>
      <c r="I2899" t="s">
        <v>287</v>
      </c>
      <c r="J2899">
        <f>_xlfn.XLOOKUP(Table1[[#This Row],[Product Name]],O:O,P:P)</f>
        <v>3.6</v>
      </c>
      <c r="K2899">
        <f>Table1[[#This Row],[Unit Profit]]*Table1[[#This Row],[Units Sold]]</f>
        <v>3.6</v>
      </c>
      <c r="L2899">
        <f>MONTH(Table1[[#This Row],[Date]])</f>
        <v>1</v>
      </c>
    </row>
    <row r="2900" spans="1:12" hidden="1">
      <c r="A2900">
        <v>12944</v>
      </c>
      <c r="B2900" s="1">
        <v>45284</v>
      </c>
      <c r="C2900" t="s">
        <v>19</v>
      </c>
      <c r="D2900" t="s">
        <v>82</v>
      </c>
      <c r="E2900">
        <v>2</v>
      </c>
      <c r="F2900">
        <v>18.989999999999998</v>
      </c>
      <c r="G2900">
        <f>Table1[[#This Row],[Unit Price]]*Table1[[#This Row],[Units Sold]]</f>
        <v>37.979999999999997</v>
      </c>
      <c r="H2900" t="s">
        <v>14</v>
      </c>
      <c r="I2900" t="s">
        <v>287</v>
      </c>
      <c r="J2900">
        <f>_xlfn.XLOOKUP(Table1[[#This Row],[Product Name]],O:O,P:P)</f>
        <v>6.84</v>
      </c>
      <c r="K2900">
        <f>Table1[[#This Row],[Unit Profit]]*Table1[[#This Row],[Units Sold]]</f>
        <v>13.68</v>
      </c>
      <c r="L2900">
        <f>MONTH(Table1[[#This Row],[Date]])</f>
        <v>12</v>
      </c>
    </row>
    <row r="2901" spans="1:12" hidden="1">
      <c r="A2901">
        <v>12945</v>
      </c>
      <c r="B2901" s="1">
        <v>44933</v>
      </c>
      <c r="C2901" t="s">
        <v>21</v>
      </c>
      <c r="D2901" t="s">
        <v>83</v>
      </c>
      <c r="E2901">
        <v>4</v>
      </c>
      <c r="F2901">
        <v>102</v>
      </c>
      <c r="G2901">
        <f>Table1[[#This Row],[Unit Price]]*Table1[[#This Row],[Units Sold]]</f>
        <v>408</v>
      </c>
      <c r="H2901" t="s">
        <v>18</v>
      </c>
      <c r="I2901" t="s">
        <v>15</v>
      </c>
      <c r="J2901">
        <f>_xlfn.XLOOKUP(Table1[[#This Row],[Product Name]],O:O,P:P)</f>
        <v>51</v>
      </c>
      <c r="K2901">
        <f>Table1[[#This Row],[Unit Profit]]*Table1[[#This Row],[Units Sold]]</f>
        <v>204</v>
      </c>
      <c r="L2901">
        <f>MONTH(Table1[[#This Row],[Date]])</f>
        <v>1</v>
      </c>
    </row>
    <row r="2902" spans="1:12" hidden="1">
      <c r="A2902">
        <v>12946</v>
      </c>
      <c r="B2902" s="1">
        <v>44934</v>
      </c>
      <c r="C2902" t="s">
        <v>23</v>
      </c>
      <c r="D2902" t="s">
        <v>84</v>
      </c>
      <c r="E2902">
        <v>4</v>
      </c>
      <c r="F2902">
        <v>299.99</v>
      </c>
      <c r="G2902">
        <f>Table1[[#This Row],[Unit Price]]*Table1[[#This Row],[Units Sold]]</f>
        <v>1199.96</v>
      </c>
      <c r="H2902" t="s">
        <v>14</v>
      </c>
      <c r="I2902" t="s">
        <v>11</v>
      </c>
      <c r="J2902">
        <f>_xlfn.XLOOKUP(Table1[[#This Row],[Product Name]],O:O,P:P)</f>
        <v>57</v>
      </c>
      <c r="K2902">
        <f>Table1[[#This Row],[Unit Profit]]*Table1[[#This Row],[Units Sold]]</f>
        <v>228</v>
      </c>
      <c r="L2902">
        <f>MONTH(Table1[[#This Row],[Date]])</f>
        <v>1</v>
      </c>
    </row>
    <row r="2903" spans="1:12">
      <c r="A2903">
        <v>12947</v>
      </c>
      <c r="B2903" s="1">
        <v>45519</v>
      </c>
      <c r="C2903" t="s">
        <v>9</v>
      </c>
      <c r="D2903" t="s">
        <v>85</v>
      </c>
      <c r="E2903">
        <v>3</v>
      </c>
      <c r="F2903">
        <v>1199.99</v>
      </c>
      <c r="G2903">
        <f>Table1[[#This Row],[Unit Price]]*Table1[[#This Row],[Units Sold]]</f>
        <v>3599.9700000000003</v>
      </c>
      <c r="H2903" t="s">
        <v>294</v>
      </c>
      <c r="I2903" t="s">
        <v>287</v>
      </c>
      <c r="J2903">
        <f>_xlfn.XLOOKUP(Table1[[#This Row],[Product Name]],O:O,P:P)</f>
        <v>528</v>
      </c>
      <c r="K2903">
        <f>Table1[[#This Row],[Unit Profit]]*Table1[[#This Row],[Units Sold]]</f>
        <v>1584</v>
      </c>
      <c r="L2903">
        <f>MONTH(Table1[[#This Row],[Date]])</f>
        <v>8</v>
      </c>
    </row>
    <row r="2904" spans="1:12" hidden="1">
      <c r="A2904">
        <v>12948</v>
      </c>
      <c r="B2904" s="1">
        <v>45493</v>
      </c>
      <c r="C2904" t="s">
        <v>12</v>
      </c>
      <c r="D2904" t="s">
        <v>86</v>
      </c>
      <c r="E2904">
        <v>3</v>
      </c>
      <c r="F2904">
        <v>219.99</v>
      </c>
      <c r="G2904">
        <f>Table1[[#This Row],[Unit Price]]*Table1[[#This Row],[Units Sold]]</f>
        <v>659.97</v>
      </c>
      <c r="H2904" t="s">
        <v>18</v>
      </c>
      <c r="I2904" t="s">
        <v>11</v>
      </c>
      <c r="J2904">
        <f>_xlfn.XLOOKUP(Table1[[#This Row],[Product Name]],O:O,P:P)</f>
        <v>39.6</v>
      </c>
      <c r="K2904">
        <f>Table1[[#This Row],[Unit Profit]]*Table1[[#This Row],[Units Sold]]</f>
        <v>118.80000000000001</v>
      </c>
      <c r="L2904">
        <f>MONTH(Table1[[#This Row],[Date]])</f>
        <v>7</v>
      </c>
    </row>
    <row r="2905" spans="1:12" hidden="1">
      <c r="A2905">
        <v>12949</v>
      </c>
      <c r="B2905" s="1">
        <v>45047</v>
      </c>
      <c r="C2905" t="s">
        <v>16</v>
      </c>
      <c r="D2905" t="s">
        <v>87</v>
      </c>
      <c r="E2905">
        <v>1</v>
      </c>
      <c r="F2905">
        <v>59.99</v>
      </c>
      <c r="G2905">
        <f>Table1[[#This Row],[Unit Price]]*Table1[[#This Row],[Units Sold]]</f>
        <v>59.99</v>
      </c>
      <c r="H2905" t="s">
        <v>14</v>
      </c>
      <c r="I2905" t="s">
        <v>287</v>
      </c>
      <c r="J2905">
        <f>_xlfn.XLOOKUP(Table1[[#This Row],[Product Name]],O:O,P:P)</f>
        <v>6</v>
      </c>
      <c r="K2905">
        <f>Table1[[#This Row],[Unit Profit]]*Table1[[#This Row],[Units Sold]]</f>
        <v>6</v>
      </c>
      <c r="L2905">
        <f>MONTH(Table1[[#This Row],[Date]])</f>
        <v>5</v>
      </c>
    </row>
    <row r="2906" spans="1:12" hidden="1">
      <c r="A2906">
        <v>12950</v>
      </c>
      <c r="B2906" s="1">
        <v>45393</v>
      </c>
      <c r="C2906" t="s">
        <v>19</v>
      </c>
      <c r="D2906" t="s">
        <v>88</v>
      </c>
      <c r="E2906">
        <v>2</v>
      </c>
      <c r="F2906">
        <v>10.99</v>
      </c>
      <c r="G2906">
        <f>Table1[[#This Row],[Unit Price]]*Table1[[#This Row],[Units Sold]]</f>
        <v>21.98</v>
      </c>
      <c r="H2906" t="s">
        <v>18</v>
      </c>
      <c r="I2906" t="s">
        <v>11</v>
      </c>
      <c r="J2906">
        <f>_xlfn.XLOOKUP(Table1[[#This Row],[Product Name]],O:O,P:P)</f>
        <v>1.21</v>
      </c>
      <c r="K2906">
        <f>Table1[[#This Row],[Unit Profit]]*Table1[[#This Row],[Units Sold]]</f>
        <v>2.42</v>
      </c>
      <c r="L2906">
        <f>MONTH(Table1[[#This Row],[Date]])</f>
        <v>4</v>
      </c>
    </row>
    <row r="2907" spans="1:12" hidden="1">
      <c r="A2907">
        <v>12951</v>
      </c>
      <c r="B2907" s="1">
        <v>45120</v>
      </c>
      <c r="C2907" t="s">
        <v>21</v>
      </c>
      <c r="D2907" t="s">
        <v>89</v>
      </c>
      <c r="E2907">
        <v>3</v>
      </c>
      <c r="F2907">
        <v>78</v>
      </c>
      <c r="G2907">
        <f>Table1[[#This Row],[Unit Price]]*Table1[[#This Row],[Units Sold]]</f>
        <v>234</v>
      </c>
      <c r="H2907" t="s">
        <v>14</v>
      </c>
      <c r="I2907" t="s">
        <v>287</v>
      </c>
      <c r="J2907">
        <f>_xlfn.XLOOKUP(Table1[[#This Row],[Product Name]],O:O,P:P)</f>
        <v>19.5</v>
      </c>
      <c r="K2907">
        <f>Table1[[#This Row],[Unit Profit]]*Table1[[#This Row],[Units Sold]]</f>
        <v>58.5</v>
      </c>
      <c r="L2907">
        <f>MONTH(Table1[[#This Row],[Date]])</f>
        <v>7</v>
      </c>
    </row>
    <row r="2908" spans="1:12" hidden="1">
      <c r="A2908">
        <v>12952</v>
      </c>
      <c r="B2908" s="1">
        <v>45441</v>
      </c>
      <c r="C2908" t="s">
        <v>23</v>
      </c>
      <c r="D2908" t="s">
        <v>90</v>
      </c>
      <c r="E2908">
        <v>2</v>
      </c>
      <c r="F2908">
        <v>129.99</v>
      </c>
      <c r="G2908">
        <f>Table1[[#This Row],[Unit Price]]*Table1[[#This Row],[Units Sold]]</f>
        <v>259.98</v>
      </c>
      <c r="H2908" t="s">
        <v>14</v>
      </c>
      <c r="I2908" t="s">
        <v>15</v>
      </c>
      <c r="J2908">
        <f>_xlfn.XLOOKUP(Table1[[#This Row],[Product Name]],O:O,P:P)</f>
        <v>20.8</v>
      </c>
      <c r="K2908">
        <f>Table1[[#This Row],[Unit Profit]]*Table1[[#This Row],[Units Sold]]</f>
        <v>41.6</v>
      </c>
      <c r="L2908">
        <f>MONTH(Table1[[#This Row],[Date]])</f>
        <v>5</v>
      </c>
    </row>
    <row r="2909" spans="1:12" hidden="1">
      <c r="A2909">
        <v>12953</v>
      </c>
      <c r="B2909" s="1">
        <v>44943</v>
      </c>
      <c r="C2909" t="s">
        <v>9</v>
      </c>
      <c r="D2909" t="s">
        <v>91</v>
      </c>
      <c r="E2909">
        <v>2</v>
      </c>
      <c r="F2909">
        <v>1599.99</v>
      </c>
      <c r="G2909">
        <f>Table1[[#This Row],[Unit Price]]*Table1[[#This Row],[Units Sold]]</f>
        <v>3199.98</v>
      </c>
      <c r="H2909" t="s">
        <v>18</v>
      </c>
      <c r="I2909" t="s">
        <v>287</v>
      </c>
      <c r="J2909">
        <f>_xlfn.XLOOKUP(Table1[[#This Row],[Product Name]],O:O,P:P)</f>
        <v>656</v>
      </c>
      <c r="K2909">
        <f>Table1[[#This Row],[Unit Profit]]*Table1[[#This Row],[Units Sold]]</f>
        <v>1312</v>
      </c>
      <c r="L2909">
        <f>MONTH(Table1[[#This Row],[Date]])</f>
        <v>1</v>
      </c>
    </row>
    <row r="2910" spans="1:12">
      <c r="A2910">
        <v>12954</v>
      </c>
      <c r="B2910" s="1">
        <v>45623</v>
      </c>
      <c r="C2910" t="s">
        <v>12</v>
      </c>
      <c r="D2910" t="s">
        <v>92</v>
      </c>
      <c r="E2910">
        <v>3</v>
      </c>
      <c r="F2910">
        <v>899.99</v>
      </c>
      <c r="G2910">
        <f>Table1[[#This Row],[Unit Price]]*Table1[[#This Row],[Units Sold]]</f>
        <v>2699.9700000000003</v>
      </c>
      <c r="H2910" t="s">
        <v>294</v>
      </c>
      <c r="I2910" t="s">
        <v>15</v>
      </c>
      <c r="J2910">
        <f>_xlfn.XLOOKUP(Table1[[#This Row],[Product Name]],O:O,P:P)</f>
        <v>207</v>
      </c>
      <c r="K2910">
        <f>Table1[[#This Row],[Unit Profit]]*Table1[[#This Row],[Units Sold]]</f>
        <v>621</v>
      </c>
      <c r="L2910">
        <f>MONTH(Table1[[#This Row],[Date]])</f>
        <v>11</v>
      </c>
    </row>
    <row r="2911" spans="1:12" hidden="1">
      <c r="A2911">
        <v>12955</v>
      </c>
      <c r="B2911" s="1">
        <v>45640</v>
      </c>
      <c r="C2911" t="s">
        <v>16</v>
      </c>
      <c r="D2911" t="s">
        <v>93</v>
      </c>
      <c r="E2911">
        <v>2</v>
      </c>
      <c r="F2911">
        <v>49.99</v>
      </c>
      <c r="G2911">
        <f>Table1[[#This Row],[Unit Price]]*Table1[[#This Row],[Units Sold]]</f>
        <v>99.98</v>
      </c>
      <c r="H2911" t="s">
        <v>18</v>
      </c>
      <c r="I2911" t="s">
        <v>287</v>
      </c>
      <c r="J2911">
        <f>_xlfn.XLOOKUP(Table1[[#This Row],[Product Name]],O:O,P:P)</f>
        <v>19.5</v>
      </c>
      <c r="K2911">
        <f>Table1[[#This Row],[Unit Profit]]*Table1[[#This Row],[Units Sold]]</f>
        <v>39</v>
      </c>
      <c r="L2911">
        <f>MONTH(Table1[[#This Row],[Date]])</f>
        <v>12</v>
      </c>
    </row>
    <row r="2912" spans="1:12" hidden="1">
      <c r="A2912">
        <v>12956</v>
      </c>
      <c r="B2912" s="1">
        <v>45608</v>
      </c>
      <c r="C2912" t="s">
        <v>19</v>
      </c>
      <c r="D2912" t="s">
        <v>94</v>
      </c>
      <c r="E2912">
        <v>5</v>
      </c>
      <c r="F2912">
        <v>14.99</v>
      </c>
      <c r="G2912">
        <f>Table1[[#This Row],[Unit Price]]*Table1[[#This Row],[Units Sold]]</f>
        <v>74.95</v>
      </c>
      <c r="H2912" t="s">
        <v>14</v>
      </c>
      <c r="I2912" t="s">
        <v>11</v>
      </c>
      <c r="J2912">
        <f>_xlfn.XLOOKUP(Table1[[#This Row],[Product Name]],O:O,P:P)</f>
        <v>3.6</v>
      </c>
      <c r="K2912">
        <f>Table1[[#This Row],[Unit Profit]]*Table1[[#This Row],[Units Sold]]</f>
        <v>18</v>
      </c>
      <c r="L2912">
        <f>MONTH(Table1[[#This Row],[Date]])</f>
        <v>11</v>
      </c>
    </row>
    <row r="2913" spans="1:12">
      <c r="A2913">
        <v>12957</v>
      </c>
      <c r="B2913" s="1">
        <v>44967</v>
      </c>
      <c r="C2913" t="s">
        <v>21</v>
      </c>
      <c r="D2913" t="s">
        <v>95</v>
      </c>
      <c r="E2913">
        <v>1</v>
      </c>
      <c r="F2913">
        <v>16</v>
      </c>
      <c r="G2913">
        <f>Table1[[#This Row],[Unit Price]]*Table1[[#This Row],[Units Sold]]</f>
        <v>16</v>
      </c>
      <c r="H2913" t="s">
        <v>294</v>
      </c>
      <c r="I2913" t="s">
        <v>15</v>
      </c>
      <c r="J2913">
        <f>_xlfn.XLOOKUP(Table1[[#This Row],[Product Name]],O:O,P:P)</f>
        <v>2.72</v>
      </c>
      <c r="K2913">
        <f>Table1[[#This Row],[Unit Profit]]*Table1[[#This Row],[Units Sold]]</f>
        <v>2.72</v>
      </c>
      <c r="L2913">
        <f>MONTH(Table1[[#This Row],[Date]])</f>
        <v>2</v>
      </c>
    </row>
    <row r="2914" spans="1:12">
      <c r="A2914">
        <v>12958</v>
      </c>
      <c r="B2914" s="1">
        <v>45367</v>
      </c>
      <c r="C2914" t="s">
        <v>23</v>
      </c>
      <c r="D2914" t="s">
        <v>96</v>
      </c>
      <c r="E2914">
        <v>2</v>
      </c>
      <c r="F2914">
        <v>69.989999999999995</v>
      </c>
      <c r="G2914">
        <f>Table1[[#This Row],[Unit Price]]*Table1[[#This Row],[Units Sold]]</f>
        <v>139.97999999999999</v>
      </c>
      <c r="H2914" t="s">
        <v>294</v>
      </c>
      <c r="I2914" t="s">
        <v>15</v>
      </c>
      <c r="J2914">
        <f>_xlfn.XLOOKUP(Table1[[#This Row],[Product Name]],O:O,P:P)</f>
        <v>34.299999999999997</v>
      </c>
      <c r="K2914">
        <f>Table1[[#This Row],[Unit Profit]]*Table1[[#This Row],[Units Sold]]</f>
        <v>68.599999999999994</v>
      </c>
      <c r="L2914">
        <f>MONTH(Table1[[#This Row],[Date]])</f>
        <v>3</v>
      </c>
    </row>
    <row r="2915" spans="1:12" hidden="1">
      <c r="A2915">
        <v>12959</v>
      </c>
      <c r="B2915" s="1">
        <v>45412</v>
      </c>
      <c r="C2915" t="s">
        <v>9</v>
      </c>
      <c r="D2915" t="s">
        <v>97</v>
      </c>
      <c r="E2915">
        <v>1</v>
      </c>
      <c r="F2915">
        <v>249.99</v>
      </c>
      <c r="G2915">
        <f>Table1[[#This Row],[Unit Price]]*Table1[[#This Row],[Units Sold]]</f>
        <v>249.99</v>
      </c>
      <c r="H2915" t="s">
        <v>14</v>
      </c>
      <c r="I2915" t="s">
        <v>287</v>
      </c>
      <c r="J2915">
        <f>_xlfn.XLOOKUP(Table1[[#This Row],[Product Name]],O:O,P:P)</f>
        <v>55</v>
      </c>
      <c r="K2915">
        <f>Table1[[#This Row],[Unit Profit]]*Table1[[#This Row],[Units Sold]]</f>
        <v>55</v>
      </c>
      <c r="L2915">
        <f>MONTH(Table1[[#This Row],[Date]])</f>
        <v>4</v>
      </c>
    </row>
    <row r="2916" spans="1:12">
      <c r="A2916">
        <v>12960</v>
      </c>
      <c r="B2916" s="1">
        <v>45230</v>
      </c>
      <c r="C2916" t="s">
        <v>12</v>
      </c>
      <c r="D2916" t="s">
        <v>98</v>
      </c>
      <c r="E2916">
        <v>5</v>
      </c>
      <c r="F2916">
        <v>499.99</v>
      </c>
      <c r="G2916">
        <f>Table1[[#This Row],[Unit Price]]*Table1[[#This Row],[Units Sold]]</f>
        <v>2499.9499999999998</v>
      </c>
      <c r="H2916" t="s">
        <v>294</v>
      </c>
      <c r="I2916" t="s">
        <v>287</v>
      </c>
      <c r="J2916">
        <f>_xlfn.XLOOKUP(Table1[[#This Row],[Product Name]],O:O,P:P)</f>
        <v>190</v>
      </c>
      <c r="K2916">
        <f>Table1[[#This Row],[Unit Profit]]*Table1[[#This Row],[Units Sold]]</f>
        <v>950</v>
      </c>
      <c r="L2916">
        <f>MONTH(Table1[[#This Row],[Date]])</f>
        <v>10</v>
      </c>
    </row>
    <row r="2917" spans="1:12" hidden="1">
      <c r="A2917">
        <v>12961</v>
      </c>
      <c r="B2917" s="1">
        <v>45067</v>
      </c>
      <c r="C2917" t="s">
        <v>16</v>
      </c>
      <c r="D2917" t="s">
        <v>99</v>
      </c>
      <c r="E2917">
        <v>5</v>
      </c>
      <c r="F2917">
        <v>89.99</v>
      </c>
      <c r="G2917">
        <f>Table1[[#This Row],[Unit Price]]*Table1[[#This Row],[Units Sold]]</f>
        <v>449.95</v>
      </c>
      <c r="H2917" t="s">
        <v>14</v>
      </c>
      <c r="I2917" t="s">
        <v>287</v>
      </c>
      <c r="J2917">
        <f>_xlfn.XLOOKUP(Table1[[#This Row],[Product Name]],O:O,P:P)</f>
        <v>11.7</v>
      </c>
      <c r="K2917">
        <f>Table1[[#This Row],[Unit Profit]]*Table1[[#This Row],[Units Sold]]</f>
        <v>58.5</v>
      </c>
      <c r="L2917">
        <f>MONTH(Table1[[#This Row],[Date]])</f>
        <v>5</v>
      </c>
    </row>
    <row r="2918" spans="1:12" hidden="1">
      <c r="A2918">
        <v>12962</v>
      </c>
      <c r="B2918" s="1">
        <v>44930</v>
      </c>
      <c r="C2918" t="s">
        <v>19</v>
      </c>
      <c r="D2918" t="s">
        <v>100</v>
      </c>
      <c r="E2918">
        <v>2</v>
      </c>
      <c r="F2918">
        <v>12.99</v>
      </c>
      <c r="G2918">
        <f>Table1[[#This Row],[Unit Price]]*Table1[[#This Row],[Units Sold]]</f>
        <v>25.98</v>
      </c>
      <c r="H2918" t="s">
        <v>14</v>
      </c>
      <c r="I2918" t="s">
        <v>15</v>
      </c>
      <c r="J2918">
        <f>_xlfn.XLOOKUP(Table1[[#This Row],[Product Name]],O:O,P:P)</f>
        <v>1.3</v>
      </c>
      <c r="K2918">
        <f>Table1[[#This Row],[Unit Profit]]*Table1[[#This Row],[Units Sold]]</f>
        <v>2.6</v>
      </c>
      <c r="L2918">
        <f>MONTH(Table1[[#This Row],[Date]])</f>
        <v>1</v>
      </c>
    </row>
    <row r="2919" spans="1:12" hidden="1">
      <c r="A2919">
        <v>12963</v>
      </c>
      <c r="B2919" s="1">
        <v>45049</v>
      </c>
      <c r="C2919" t="s">
        <v>21</v>
      </c>
      <c r="D2919" t="s">
        <v>101</v>
      </c>
      <c r="E2919">
        <v>3</v>
      </c>
      <c r="F2919">
        <v>100</v>
      </c>
      <c r="G2919">
        <f>Table1[[#This Row],[Unit Price]]*Table1[[#This Row],[Units Sold]]</f>
        <v>300</v>
      </c>
      <c r="H2919" t="s">
        <v>18</v>
      </c>
      <c r="I2919" t="s">
        <v>15</v>
      </c>
      <c r="J2919">
        <f>_xlfn.XLOOKUP(Table1[[#This Row],[Product Name]],O:O,P:P)</f>
        <v>45</v>
      </c>
      <c r="K2919">
        <f>Table1[[#This Row],[Unit Profit]]*Table1[[#This Row],[Units Sold]]</f>
        <v>135</v>
      </c>
      <c r="L2919">
        <f>MONTH(Table1[[#This Row],[Date]])</f>
        <v>5</v>
      </c>
    </row>
    <row r="2920" spans="1:12" hidden="1">
      <c r="A2920">
        <v>12964</v>
      </c>
      <c r="B2920" s="1">
        <v>45000</v>
      </c>
      <c r="C2920" t="s">
        <v>23</v>
      </c>
      <c r="D2920" t="s">
        <v>102</v>
      </c>
      <c r="E2920">
        <v>5</v>
      </c>
      <c r="F2920">
        <v>24.99</v>
      </c>
      <c r="G2920">
        <f>Table1[[#This Row],[Unit Price]]*Table1[[#This Row],[Units Sold]]</f>
        <v>124.94999999999999</v>
      </c>
      <c r="H2920" t="s">
        <v>18</v>
      </c>
      <c r="I2920" t="s">
        <v>287</v>
      </c>
      <c r="J2920">
        <f>_xlfn.XLOOKUP(Table1[[#This Row],[Product Name]],O:O,P:P)</f>
        <v>11.75</v>
      </c>
      <c r="K2920">
        <f>Table1[[#This Row],[Unit Profit]]*Table1[[#This Row],[Units Sold]]</f>
        <v>58.75</v>
      </c>
      <c r="L2920">
        <f>MONTH(Table1[[#This Row],[Date]])</f>
        <v>3</v>
      </c>
    </row>
    <row r="2921" spans="1:12" hidden="1">
      <c r="A2921">
        <v>12965</v>
      </c>
      <c r="B2921" s="1">
        <v>45167</v>
      </c>
      <c r="C2921" t="s">
        <v>9</v>
      </c>
      <c r="D2921" t="s">
        <v>103</v>
      </c>
      <c r="E2921">
        <v>2</v>
      </c>
      <c r="F2921">
        <v>99.99</v>
      </c>
      <c r="G2921">
        <f>Table1[[#This Row],[Unit Price]]*Table1[[#This Row],[Units Sold]]</f>
        <v>199.98</v>
      </c>
      <c r="H2921" t="s">
        <v>14</v>
      </c>
      <c r="I2921" t="s">
        <v>11</v>
      </c>
      <c r="J2921">
        <f>_xlfn.XLOOKUP(Table1[[#This Row],[Product Name]],O:O,P:P)</f>
        <v>30</v>
      </c>
      <c r="K2921">
        <f>Table1[[#This Row],[Unit Profit]]*Table1[[#This Row],[Units Sold]]</f>
        <v>60</v>
      </c>
      <c r="L2921">
        <f>MONTH(Table1[[#This Row],[Date]])</f>
        <v>8</v>
      </c>
    </row>
    <row r="2922" spans="1:12">
      <c r="A2922">
        <v>12966</v>
      </c>
      <c r="B2922" s="1">
        <v>45603</v>
      </c>
      <c r="C2922" t="s">
        <v>12</v>
      </c>
      <c r="D2922" t="s">
        <v>104</v>
      </c>
      <c r="E2922">
        <v>4</v>
      </c>
      <c r="F2922">
        <v>1299.99</v>
      </c>
      <c r="G2922">
        <f>Table1[[#This Row],[Unit Price]]*Table1[[#This Row],[Units Sold]]</f>
        <v>5199.96</v>
      </c>
      <c r="H2922" t="s">
        <v>294</v>
      </c>
      <c r="I2922" t="s">
        <v>15</v>
      </c>
      <c r="J2922">
        <f>_xlfn.XLOOKUP(Table1[[#This Row],[Product Name]],O:O,P:P)</f>
        <v>260</v>
      </c>
      <c r="K2922">
        <f>Table1[[#This Row],[Unit Profit]]*Table1[[#This Row],[Units Sold]]</f>
        <v>1040</v>
      </c>
      <c r="L2922">
        <f>MONTH(Table1[[#This Row],[Date]])</f>
        <v>11</v>
      </c>
    </row>
    <row r="2923" spans="1:12">
      <c r="A2923">
        <v>12967</v>
      </c>
      <c r="B2923" s="1">
        <v>45481</v>
      </c>
      <c r="C2923" t="s">
        <v>16</v>
      </c>
      <c r="D2923" t="s">
        <v>105</v>
      </c>
      <c r="E2923">
        <v>2</v>
      </c>
      <c r="F2923">
        <v>79.989999999999995</v>
      </c>
      <c r="G2923">
        <f>Table1[[#This Row],[Unit Price]]*Table1[[#This Row],[Units Sold]]</f>
        <v>159.97999999999999</v>
      </c>
      <c r="H2923" t="s">
        <v>294</v>
      </c>
      <c r="I2923" t="s">
        <v>11</v>
      </c>
      <c r="J2923">
        <f>_xlfn.XLOOKUP(Table1[[#This Row],[Product Name]],O:O,P:P)</f>
        <v>12.8</v>
      </c>
      <c r="K2923">
        <f>Table1[[#This Row],[Unit Profit]]*Table1[[#This Row],[Units Sold]]</f>
        <v>25.6</v>
      </c>
      <c r="L2923">
        <f>MONTH(Table1[[#This Row],[Date]])</f>
        <v>7</v>
      </c>
    </row>
    <row r="2924" spans="1:12" hidden="1">
      <c r="A2924">
        <v>12968</v>
      </c>
      <c r="B2924" s="1">
        <v>45331</v>
      </c>
      <c r="C2924" t="s">
        <v>19</v>
      </c>
      <c r="D2924" t="s">
        <v>106</v>
      </c>
      <c r="E2924">
        <v>1</v>
      </c>
      <c r="F2924">
        <v>13.99</v>
      </c>
      <c r="G2924">
        <f>Table1[[#This Row],[Unit Price]]*Table1[[#This Row],[Units Sold]]</f>
        <v>13.99</v>
      </c>
      <c r="H2924" t="s">
        <v>18</v>
      </c>
      <c r="I2924" t="s">
        <v>11</v>
      </c>
      <c r="J2924">
        <f>_xlfn.XLOOKUP(Table1[[#This Row],[Product Name]],O:O,P:P)</f>
        <v>4.34</v>
      </c>
      <c r="K2924">
        <f>Table1[[#This Row],[Unit Profit]]*Table1[[#This Row],[Units Sold]]</f>
        <v>4.34</v>
      </c>
      <c r="L2924">
        <f>MONTH(Table1[[#This Row],[Date]])</f>
        <v>2</v>
      </c>
    </row>
    <row r="2925" spans="1:12" hidden="1">
      <c r="A2925">
        <v>12969</v>
      </c>
      <c r="B2925" s="1">
        <v>45487</v>
      </c>
      <c r="C2925" t="s">
        <v>21</v>
      </c>
      <c r="D2925" t="s">
        <v>107</v>
      </c>
      <c r="E2925">
        <v>1</v>
      </c>
      <c r="F2925">
        <v>105</v>
      </c>
      <c r="G2925">
        <f>Table1[[#This Row],[Unit Price]]*Table1[[#This Row],[Units Sold]]</f>
        <v>105</v>
      </c>
      <c r="H2925" t="s">
        <v>18</v>
      </c>
      <c r="I2925" t="s">
        <v>287</v>
      </c>
      <c r="J2925">
        <f>_xlfn.XLOOKUP(Table1[[#This Row],[Product Name]],O:O,P:P)</f>
        <v>39.9</v>
      </c>
      <c r="K2925">
        <f>Table1[[#This Row],[Unit Profit]]*Table1[[#This Row],[Units Sold]]</f>
        <v>39.9</v>
      </c>
      <c r="L2925">
        <f>MONTH(Table1[[#This Row],[Date]])</f>
        <v>7</v>
      </c>
    </row>
    <row r="2926" spans="1:12">
      <c r="A2926">
        <v>12970</v>
      </c>
      <c r="B2926" s="1">
        <v>45123</v>
      </c>
      <c r="C2926" t="s">
        <v>23</v>
      </c>
      <c r="D2926" t="s">
        <v>108</v>
      </c>
      <c r="E2926">
        <v>3</v>
      </c>
      <c r="F2926">
        <v>129.99</v>
      </c>
      <c r="G2926">
        <f>Table1[[#This Row],[Unit Price]]*Table1[[#This Row],[Units Sold]]</f>
        <v>389.97</v>
      </c>
      <c r="H2926" t="s">
        <v>294</v>
      </c>
      <c r="I2926" t="s">
        <v>11</v>
      </c>
      <c r="J2926">
        <f>_xlfn.XLOOKUP(Table1[[#This Row],[Product Name]],O:O,P:P)</f>
        <v>35.1</v>
      </c>
      <c r="K2926">
        <f>Table1[[#This Row],[Unit Profit]]*Table1[[#This Row],[Units Sold]]</f>
        <v>105.30000000000001</v>
      </c>
      <c r="L2926">
        <f>MONTH(Table1[[#This Row],[Date]])</f>
        <v>7</v>
      </c>
    </row>
    <row r="2927" spans="1:12" hidden="1">
      <c r="A2927">
        <v>12971</v>
      </c>
      <c r="B2927" s="1">
        <v>45492</v>
      </c>
      <c r="C2927" t="s">
        <v>9</v>
      </c>
      <c r="D2927" t="s">
        <v>109</v>
      </c>
      <c r="E2927">
        <v>5</v>
      </c>
      <c r="F2927">
        <v>99.99</v>
      </c>
      <c r="G2927">
        <f>Table1[[#This Row],[Unit Price]]*Table1[[#This Row],[Units Sold]]</f>
        <v>499.95</v>
      </c>
      <c r="H2927" t="s">
        <v>18</v>
      </c>
      <c r="I2927" t="s">
        <v>15</v>
      </c>
      <c r="J2927">
        <f>_xlfn.XLOOKUP(Table1[[#This Row],[Product Name]],O:O,P:P)</f>
        <v>34</v>
      </c>
      <c r="K2927">
        <f>Table1[[#This Row],[Unit Profit]]*Table1[[#This Row],[Units Sold]]</f>
        <v>170</v>
      </c>
      <c r="L2927">
        <f>MONTH(Table1[[#This Row],[Date]])</f>
        <v>7</v>
      </c>
    </row>
    <row r="2928" spans="1:12">
      <c r="A2928">
        <v>12972</v>
      </c>
      <c r="B2928" s="1">
        <v>45045</v>
      </c>
      <c r="C2928" t="s">
        <v>12</v>
      </c>
      <c r="D2928" t="s">
        <v>110</v>
      </c>
      <c r="E2928">
        <v>5</v>
      </c>
      <c r="F2928">
        <v>179.99</v>
      </c>
      <c r="G2928">
        <f>Table1[[#This Row],[Unit Price]]*Table1[[#This Row],[Units Sold]]</f>
        <v>899.95</v>
      </c>
      <c r="H2928" t="s">
        <v>294</v>
      </c>
      <c r="I2928" t="s">
        <v>15</v>
      </c>
      <c r="J2928">
        <f>_xlfn.XLOOKUP(Table1[[#This Row],[Product Name]],O:O,P:P)</f>
        <v>72</v>
      </c>
      <c r="K2928">
        <f>Table1[[#This Row],[Unit Profit]]*Table1[[#This Row],[Units Sold]]</f>
        <v>360</v>
      </c>
      <c r="L2928">
        <f>MONTH(Table1[[#This Row],[Date]])</f>
        <v>4</v>
      </c>
    </row>
    <row r="2929" spans="1:12">
      <c r="A2929">
        <v>12974</v>
      </c>
      <c r="B2929" s="1">
        <v>45249</v>
      </c>
      <c r="C2929" t="s">
        <v>19</v>
      </c>
      <c r="D2929" t="s">
        <v>112</v>
      </c>
      <c r="E2929">
        <v>3</v>
      </c>
      <c r="F2929">
        <v>14.99</v>
      </c>
      <c r="G2929">
        <f>Table1[[#This Row],[Unit Price]]*Table1[[#This Row],[Units Sold]]</f>
        <v>44.97</v>
      </c>
      <c r="H2929" t="s">
        <v>294</v>
      </c>
      <c r="I2929" t="s">
        <v>287</v>
      </c>
      <c r="J2929">
        <f>_xlfn.XLOOKUP(Table1[[#This Row],[Product Name]],O:O,P:P)</f>
        <v>1.8</v>
      </c>
      <c r="K2929">
        <f>Table1[[#This Row],[Unit Profit]]*Table1[[#This Row],[Units Sold]]</f>
        <v>5.4</v>
      </c>
      <c r="L2929">
        <f>MONTH(Table1[[#This Row],[Date]])</f>
        <v>11</v>
      </c>
    </row>
    <row r="2930" spans="1:12">
      <c r="A2930">
        <v>12975</v>
      </c>
      <c r="B2930" s="1">
        <v>45137</v>
      </c>
      <c r="C2930" t="s">
        <v>21</v>
      </c>
      <c r="D2930" t="s">
        <v>113</v>
      </c>
      <c r="E2930">
        <v>3</v>
      </c>
      <c r="F2930">
        <v>68</v>
      </c>
      <c r="G2930">
        <f>Table1[[#This Row],[Unit Price]]*Table1[[#This Row],[Units Sold]]</f>
        <v>204</v>
      </c>
      <c r="H2930" t="s">
        <v>294</v>
      </c>
      <c r="I2930" t="s">
        <v>11</v>
      </c>
      <c r="J2930">
        <f>_xlfn.XLOOKUP(Table1[[#This Row],[Product Name]],O:O,P:P)</f>
        <v>10.88</v>
      </c>
      <c r="K2930">
        <f>Table1[[#This Row],[Unit Profit]]*Table1[[#This Row],[Units Sold]]</f>
        <v>32.64</v>
      </c>
      <c r="L2930">
        <f>MONTH(Table1[[#This Row],[Date]])</f>
        <v>7</v>
      </c>
    </row>
    <row r="2931" spans="1:12">
      <c r="A2931">
        <v>12976</v>
      </c>
      <c r="B2931" s="1">
        <v>45290</v>
      </c>
      <c r="C2931" t="s">
        <v>23</v>
      </c>
      <c r="D2931" t="s">
        <v>114</v>
      </c>
      <c r="E2931">
        <v>5</v>
      </c>
      <c r="F2931">
        <v>999.99</v>
      </c>
      <c r="G2931">
        <f>Table1[[#This Row],[Unit Price]]*Table1[[#This Row],[Units Sold]]</f>
        <v>4999.95</v>
      </c>
      <c r="H2931" t="s">
        <v>294</v>
      </c>
      <c r="I2931" t="s">
        <v>15</v>
      </c>
      <c r="J2931">
        <f>_xlfn.XLOOKUP(Table1[[#This Row],[Product Name]],O:O,P:P)</f>
        <v>100</v>
      </c>
      <c r="K2931">
        <f>Table1[[#This Row],[Unit Profit]]*Table1[[#This Row],[Units Sold]]</f>
        <v>500</v>
      </c>
      <c r="L2931">
        <f>MONTH(Table1[[#This Row],[Date]])</f>
        <v>12</v>
      </c>
    </row>
    <row r="2932" spans="1:12" hidden="1">
      <c r="A2932">
        <v>12977</v>
      </c>
      <c r="B2932" s="1">
        <v>45089</v>
      </c>
      <c r="C2932" t="s">
        <v>9</v>
      </c>
      <c r="D2932" t="s">
        <v>115</v>
      </c>
      <c r="E2932">
        <v>1</v>
      </c>
      <c r="F2932">
        <v>299.99</v>
      </c>
      <c r="G2932">
        <f>Table1[[#This Row],[Unit Price]]*Table1[[#This Row],[Units Sold]]</f>
        <v>299.99</v>
      </c>
      <c r="H2932" t="s">
        <v>18</v>
      </c>
      <c r="I2932" t="s">
        <v>287</v>
      </c>
      <c r="J2932">
        <f>_xlfn.XLOOKUP(Table1[[#This Row],[Product Name]],O:O,P:P)</f>
        <v>81</v>
      </c>
      <c r="K2932">
        <f>Table1[[#This Row],[Unit Profit]]*Table1[[#This Row],[Units Sold]]</f>
        <v>81</v>
      </c>
      <c r="L2932">
        <f>MONTH(Table1[[#This Row],[Date]])</f>
        <v>6</v>
      </c>
    </row>
    <row r="2933" spans="1:12">
      <c r="A2933">
        <v>12978</v>
      </c>
      <c r="B2933" s="1">
        <v>45184</v>
      </c>
      <c r="C2933" t="s">
        <v>12</v>
      </c>
      <c r="D2933" t="s">
        <v>116</v>
      </c>
      <c r="E2933">
        <v>3</v>
      </c>
      <c r="F2933">
        <v>349.99</v>
      </c>
      <c r="G2933">
        <f>Table1[[#This Row],[Unit Price]]*Table1[[#This Row],[Units Sold]]</f>
        <v>1049.97</v>
      </c>
      <c r="H2933" t="s">
        <v>294</v>
      </c>
      <c r="I2933" t="s">
        <v>11</v>
      </c>
      <c r="J2933">
        <f>_xlfn.XLOOKUP(Table1[[#This Row],[Product Name]],O:O,P:P)</f>
        <v>115.5</v>
      </c>
      <c r="K2933">
        <f>Table1[[#This Row],[Unit Profit]]*Table1[[#This Row],[Units Sold]]</f>
        <v>346.5</v>
      </c>
      <c r="L2933">
        <f>MONTH(Table1[[#This Row],[Date]])</f>
        <v>9</v>
      </c>
    </row>
    <row r="2934" spans="1:12">
      <c r="A2934">
        <v>12979</v>
      </c>
      <c r="B2934" s="1">
        <v>45168</v>
      </c>
      <c r="C2934" t="s">
        <v>16</v>
      </c>
      <c r="D2934" t="s">
        <v>117</v>
      </c>
      <c r="E2934">
        <v>4</v>
      </c>
      <c r="F2934">
        <v>19.989999999999998</v>
      </c>
      <c r="G2934">
        <f>Table1[[#This Row],[Unit Price]]*Table1[[#This Row],[Units Sold]]</f>
        <v>79.959999999999994</v>
      </c>
      <c r="H2934" t="s">
        <v>294</v>
      </c>
      <c r="I2934" t="s">
        <v>11</v>
      </c>
      <c r="J2934">
        <f>_xlfn.XLOOKUP(Table1[[#This Row],[Product Name]],O:O,P:P)</f>
        <v>3.4</v>
      </c>
      <c r="K2934">
        <f>Table1[[#This Row],[Unit Profit]]*Table1[[#This Row],[Units Sold]]</f>
        <v>13.6</v>
      </c>
      <c r="L2934">
        <f>MONTH(Table1[[#This Row],[Date]])</f>
        <v>8</v>
      </c>
    </row>
    <row r="2935" spans="1:12" hidden="1">
      <c r="A2935">
        <v>12980</v>
      </c>
      <c r="B2935" s="1">
        <v>44973</v>
      </c>
      <c r="C2935" t="s">
        <v>19</v>
      </c>
      <c r="D2935" t="s">
        <v>118</v>
      </c>
      <c r="E2935">
        <v>4</v>
      </c>
      <c r="F2935">
        <v>12.99</v>
      </c>
      <c r="G2935">
        <f>Table1[[#This Row],[Unit Price]]*Table1[[#This Row],[Units Sold]]</f>
        <v>51.96</v>
      </c>
      <c r="H2935" t="s">
        <v>14</v>
      </c>
      <c r="I2935" t="s">
        <v>15</v>
      </c>
      <c r="J2935">
        <f>_xlfn.XLOOKUP(Table1[[#This Row],[Product Name]],O:O,P:P)</f>
        <v>4.68</v>
      </c>
      <c r="K2935">
        <f>Table1[[#This Row],[Unit Profit]]*Table1[[#This Row],[Units Sold]]</f>
        <v>18.72</v>
      </c>
      <c r="L2935">
        <f>MONTH(Table1[[#This Row],[Date]])</f>
        <v>2</v>
      </c>
    </row>
    <row r="2936" spans="1:12">
      <c r="A2936">
        <v>12981</v>
      </c>
      <c r="B2936" s="1">
        <v>45014</v>
      </c>
      <c r="C2936" t="s">
        <v>21</v>
      </c>
      <c r="D2936" t="s">
        <v>119</v>
      </c>
      <c r="E2936">
        <v>1</v>
      </c>
      <c r="F2936">
        <v>82</v>
      </c>
      <c r="G2936">
        <f>Table1[[#This Row],[Unit Price]]*Table1[[#This Row],[Units Sold]]</f>
        <v>82</v>
      </c>
      <c r="H2936" t="s">
        <v>294</v>
      </c>
      <c r="I2936" t="s">
        <v>11</v>
      </c>
      <c r="J2936">
        <f>_xlfn.XLOOKUP(Table1[[#This Row],[Product Name]],O:O,P:P)</f>
        <v>22.96</v>
      </c>
      <c r="K2936">
        <f>Table1[[#This Row],[Unit Profit]]*Table1[[#This Row],[Units Sold]]</f>
        <v>22.96</v>
      </c>
      <c r="L2936">
        <f>MONTH(Table1[[#This Row],[Date]])</f>
        <v>3</v>
      </c>
    </row>
    <row r="2937" spans="1:12" hidden="1">
      <c r="A2937">
        <v>12982</v>
      </c>
      <c r="B2937" s="1">
        <v>45305</v>
      </c>
      <c r="C2937" t="s">
        <v>23</v>
      </c>
      <c r="D2937" t="s">
        <v>120</v>
      </c>
      <c r="E2937">
        <v>3</v>
      </c>
      <c r="F2937">
        <v>109.99</v>
      </c>
      <c r="G2937">
        <f>Table1[[#This Row],[Unit Price]]*Table1[[#This Row],[Units Sold]]</f>
        <v>329.96999999999997</v>
      </c>
      <c r="H2937" t="s">
        <v>14</v>
      </c>
      <c r="I2937" t="s">
        <v>15</v>
      </c>
      <c r="J2937">
        <f>_xlfn.XLOOKUP(Table1[[#This Row],[Product Name]],O:O,P:P)</f>
        <v>28.6</v>
      </c>
      <c r="K2937">
        <f>Table1[[#This Row],[Unit Profit]]*Table1[[#This Row],[Units Sold]]</f>
        <v>85.800000000000011</v>
      </c>
      <c r="L2937">
        <f>MONTH(Table1[[#This Row],[Date]])</f>
        <v>1</v>
      </c>
    </row>
    <row r="2938" spans="1:12">
      <c r="A2938">
        <v>12983</v>
      </c>
      <c r="B2938" s="1">
        <v>45520</v>
      </c>
      <c r="C2938" t="s">
        <v>9</v>
      </c>
      <c r="D2938" t="s">
        <v>121</v>
      </c>
      <c r="E2938">
        <v>2</v>
      </c>
      <c r="F2938">
        <v>3899.99</v>
      </c>
      <c r="G2938">
        <f>Table1[[#This Row],[Unit Price]]*Table1[[#This Row],[Units Sold]]</f>
        <v>7799.98</v>
      </c>
      <c r="H2938" t="s">
        <v>294</v>
      </c>
      <c r="I2938" t="s">
        <v>287</v>
      </c>
      <c r="J2938">
        <f>_xlfn.XLOOKUP(Table1[[#This Row],[Product Name]],O:O,P:P)</f>
        <v>400</v>
      </c>
      <c r="K2938">
        <f>Table1[[#This Row],[Unit Profit]]*Table1[[#This Row],[Units Sold]]</f>
        <v>800</v>
      </c>
      <c r="L2938">
        <f>MONTH(Table1[[#This Row],[Date]])</f>
        <v>8</v>
      </c>
    </row>
    <row r="2939" spans="1:12" hidden="1">
      <c r="A2939">
        <v>12984</v>
      </c>
      <c r="B2939" s="1">
        <v>45245</v>
      </c>
      <c r="C2939" t="s">
        <v>12</v>
      </c>
      <c r="D2939" t="s">
        <v>122</v>
      </c>
      <c r="E2939">
        <v>1</v>
      </c>
      <c r="F2939">
        <v>349.99</v>
      </c>
      <c r="G2939">
        <f>Table1[[#This Row],[Unit Price]]*Table1[[#This Row],[Units Sold]]</f>
        <v>349.99</v>
      </c>
      <c r="H2939" t="s">
        <v>18</v>
      </c>
      <c r="I2939" t="s">
        <v>287</v>
      </c>
      <c r="J2939">
        <f>_xlfn.XLOOKUP(Table1[[#This Row],[Product Name]],O:O,P:P)</f>
        <v>161</v>
      </c>
      <c r="K2939">
        <f>Table1[[#This Row],[Unit Profit]]*Table1[[#This Row],[Units Sold]]</f>
        <v>161</v>
      </c>
      <c r="L2939">
        <f>MONTH(Table1[[#This Row],[Date]])</f>
        <v>11</v>
      </c>
    </row>
    <row r="2940" spans="1:12" hidden="1">
      <c r="A2940">
        <v>12985</v>
      </c>
      <c r="B2940" s="1">
        <v>45268</v>
      </c>
      <c r="C2940" t="s">
        <v>16</v>
      </c>
      <c r="D2940" t="s">
        <v>123</v>
      </c>
      <c r="E2940">
        <v>3</v>
      </c>
      <c r="F2940">
        <v>39.99</v>
      </c>
      <c r="G2940">
        <f>Table1[[#This Row],[Unit Price]]*Table1[[#This Row],[Units Sold]]</f>
        <v>119.97</v>
      </c>
      <c r="H2940" t="s">
        <v>18</v>
      </c>
      <c r="I2940" t="s">
        <v>287</v>
      </c>
      <c r="J2940">
        <f>_xlfn.XLOOKUP(Table1[[#This Row],[Product Name]],O:O,P:P)</f>
        <v>8</v>
      </c>
      <c r="K2940">
        <f>Table1[[#This Row],[Unit Profit]]*Table1[[#This Row],[Units Sold]]</f>
        <v>24</v>
      </c>
      <c r="L2940">
        <f>MONTH(Table1[[#This Row],[Date]])</f>
        <v>12</v>
      </c>
    </row>
    <row r="2941" spans="1:12" hidden="1">
      <c r="A2941">
        <v>12986</v>
      </c>
      <c r="B2941" s="1">
        <v>45395</v>
      </c>
      <c r="C2941" t="s">
        <v>19</v>
      </c>
      <c r="D2941" t="s">
        <v>124</v>
      </c>
      <c r="E2941">
        <v>5</v>
      </c>
      <c r="F2941">
        <v>10.99</v>
      </c>
      <c r="G2941">
        <f>Table1[[#This Row],[Unit Price]]*Table1[[#This Row],[Units Sold]]</f>
        <v>54.95</v>
      </c>
      <c r="H2941" t="s">
        <v>14</v>
      </c>
      <c r="I2941" t="s">
        <v>287</v>
      </c>
      <c r="J2941">
        <f>_xlfn.XLOOKUP(Table1[[#This Row],[Product Name]],O:O,P:P)</f>
        <v>3.85</v>
      </c>
      <c r="K2941">
        <f>Table1[[#This Row],[Unit Profit]]*Table1[[#This Row],[Units Sold]]</f>
        <v>19.25</v>
      </c>
      <c r="L2941">
        <f>MONTH(Table1[[#This Row],[Date]])</f>
        <v>4</v>
      </c>
    </row>
    <row r="2942" spans="1:12" hidden="1">
      <c r="A2942">
        <v>12987</v>
      </c>
      <c r="B2942" s="1">
        <v>45016</v>
      </c>
      <c r="C2942" t="s">
        <v>21</v>
      </c>
      <c r="D2942" t="s">
        <v>125</v>
      </c>
      <c r="E2942">
        <v>2</v>
      </c>
      <c r="F2942">
        <v>6.5</v>
      </c>
      <c r="G2942">
        <f>Table1[[#This Row],[Unit Price]]*Table1[[#This Row],[Units Sold]]</f>
        <v>13</v>
      </c>
      <c r="H2942" t="s">
        <v>18</v>
      </c>
      <c r="I2942" t="s">
        <v>287</v>
      </c>
      <c r="J2942">
        <f>_xlfn.XLOOKUP(Table1[[#This Row],[Product Name]],O:O,P:P)</f>
        <v>2.73</v>
      </c>
      <c r="K2942">
        <f>Table1[[#This Row],[Unit Profit]]*Table1[[#This Row],[Units Sold]]</f>
        <v>5.46</v>
      </c>
      <c r="L2942">
        <f>MONTH(Table1[[#This Row],[Date]])</f>
        <v>3</v>
      </c>
    </row>
    <row r="2943" spans="1:12" hidden="1">
      <c r="A2943">
        <v>12988</v>
      </c>
      <c r="B2943" s="1">
        <v>45503</v>
      </c>
      <c r="C2943" t="s">
        <v>23</v>
      </c>
      <c r="D2943" t="s">
        <v>126</v>
      </c>
      <c r="E2943">
        <v>2</v>
      </c>
      <c r="F2943">
        <v>399.99</v>
      </c>
      <c r="G2943">
        <f>Table1[[#This Row],[Unit Price]]*Table1[[#This Row],[Units Sold]]</f>
        <v>799.98</v>
      </c>
      <c r="H2943" t="s">
        <v>18</v>
      </c>
      <c r="I2943" t="s">
        <v>11</v>
      </c>
      <c r="J2943">
        <f>_xlfn.XLOOKUP(Table1[[#This Row],[Product Name]],O:O,P:P)</f>
        <v>80</v>
      </c>
      <c r="K2943">
        <f>Table1[[#This Row],[Unit Profit]]*Table1[[#This Row],[Units Sold]]</f>
        <v>160</v>
      </c>
      <c r="L2943">
        <f>MONTH(Table1[[#This Row],[Date]])</f>
        <v>7</v>
      </c>
    </row>
    <row r="2944" spans="1:12" hidden="1">
      <c r="A2944">
        <v>12989</v>
      </c>
      <c r="B2944" s="1">
        <v>45563</v>
      </c>
      <c r="C2944" t="s">
        <v>9</v>
      </c>
      <c r="D2944" t="s">
        <v>127</v>
      </c>
      <c r="E2944">
        <v>4</v>
      </c>
      <c r="F2944">
        <v>229.99</v>
      </c>
      <c r="G2944">
        <f>Table1[[#This Row],[Unit Price]]*Table1[[#This Row],[Units Sold]]</f>
        <v>919.96</v>
      </c>
      <c r="H2944" t="s">
        <v>14</v>
      </c>
      <c r="I2944" t="s">
        <v>287</v>
      </c>
      <c r="J2944">
        <f>_xlfn.XLOOKUP(Table1[[#This Row],[Product Name]],O:O,P:P)</f>
        <v>115</v>
      </c>
      <c r="K2944">
        <f>Table1[[#This Row],[Unit Profit]]*Table1[[#This Row],[Units Sold]]</f>
        <v>460</v>
      </c>
      <c r="L2944">
        <f>MONTH(Table1[[#This Row],[Date]])</f>
        <v>9</v>
      </c>
    </row>
    <row r="2945" spans="1:12">
      <c r="A2945">
        <v>12990</v>
      </c>
      <c r="B2945" s="1">
        <v>45386</v>
      </c>
      <c r="C2945" t="s">
        <v>12</v>
      </c>
      <c r="D2945" t="s">
        <v>128</v>
      </c>
      <c r="E2945">
        <v>3</v>
      </c>
      <c r="F2945">
        <v>159.99</v>
      </c>
      <c r="G2945">
        <f>Table1[[#This Row],[Unit Price]]*Table1[[#This Row],[Units Sold]]</f>
        <v>479.97</v>
      </c>
      <c r="H2945" t="s">
        <v>294</v>
      </c>
      <c r="I2945" t="s">
        <v>15</v>
      </c>
      <c r="J2945">
        <f>_xlfn.XLOOKUP(Table1[[#This Row],[Product Name]],O:O,P:P)</f>
        <v>46.4</v>
      </c>
      <c r="K2945">
        <f>Table1[[#This Row],[Unit Profit]]*Table1[[#This Row],[Units Sold]]</f>
        <v>139.19999999999999</v>
      </c>
      <c r="L2945">
        <f>MONTH(Table1[[#This Row],[Date]])</f>
        <v>4</v>
      </c>
    </row>
    <row r="2946" spans="1:12" hidden="1">
      <c r="A2946">
        <v>12991</v>
      </c>
      <c r="B2946" s="1">
        <v>45233</v>
      </c>
      <c r="C2946" t="s">
        <v>16</v>
      </c>
      <c r="D2946" t="s">
        <v>129</v>
      </c>
      <c r="E2946">
        <v>2</v>
      </c>
      <c r="F2946">
        <v>14.99</v>
      </c>
      <c r="G2946">
        <f>Table1[[#This Row],[Unit Price]]*Table1[[#This Row],[Units Sold]]</f>
        <v>29.98</v>
      </c>
      <c r="H2946" t="s">
        <v>18</v>
      </c>
      <c r="I2946" t="s">
        <v>287</v>
      </c>
      <c r="J2946">
        <f>_xlfn.XLOOKUP(Table1[[#This Row],[Product Name]],O:O,P:P)</f>
        <v>4.95</v>
      </c>
      <c r="K2946">
        <f>Table1[[#This Row],[Unit Profit]]*Table1[[#This Row],[Units Sold]]</f>
        <v>9.9</v>
      </c>
      <c r="L2946">
        <f>MONTH(Table1[[#This Row],[Date]])</f>
        <v>11</v>
      </c>
    </row>
    <row r="2947" spans="1:12" hidden="1">
      <c r="A2947">
        <v>12992</v>
      </c>
      <c r="B2947" s="1">
        <v>45042</v>
      </c>
      <c r="C2947" t="s">
        <v>19</v>
      </c>
      <c r="D2947" t="s">
        <v>130</v>
      </c>
      <c r="E2947">
        <v>1</v>
      </c>
      <c r="F2947">
        <v>18.989999999999998</v>
      </c>
      <c r="G2947">
        <f>Table1[[#This Row],[Unit Price]]*Table1[[#This Row],[Units Sold]]</f>
        <v>18.989999999999998</v>
      </c>
      <c r="H2947" t="s">
        <v>18</v>
      </c>
      <c r="I2947" t="s">
        <v>11</v>
      </c>
      <c r="J2947">
        <f>_xlfn.XLOOKUP(Table1[[#This Row],[Product Name]],O:O,P:P)</f>
        <v>5.51</v>
      </c>
      <c r="K2947">
        <f>Table1[[#This Row],[Unit Profit]]*Table1[[#This Row],[Units Sold]]</f>
        <v>5.51</v>
      </c>
      <c r="L2947">
        <f>MONTH(Table1[[#This Row],[Date]])</f>
        <v>4</v>
      </c>
    </row>
    <row r="2948" spans="1:12" hidden="1">
      <c r="A2948">
        <v>12993</v>
      </c>
      <c r="B2948" s="1">
        <v>45284</v>
      </c>
      <c r="C2948" t="s">
        <v>21</v>
      </c>
      <c r="D2948" t="s">
        <v>131</v>
      </c>
      <c r="E2948">
        <v>1</v>
      </c>
      <c r="F2948">
        <v>15</v>
      </c>
      <c r="G2948">
        <f>Table1[[#This Row],[Unit Price]]*Table1[[#This Row],[Units Sold]]</f>
        <v>15</v>
      </c>
      <c r="H2948" t="s">
        <v>18</v>
      </c>
      <c r="I2948" t="s">
        <v>15</v>
      </c>
      <c r="J2948">
        <f>_xlfn.XLOOKUP(Table1[[#This Row],[Product Name]],O:O,P:P)</f>
        <v>4.6500000000000004</v>
      </c>
      <c r="K2948">
        <f>Table1[[#This Row],[Unit Profit]]*Table1[[#This Row],[Units Sold]]</f>
        <v>4.6500000000000004</v>
      </c>
      <c r="L2948">
        <f>MONTH(Table1[[#This Row],[Date]])</f>
        <v>12</v>
      </c>
    </row>
    <row r="2949" spans="1:12">
      <c r="A2949">
        <v>12994</v>
      </c>
      <c r="B2949" s="1">
        <v>45417</v>
      </c>
      <c r="C2949" t="s">
        <v>23</v>
      </c>
      <c r="D2949" t="s">
        <v>132</v>
      </c>
      <c r="E2949">
        <v>3</v>
      </c>
      <c r="F2949">
        <v>229.95</v>
      </c>
      <c r="G2949">
        <f>Table1[[#This Row],[Unit Price]]*Table1[[#This Row],[Units Sold]]</f>
        <v>689.84999999999991</v>
      </c>
      <c r="H2949" t="s">
        <v>294</v>
      </c>
      <c r="I2949" t="s">
        <v>11</v>
      </c>
      <c r="J2949">
        <f>_xlfn.XLOOKUP(Table1[[#This Row],[Product Name]],O:O,P:P)</f>
        <v>62.09</v>
      </c>
      <c r="K2949">
        <f>Table1[[#This Row],[Unit Profit]]*Table1[[#This Row],[Units Sold]]</f>
        <v>186.27</v>
      </c>
      <c r="L2949">
        <f>MONTH(Table1[[#This Row],[Date]])</f>
        <v>5</v>
      </c>
    </row>
    <row r="2950" spans="1:12" hidden="1">
      <c r="A2950">
        <v>12995</v>
      </c>
      <c r="B2950" s="1">
        <v>45091</v>
      </c>
      <c r="C2950" t="s">
        <v>9</v>
      </c>
      <c r="D2950" t="s">
        <v>133</v>
      </c>
      <c r="E2950">
        <v>4</v>
      </c>
      <c r="F2950">
        <v>249.99</v>
      </c>
      <c r="G2950">
        <f>Table1[[#This Row],[Unit Price]]*Table1[[#This Row],[Units Sold]]</f>
        <v>999.96</v>
      </c>
      <c r="H2950" t="s">
        <v>14</v>
      </c>
      <c r="I2950" t="s">
        <v>15</v>
      </c>
      <c r="J2950">
        <f>_xlfn.XLOOKUP(Table1[[#This Row],[Product Name]],O:O,P:P)</f>
        <v>77.5</v>
      </c>
      <c r="K2950">
        <f>Table1[[#This Row],[Unit Profit]]*Table1[[#This Row],[Units Sold]]</f>
        <v>310</v>
      </c>
      <c r="L2950">
        <f>MONTH(Table1[[#This Row],[Date]])</f>
        <v>6</v>
      </c>
    </row>
    <row r="2951" spans="1:12">
      <c r="A2951">
        <v>12996</v>
      </c>
      <c r="B2951" s="1">
        <v>45454</v>
      </c>
      <c r="C2951" t="s">
        <v>12</v>
      </c>
      <c r="D2951" t="s">
        <v>134</v>
      </c>
      <c r="E2951">
        <v>3</v>
      </c>
      <c r="F2951">
        <v>299.95</v>
      </c>
      <c r="G2951">
        <f>Table1[[#This Row],[Unit Price]]*Table1[[#This Row],[Units Sold]]</f>
        <v>899.84999999999991</v>
      </c>
      <c r="H2951" t="s">
        <v>294</v>
      </c>
      <c r="I2951" t="s">
        <v>15</v>
      </c>
      <c r="J2951">
        <f>_xlfn.XLOOKUP(Table1[[#This Row],[Product Name]],O:O,P:P)</f>
        <v>140.97999999999999</v>
      </c>
      <c r="K2951">
        <f>Table1[[#This Row],[Unit Profit]]*Table1[[#This Row],[Units Sold]]</f>
        <v>422.93999999999994</v>
      </c>
      <c r="L2951">
        <f>MONTH(Table1[[#This Row],[Date]])</f>
        <v>6</v>
      </c>
    </row>
    <row r="2952" spans="1:12" hidden="1">
      <c r="A2952">
        <v>12997</v>
      </c>
      <c r="B2952" s="1">
        <v>45226</v>
      </c>
      <c r="C2952" t="s">
        <v>16</v>
      </c>
      <c r="D2952" t="s">
        <v>135</v>
      </c>
      <c r="E2952">
        <v>2</v>
      </c>
      <c r="F2952">
        <v>49.99</v>
      </c>
      <c r="G2952">
        <f>Table1[[#This Row],[Unit Price]]*Table1[[#This Row],[Units Sold]]</f>
        <v>99.98</v>
      </c>
      <c r="H2952" t="s">
        <v>18</v>
      </c>
      <c r="I2952" t="s">
        <v>15</v>
      </c>
      <c r="J2952">
        <f>_xlfn.XLOOKUP(Table1[[#This Row],[Product Name]],O:O,P:P)</f>
        <v>24</v>
      </c>
      <c r="K2952">
        <f>Table1[[#This Row],[Unit Profit]]*Table1[[#This Row],[Units Sold]]</f>
        <v>48</v>
      </c>
      <c r="L2952">
        <f>MONTH(Table1[[#This Row],[Date]])</f>
        <v>10</v>
      </c>
    </row>
    <row r="2953" spans="1:12">
      <c r="A2953">
        <v>12998</v>
      </c>
      <c r="B2953" s="1">
        <v>44935</v>
      </c>
      <c r="C2953" t="s">
        <v>19</v>
      </c>
      <c r="D2953" t="s">
        <v>136</v>
      </c>
      <c r="E2953">
        <v>1</v>
      </c>
      <c r="F2953">
        <v>16.989999999999998</v>
      </c>
      <c r="G2953">
        <f>Table1[[#This Row],[Unit Price]]*Table1[[#This Row],[Units Sold]]</f>
        <v>16.989999999999998</v>
      </c>
      <c r="H2953" t="s">
        <v>294</v>
      </c>
      <c r="I2953" t="s">
        <v>287</v>
      </c>
      <c r="J2953">
        <f>_xlfn.XLOOKUP(Table1[[#This Row],[Product Name]],O:O,P:P)</f>
        <v>2.89</v>
      </c>
      <c r="K2953">
        <f>Table1[[#This Row],[Unit Profit]]*Table1[[#This Row],[Units Sold]]</f>
        <v>2.89</v>
      </c>
      <c r="L2953">
        <f>MONTH(Table1[[#This Row],[Date]])</f>
        <v>1</v>
      </c>
    </row>
    <row r="2954" spans="1:12">
      <c r="A2954">
        <v>12999</v>
      </c>
      <c r="B2954" s="1">
        <v>45597</v>
      </c>
      <c r="C2954" t="s">
        <v>21</v>
      </c>
      <c r="D2954" t="s">
        <v>137</v>
      </c>
      <c r="E2954">
        <v>1</v>
      </c>
      <c r="F2954">
        <v>14.99</v>
      </c>
      <c r="G2954">
        <f>Table1[[#This Row],[Unit Price]]*Table1[[#This Row],[Units Sold]]</f>
        <v>14.99</v>
      </c>
      <c r="H2954" t="s">
        <v>294</v>
      </c>
      <c r="I2954" t="s">
        <v>15</v>
      </c>
      <c r="J2954">
        <f>_xlfn.XLOOKUP(Table1[[#This Row],[Product Name]],O:O,P:P)</f>
        <v>4.6500000000000004</v>
      </c>
      <c r="K2954">
        <f>Table1[[#This Row],[Unit Profit]]*Table1[[#This Row],[Units Sold]]</f>
        <v>4.6500000000000004</v>
      </c>
      <c r="L2954">
        <f>MONTH(Table1[[#This Row],[Date]])</f>
        <v>11</v>
      </c>
    </row>
    <row r="2955" spans="1:12" hidden="1">
      <c r="A2955">
        <v>13000</v>
      </c>
      <c r="B2955" s="1">
        <v>45563</v>
      </c>
      <c r="C2955" t="s">
        <v>23</v>
      </c>
      <c r="D2955" t="s">
        <v>138</v>
      </c>
      <c r="E2955">
        <v>3</v>
      </c>
      <c r="F2955">
        <v>249.99</v>
      </c>
      <c r="G2955">
        <f>Table1[[#This Row],[Unit Price]]*Table1[[#This Row],[Units Sold]]</f>
        <v>749.97</v>
      </c>
      <c r="H2955" t="s">
        <v>14</v>
      </c>
      <c r="I2955" t="s">
        <v>15</v>
      </c>
      <c r="J2955">
        <f>_xlfn.XLOOKUP(Table1[[#This Row],[Product Name]],O:O,P:P)</f>
        <v>120</v>
      </c>
      <c r="K2955">
        <f>Table1[[#This Row],[Unit Profit]]*Table1[[#This Row],[Units Sold]]</f>
        <v>360</v>
      </c>
      <c r="L2955">
        <f>MONTH(Table1[[#This Row],[Date]])</f>
        <v>9</v>
      </c>
    </row>
    <row r="2956" spans="1:12" hidden="1">
      <c r="A2956">
        <v>13001</v>
      </c>
      <c r="B2956" s="1">
        <v>45561</v>
      </c>
      <c r="C2956" t="s">
        <v>9</v>
      </c>
      <c r="D2956" t="s">
        <v>139</v>
      </c>
      <c r="E2956">
        <v>5</v>
      </c>
      <c r="F2956">
        <v>599.99</v>
      </c>
      <c r="G2956">
        <f>Table1[[#This Row],[Unit Price]]*Table1[[#This Row],[Units Sold]]</f>
        <v>2999.95</v>
      </c>
      <c r="H2956" t="s">
        <v>18</v>
      </c>
      <c r="I2956" t="s">
        <v>287</v>
      </c>
      <c r="J2956">
        <f>_xlfn.XLOOKUP(Table1[[#This Row],[Product Name]],O:O,P:P)</f>
        <v>288</v>
      </c>
      <c r="K2956">
        <f>Table1[[#This Row],[Unit Profit]]*Table1[[#This Row],[Units Sold]]</f>
        <v>1440</v>
      </c>
      <c r="L2956">
        <f>MONTH(Table1[[#This Row],[Date]])</f>
        <v>9</v>
      </c>
    </row>
    <row r="2957" spans="1:12" hidden="1">
      <c r="A2957">
        <v>13002</v>
      </c>
      <c r="B2957" s="1">
        <v>45573</v>
      </c>
      <c r="C2957" t="s">
        <v>12</v>
      </c>
      <c r="D2957" t="s">
        <v>140</v>
      </c>
      <c r="E2957">
        <v>2</v>
      </c>
      <c r="F2957">
        <v>89.99</v>
      </c>
      <c r="G2957">
        <f>Table1[[#This Row],[Unit Price]]*Table1[[#This Row],[Units Sold]]</f>
        <v>179.98</v>
      </c>
      <c r="H2957" t="s">
        <v>14</v>
      </c>
      <c r="I2957" t="s">
        <v>15</v>
      </c>
      <c r="J2957">
        <f>_xlfn.XLOOKUP(Table1[[#This Row],[Product Name]],O:O,P:P)</f>
        <v>14.4</v>
      </c>
      <c r="K2957">
        <f>Table1[[#This Row],[Unit Profit]]*Table1[[#This Row],[Units Sold]]</f>
        <v>28.8</v>
      </c>
      <c r="L2957">
        <f>MONTH(Table1[[#This Row],[Date]])</f>
        <v>10</v>
      </c>
    </row>
    <row r="2958" spans="1:12">
      <c r="A2958">
        <v>13003</v>
      </c>
      <c r="B2958" s="1">
        <v>45369</v>
      </c>
      <c r="C2958" t="s">
        <v>16</v>
      </c>
      <c r="D2958" t="s">
        <v>141</v>
      </c>
      <c r="E2958">
        <v>5</v>
      </c>
      <c r="F2958">
        <v>12.99</v>
      </c>
      <c r="G2958">
        <f>Table1[[#This Row],[Unit Price]]*Table1[[#This Row],[Units Sold]]</f>
        <v>64.95</v>
      </c>
      <c r="H2958" t="s">
        <v>294</v>
      </c>
      <c r="I2958" t="s">
        <v>11</v>
      </c>
      <c r="J2958">
        <f>_xlfn.XLOOKUP(Table1[[#This Row],[Product Name]],O:O,P:P)</f>
        <v>1.3</v>
      </c>
      <c r="K2958">
        <f>Table1[[#This Row],[Unit Profit]]*Table1[[#This Row],[Units Sold]]</f>
        <v>6.5</v>
      </c>
      <c r="L2958">
        <f>MONTH(Table1[[#This Row],[Date]])</f>
        <v>3</v>
      </c>
    </row>
    <row r="2959" spans="1:12">
      <c r="A2959">
        <v>13004</v>
      </c>
      <c r="B2959" s="1">
        <v>45223</v>
      </c>
      <c r="C2959" t="s">
        <v>19</v>
      </c>
      <c r="D2959" t="s">
        <v>142</v>
      </c>
      <c r="E2959">
        <v>5</v>
      </c>
      <c r="F2959">
        <v>14.99</v>
      </c>
      <c r="G2959">
        <f>Table1[[#This Row],[Unit Price]]*Table1[[#This Row],[Units Sold]]</f>
        <v>74.95</v>
      </c>
      <c r="H2959" t="s">
        <v>294</v>
      </c>
      <c r="I2959" t="s">
        <v>11</v>
      </c>
      <c r="J2959">
        <f>_xlfn.XLOOKUP(Table1[[#This Row],[Product Name]],O:O,P:P)</f>
        <v>3.15</v>
      </c>
      <c r="K2959">
        <f>Table1[[#This Row],[Unit Profit]]*Table1[[#This Row],[Units Sold]]</f>
        <v>15.75</v>
      </c>
      <c r="L2959">
        <f>MONTH(Table1[[#This Row],[Date]])</f>
        <v>10</v>
      </c>
    </row>
    <row r="2960" spans="1:12">
      <c r="A2960">
        <v>13005</v>
      </c>
      <c r="B2960" s="1">
        <v>44936</v>
      </c>
      <c r="C2960" t="s">
        <v>21</v>
      </c>
      <c r="D2960" t="s">
        <v>143</v>
      </c>
      <c r="E2960">
        <v>2</v>
      </c>
      <c r="F2960">
        <v>30</v>
      </c>
      <c r="G2960">
        <f>Table1[[#This Row],[Unit Price]]*Table1[[#This Row],[Units Sold]]</f>
        <v>60</v>
      </c>
      <c r="H2960" t="s">
        <v>294</v>
      </c>
      <c r="I2960" t="s">
        <v>15</v>
      </c>
      <c r="J2960">
        <f>_xlfn.XLOOKUP(Table1[[#This Row],[Product Name]],O:O,P:P)</f>
        <v>6.9</v>
      </c>
      <c r="K2960">
        <f>Table1[[#This Row],[Unit Profit]]*Table1[[#This Row],[Units Sold]]</f>
        <v>13.8</v>
      </c>
      <c r="L2960">
        <f>MONTH(Table1[[#This Row],[Date]])</f>
        <v>1</v>
      </c>
    </row>
    <row r="2961" spans="1:12" hidden="1">
      <c r="A2961">
        <v>13006</v>
      </c>
      <c r="B2961" s="1">
        <v>45439</v>
      </c>
      <c r="C2961" t="s">
        <v>23</v>
      </c>
      <c r="D2961" t="s">
        <v>144</v>
      </c>
      <c r="E2961">
        <v>4</v>
      </c>
      <c r="F2961">
        <v>199.99</v>
      </c>
      <c r="G2961">
        <f>Table1[[#This Row],[Unit Price]]*Table1[[#This Row],[Units Sold]]</f>
        <v>799.96</v>
      </c>
      <c r="H2961" t="s">
        <v>18</v>
      </c>
      <c r="I2961" t="s">
        <v>287</v>
      </c>
      <c r="J2961">
        <f>_xlfn.XLOOKUP(Table1[[#This Row],[Product Name]],O:O,P:P)</f>
        <v>60</v>
      </c>
      <c r="K2961">
        <f>Table1[[#This Row],[Unit Profit]]*Table1[[#This Row],[Units Sold]]</f>
        <v>240</v>
      </c>
      <c r="L2961">
        <f>MONTH(Table1[[#This Row],[Date]])</f>
        <v>5</v>
      </c>
    </row>
    <row r="2962" spans="1:12" hidden="1">
      <c r="A2962">
        <v>13007</v>
      </c>
      <c r="B2962" s="1">
        <v>44982</v>
      </c>
      <c r="C2962" t="s">
        <v>9</v>
      </c>
      <c r="D2962" t="s">
        <v>145</v>
      </c>
      <c r="E2962">
        <v>3</v>
      </c>
      <c r="F2962">
        <v>499.99</v>
      </c>
      <c r="G2962">
        <f>Table1[[#This Row],[Unit Price]]*Table1[[#This Row],[Units Sold]]</f>
        <v>1499.97</v>
      </c>
      <c r="H2962" t="s">
        <v>18</v>
      </c>
      <c r="I2962" t="s">
        <v>287</v>
      </c>
      <c r="J2962">
        <f>_xlfn.XLOOKUP(Table1[[#This Row],[Product Name]],O:O,P:P)</f>
        <v>90</v>
      </c>
      <c r="K2962">
        <f>Table1[[#This Row],[Unit Profit]]*Table1[[#This Row],[Units Sold]]</f>
        <v>270</v>
      </c>
      <c r="L2962">
        <f>MONTH(Table1[[#This Row],[Date]])</f>
        <v>2</v>
      </c>
    </row>
    <row r="2963" spans="1:12" hidden="1">
      <c r="A2963">
        <v>13008</v>
      </c>
      <c r="B2963" s="1">
        <v>45005</v>
      </c>
      <c r="C2963" t="s">
        <v>12</v>
      </c>
      <c r="D2963" t="s">
        <v>35</v>
      </c>
      <c r="E2963">
        <v>3</v>
      </c>
      <c r="F2963">
        <v>399.99</v>
      </c>
      <c r="G2963">
        <f>Table1[[#This Row],[Unit Price]]*Table1[[#This Row],[Units Sold]]</f>
        <v>1199.97</v>
      </c>
      <c r="H2963" t="s">
        <v>18</v>
      </c>
      <c r="I2963" t="s">
        <v>11</v>
      </c>
      <c r="J2963">
        <f>_xlfn.XLOOKUP(Table1[[#This Row],[Product Name]],O:O,P:P)</f>
        <v>52</v>
      </c>
      <c r="K2963">
        <f>Table1[[#This Row],[Unit Profit]]*Table1[[#This Row],[Units Sold]]</f>
        <v>156</v>
      </c>
      <c r="L2963">
        <f>MONTH(Table1[[#This Row],[Date]])</f>
        <v>3</v>
      </c>
    </row>
    <row r="2964" spans="1:12" hidden="1">
      <c r="A2964">
        <v>13009</v>
      </c>
      <c r="B2964" s="1">
        <v>44953</v>
      </c>
      <c r="C2964" t="s">
        <v>16</v>
      </c>
      <c r="D2964" t="s">
        <v>146</v>
      </c>
      <c r="E2964">
        <v>3</v>
      </c>
      <c r="F2964">
        <v>98</v>
      </c>
      <c r="G2964">
        <f>Table1[[#This Row],[Unit Price]]*Table1[[#This Row],[Units Sold]]</f>
        <v>294</v>
      </c>
      <c r="H2964" t="s">
        <v>18</v>
      </c>
      <c r="I2964" t="s">
        <v>11</v>
      </c>
      <c r="J2964">
        <f>_xlfn.XLOOKUP(Table1[[#This Row],[Product Name]],O:O,P:P)</f>
        <v>35.28</v>
      </c>
      <c r="K2964">
        <f>Table1[[#This Row],[Unit Profit]]*Table1[[#This Row],[Units Sold]]</f>
        <v>105.84</v>
      </c>
      <c r="L2964">
        <f>MONTH(Table1[[#This Row],[Date]])</f>
        <v>1</v>
      </c>
    </row>
    <row r="2965" spans="1:12" hidden="1">
      <c r="A2965">
        <v>13010</v>
      </c>
      <c r="B2965" s="1">
        <v>45584</v>
      </c>
      <c r="C2965" t="s">
        <v>19</v>
      </c>
      <c r="D2965" t="s">
        <v>147</v>
      </c>
      <c r="E2965">
        <v>4</v>
      </c>
      <c r="F2965">
        <v>8.99</v>
      </c>
      <c r="G2965">
        <f>Table1[[#This Row],[Unit Price]]*Table1[[#This Row],[Units Sold]]</f>
        <v>35.96</v>
      </c>
      <c r="H2965" t="s">
        <v>14</v>
      </c>
      <c r="I2965" t="s">
        <v>11</v>
      </c>
      <c r="J2965">
        <f>_xlfn.XLOOKUP(Table1[[#This Row],[Product Name]],O:O,P:P)</f>
        <v>3.33</v>
      </c>
      <c r="K2965">
        <f>Table1[[#This Row],[Unit Profit]]*Table1[[#This Row],[Units Sold]]</f>
        <v>13.32</v>
      </c>
      <c r="L2965">
        <f>MONTH(Table1[[#This Row],[Date]])</f>
        <v>10</v>
      </c>
    </row>
    <row r="2966" spans="1:12">
      <c r="A2966">
        <v>13011</v>
      </c>
      <c r="B2966" s="1">
        <v>45633</v>
      </c>
      <c r="C2966" t="s">
        <v>21</v>
      </c>
      <c r="D2966" t="s">
        <v>148</v>
      </c>
      <c r="E2966">
        <v>2</v>
      </c>
      <c r="F2966">
        <v>36</v>
      </c>
      <c r="G2966">
        <f>Table1[[#This Row],[Unit Price]]*Table1[[#This Row],[Units Sold]]</f>
        <v>72</v>
      </c>
      <c r="H2966" t="s">
        <v>294</v>
      </c>
      <c r="I2966" t="s">
        <v>287</v>
      </c>
      <c r="J2966">
        <f>_xlfn.XLOOKUP(Table1[[#This Row],[Product Name]],O:O,P:P)</f>
        <v>5.4</v>
      </c>
      <c r="K2966">
        <f>Table1[[#This Row],[Unit Profit]]*Table1[[#This Row],[Units Sold]]</f>
        <v>10.8</v>
      </c>
      <c r="L2966">
        <f>MONTH(Table1[[#This Row],[Date]])</f>
        <v>12</v>
      </c>
    </row>
    <row r="2967" spans="1:12" hidden="1">
      <c r="A2967">
        <v>13012</v>
      </c>
      <c r="B2967" s="1">
        <v>45030</v>
      </c>
      <c r="C2967" t="s">
        <v>23</v>
      </c>
      <c r="D2967" t="s">
        <v>149</v>
      </c>
      <c r="E2967">
        <v>3</v>
      </c>
      <c r="F2967">
        <v>39.950000000000003</v>
      </c>
      <c r="G2967">
        <f>Table1[[#This Row],[Unit Price]]*Table1[[#This Row],[Units Sold]]</f>
        <v>119.85000000000001</v>
      </c>
      <c r="H2967" t="s">
        <v>18</v>
      </c>
      <c r="I2967" t="s">
        <v>287</v>
      </c>
      <c r="J2967">
        <f>_xlfn.XLOOKUP(Table1[[#This Row],[Product Name]],O:O,P:P)</f>
        <v>15.98</v>
      </c>
      <c r="K2967">
        <f>Table1[[#This Row],[Unit Profit]]*Table1[[#This Row],[Units Sold]]</f>
        <v>47.94</v>
      </c>
      <c r="L2967">
        <f>MONTH(Table1[[#This Row],[Date]])</f>
        <v>4</v>
      </c>
    </row>
    <row r="2968" spans="1:12" hidden="1">
      <c r="A2968">
        <v>13013</v>
      </c>
      <c r="B2968" s="1">
        <v>45494</v>
      </c>
      <c r="C2968" t="s">
        <v>9</v>
      </c>
      <c r="D2968" t="s">
        <v>150</v>
      </c>
      <c r="E2968">
        <v>3</v>
      </c>
      <c r="F2968">
        <v>1299.99</v>
      </c>
      <c r="G2968">
        <f>Table1[[#This Row],[Unit Price]]*Table1[[#This Row],[Units Sold]]</f>
        <v>3899.9700000000003</v>
      </c>
      <c r="H2968" t="s">
        <v>14</v>
      </c>
      <c r="I2968" t="s">
        <v>287</v>
      </c>
      <c r="J2968">
        <f>_xlfn.XLOOKUP(Table1[[#This Row],[Product Name]],O:O,P:P)</f>
        <v>143</v>
      </c>
      <c r="K2968">
        <f>Table1[[#This Row],[Unit Profit]]*Table1[[#This Row],[Units Sold]]</f>
        <v>429</v>
      </c>
      <c r="L2968">
        <f>MONTH(Table1[[#This Row],[Date]])</f>
        <v>7</v>
      </c>
    </row>
    <row r="2969" spans="1:12" hidden="1">
      <c r="A2969">
        <v>13014</v>
      </c>
      <c r="B2969" s="1">
        <v>44968</v>
      </c>
      <c r="C2969" t="s">
        <v>12</v>
      </c>
      <c r="D2969" t="s">
        <v>151</v>
      </c>
      <c r="E2969">
        <v>1</v>
      </c>
      <c r="F2969">
        <v>79.989999999999995</v>
      </c>
      <c r="G2969">
        <f>Table1[[#This Row],[Unit Price]]*Table1[[#This Row],[Units Sold]]</f>
        <v>79.989999999999995</v>
      </c>
      <c r="H2969" t="s">
        <v>14</v>
      </c>
      <c r="I2969" t="s">
        <v>15</v>
      </c>
      <c r="J2969">
        <f>_xlfn.XLOOKUP(Table1[[#This Row],[Product Name]],O:O,P:P)</f>
        <v>20.8</v>
      </c>
      <c r="K2969">
        <f>Table1[[#This Row],[Unit Profit]]*Table1[[#This Row],[Units Sold]]</f>
        <v>20.8</v>
      </c>
      <c r="L2969">
        <f>MONTH(Table1[[#This Row],[Date]])</f>
        <v>2</v>
      </c>
    </row>
    <row r="2970" spans="1:12" hidden="1">
      <c r="A2970">
        <v>13015</v>
      </c>
      <c r="B2970" s="1">
        <v>45126</v>
      </c>
      <c r="C2970" t="s">
        <v>16</v>
      </c>
      <c r="D2970" t="s">
        <v>152</v>
      </c>
      <c r="E2970">
        <v>3</v>
      </c>
      <c r="F2970">
        <v>34.99</v>
      </c>
      <c r="G2970">
        <f>Table1[[#This Row],[Unit Price]]*Table1[[#This Row],[Units Sold]]</f>
        <v>104.97</v>
      </c>
      <c r="H2970" t="s">
        <v>18</v>
      </c>
      <c r="I2970" t="s">
        <v>287</v>
      </c>
      <c r="J2970">
        <f>_xlfn.XLOOKUP(Table1[[#This Row],[Product Name]],O:O,P:P)</f>
        <v>14</v>
      </c>
      <c r="K2970">
        <f>Table1[[#This Row],[Unit Profit]]*Table1[[#This Row],[Units Sold]]</f>
        <v>42</v>
      </c>
      <c r="L2970">
        <f>MONTH(Table1[[#This Row],[Date]])</f>
        <v>7</v>
      </c>
    </row>
    <row r="2971" spans="1:12" hidden="1">
      <c r="A2971">
        <v>13016</v>
      </c>
      <c r="B2971" s="1">
        <v>44927</v>
      </c>
      <c r="C2971" t="s">
        <v>19</v>
      </c>
      <c r="D2971" t="s">
        <v>153</v>
      </c>
      <c r="E2971">
        <v>1</v>
      </c>
      <c r="F2971">
        <v>9.99</v>
      </c>
      <c r="G2971">
        <f>Table1[[#This Row],[Unit Price]]*Table1[[#This Row],[Units Sold]]</f>
        <v>9.99</v>
      </c>
      <c r="H2971" t="s">
        <v>14</v>
      </c>
      <c r="I2971" t="s">
        <v>287</v>
      </c>
      <c r="J2971">
        <f>_xlfn.XLOOKUP(Table1[[#This Row],[Product Name]],O:O,P:P)</f>
        <v>3</v>
      </c>
      <c r="K2971">
        <f>Table1[[#This Row],[Unit Profit]]*Table1[[#This Row],[Units Sold]]</f>
        <v>3</v>
      </c>
      <c r="L2971">
        <f>MONTH(Table1[[#This Row],[Date]])</f>
        <v>1</v>
      </c>
    </row>
    <row r="2972" spans="1:12">
      <c r="A2972">
        <v>13017</v>
      </c>
      <c r="B2972" s="1">
        <v>45413</v>
      </c>
      <c r="C2972" t="s">
        <v>21</v>
      </c>
      <c r="D2972" t="s">
        <v>154</v>
      </c>
      <c r="E2972">
        <v>2</v>
      </c>
      <c r="F2972">
        <v>6.8</v>
      </c>
      <c r="G2972">
        <f>Table1[[#This Row],[Unit Price]]*Table1[[#This Row],[Units Sold]]</f>
        <v>13.6</v>
      </c>
      <c r="H2972" t="s">
        <v>294</v>
      </c>
      <c r="I2972" t="s">
        <v>15</v>
      </c>
      <c r="J2972">
        <f>_xlfn.XLOOKUP(Table1[[#This Row],[Product Name]],O:O,P:P)</f>
        <v>1.77</v>
      </c>
      <c r="K2972">
        <f>Table1[[#This Row],[Unit Profit]]*Table1[[#This Row],[Units Sold]]</f>
        <v>3.54</v>
      </c>
      <c r="L2972">
        <f>MONTH(Table1[[#This Row],[Date]])</f>
        <v>5</v>
      </c>
    </row>
    <row r="2973" spans="1:12" hidden="1">
      <c r="A2973">
        <v>13018</v>
      </c>
      <c r="B2973" s="1">
        <v>45218</v>
      </c>
      <c r="C2973" t="s">
        <v>23</v>
      </c>
      <c r="D2973" t="s">
        <v>155</v>
      </c>
      <c r="E2973">
        <v>1</v>
      </c>
      <c r="F2973">
        <v>99.95</v>
      </c>
      <c r="G2973">
        <f>Table1[[#This Row],[Unit Price]]*Table1[[#This Row],[Units Sold]]</f>
        <v>99.95</v>
      </c>
      <c r="H2973" t="s">
        <v>18</v>
      </c>
      <c r="I2973" t="s">
        <v>11</v>
      </c>
      <c r="J2973">
        <f>_xlfn.XLOOKUP(Table1[[#This Row],[Product Name]],O:O,P:P)</f>
        <v>10</v>
      </c>
      <c r="K2973">
        <f>Table1[[#This Row],[Unit Profit]]*Table1[[#This Row],[Units Sold]]</f>
        <v>10</v>
      </c>
      <c r="L2973">
        <f>MONTH(Table1[[#This Row],[Date]])</f>
        <v>10</v>
      </c>
    </row>
    <row r="2974" spans="1:12" hidden="1">
      <c r="A2974">
        <v>13019</v>
      </c>
      <c r="B2974" s="1">
        <v>44980</v>
      </c>
      <c r="C2974" t="s">
        <v>9</v>
      </c>
      <c r="D2974" t="s">
        <v>156</v>
      </c>
      <c r="E2974">
        <v>3</v>
      </c>
      <c r="F2974">
        <v>1499.99</v>
      </c>
      <c r="G2974">
        <f>Table1[[#This Row],[Unit Price]]*Table1[[#This Row],[Units Sold]]</f>
        <v>4499.97</v>
      </c>
      <c r="H2974" t="s">
        <v>18</v>
      </c>
      <c r="I2974" t="s">
        <v>15</v>
      </c>
      <c r="J2974">
        <f>_xlfn.XLOOKUP(Table1[[#This Row],[Product Name]],O:O,P:P)</f>
        <v>285</v>
      </c>
      <c r="K2974">
        <f>Table1[[#This Row],[Unit Profit]]*Table1[[#This Row],[Units Sold]]</f>
        <v>855</v>
      </c>
      <c r="L2974">
        <f>MONTH(Table1[[#This Row],[Date]])</f>
        <v>2</v>
      </c>
    </row>
    <row r="2975" spans="1:12" hidden="1">
      <c r="A2975">
        <v>13020</v>
      </c>
      <c r="B2975" s="1">
        <v>45561</v>
      </c>
      <c r="C2975" t="s">
        <v>12</v>
      </c>
      <c r="D2975" t="s">
        <v>157</v>
      </c>
      <c r="E2975">
        <v>2</v>
      </c>
      <c r="F2975">
        <v>139.99</v>
      </c>
      <c r="G2975">
        <f>Table1[[#This Row],[Unit Price]]*Table1[[#This Row],[Units Sold]]</f>
        <v>279.98</v>
      </c>
      <c r="H2975" t="s">
        <v>14</v>
      </c>
      <c r="I2975" t="s">
        <v>11</v>
      </c>
      <c r="J2975">
        <f>_xlfn.XLOOKUP(Table1[[#This Row],[Product Name]],O:O,P:P)</f>
        <v>21</v>
      </c>
      <c r="K2975">
        <f>Table1[[#This Row],[Unit Profit]]*Table1[[#This Row],[Units Sold]]</f>
        <v>42</v>
      </c>
      <c r="L2975">
        <f>MONTH(Table1[[#This Row],[Date]])</f>
        <v>9</v>
      </c>
    </row>
    <row r="2976" spans="1:12" hidden="1">
      <c r="A2976">
        <v>13021</v>
      </c>
      <c r="B2976" s="1">
        <v>45228</v>
      </c>
      <c r="C2976" t="s">
        <v>16</v>
      </c>
      <c r="D2976" t="s">
        <v>158</v>
      </c>
      <c r="E2976">
        <v>1</v>
      </c>
      <c r="F2976">
        <v>44.99</v>
      </c>
      <c r="G2976">
        <f>Table1[[#This Row],[Unit Price]]*Table1[[#This Row],[Units Sold]]</f>
        <v>44.99</v>
      </c>
      <c r="H2976" t="s">
        <v>14</v>
      </c>
      <c r="I2976" t="s">
        <v>287</v>
      </c>
      <c r="J2976">
        <f>_xlfn.XLOOKUP(Table1[[#This Row],[Product Name]],O:O,P:P)</f>
        <v>11.7</v>
      </c>
      <c r="K2976">
        <f>Table1[[#This Row],[Unit Profit]]*Table1[[#This Row],[Units Sold]]</f>
        <v>11.7</v>
      </c>
      <c r="L2976">
        <f>MONTH(Table1[[#This Row],[Date]])</f>
        <v>10</v>
      </c>
    </row>
    <row r="2977" spans="1:12">
      <c r="A2977">
        <v>13022</v>
      </c>
      <c r="B2977" s="1">
        <v>45022</v>
      </c>
      <c r="C2977" t="s">
        <v>19</v>
      </c>
      <c r="D2977" t="s">
        <v>159</v>
      </c>
      <c r="E2977">
        <v>5</v>
      </c>
      <c r="F2977">
        <v>11.99</v>
      </c>
      <c r="G2977">
        <f>Table1[[#This Row],[Unit Price]]*Table1[[#This Row],[Units Sold]]</f>
        <v>59.95</v>
      </c>
      <c r="H2977" t="s">
        <v>294</v>
      </c>
      <c r="I2977" t="s">
        <v>11</v>
      </c>
      <c r="J2977">
        <f>_xlfn.XLOOKUP(Table1[[#This Row],[Product Name]],O:O,P:P)</f>
        <v>5.28</v>
      </c>
      <c r="K2977">
        <f>Table1[[#This Row],[Unit Profit]]*Table1[[#This Row],[Units Sold]]</f>
        <v>26.400000000000002</v>
      </c>
      <c r="L2977">
        <f>MONTH(Table1[[#This Row],[Date]])</f>
        <v>4</v>
      </c>
    </row>
    <row r="2978" spans="1:12" hidden="1">
      <c r="A2978">
        <v>13023</v>
      </c>
      <c r="B2978" s="1">
        <v>45288</v>
      </c>
      <c r="C2978" t="s">
        <v>21</v>
      </c>
      <c r="D2978" t="s">
        <v>160</v>
      </c>
      <c r="E2978">
        <v>1</v>
      </c>
      <c r="F2978">
        <v>29.5</v>
      </c>
      <c r="G2978">
        <f>Table1[[#This Row],[Unit Price]]*Table1[[#This Row],[Units Sold]]</f>
        <v>29.5</v>
      </c>
      <c r="H2978" t="s">
        <v>18</v>
      </c>
      <c r="I2978" t="s">
        <v>15</v>
      </c>
      <c r="J2978">
        <f>_xlfn.XLOOKUP(Table1[[#This Row],[Product Name]],O:O,P:P)</f>
        <v>11.21</v>
      </c>
      <c r="K2978">
        <f>Table1[[#This Row],[Unit Profit]]*Table1[[#This Row],[Units Sold]]</f>
        <v>11.21</v>
      </c>
      <c r="L2978">
        <f>MONTH(Table1[[#This Row],[Date]])</f>
        <v>12</v>
      </c>
    </row>
    <row r="2979" spans="1:12" hidden="1">
      <c r="A2979">
        <v>13024</v>
      </c>
      <c r="B2979" s="1">
        <v>45599</v>
      </c>
      <c r="C2979" t="s">
        <v>23</v>
      </c>
      <c r="D2979" t="s">
        <v>161</v>
      </c>
      <c r="E2979">
        <v>5</v>
      </c>
      <c r="F2979">
        <v>299.99</v>
      </c>
      <c r="G2979">
        <f>Table1[[#This Row],[Unit Price]]*Table1[[#This Row],[Units Sold]]</f>
        <v>1499.95</v>
      </c>
      <c r="H2979" t="s">
        <v>14</v>
      </c>
      <c r="I2979" t="s">
        <v>15</v>
      </c>
      <c r="J2979">
        <f>_xlfn.XLOOKUP(Table1[[#This Row],[Product Name]],O:O,P:P)</f>
        <v>105</v>
      </c>
      <c r="K2979">
        <f>Table1[[#This Row],[Unit Profit]]*Table1[[#This Row],[Units Sold]]</f>
        <v>525</v>
      </c>
      <c r="L2979">
        <f>MONTH(Table1[[#This Row],[Date]])</f>
        <v>11</v>
      </c>
    </row>
    <row r="2980" spans="1:12" hidden="1">
      <c r="A2980">
        <v>13025</v>
      </c>
      <c r="B2980" s="1">
        <v>44960</v>
      </c>
      <c r="C2980" t="s">
        <v>9</v>
      </c>
      <c r="D2980" t="s">
        <v>162</v>
      </c>
      <c r="E2980">
        <v>2</v>
      </c>
      <c r="F2980">
        <v>549</v>
      </c>
      <c r="G2980">
        <f>Table1[[#This Row],[Unit Price]]*Table1[[#This Row],[Units Sold]]</f>
        <v>1098</v>
      </c>
      <c r="H2980" t="s">
        <v>18</v>
      </c>
      <c r="I2980" t="s">
        <v>11</v>
      </c>
      <c r="J2980">
        <f>_xlfn.XLOOKUP(Table1[[#This Row],[Product Name]],O:O,P:P)</f>
        <v>65.88</v>
      </c>
      <c r="K2980">
        <f>Table1[[#This Row],[Unit Profit]]*Table1[[#This Row],[Units Sold]]</f>
        <v>131.76</v>
      </c>
      <c r="L2980">
        <f>MONTH(Table1[[#This Row],[Date]])</f>
        <v>2</v>
      </c>
    </row>
    <row r="2981" spans="1:12">
      <c r="A2981">
        <v>13026</v>
      </c>
      <c r="B2981" s="1">
        <v>45216</v>
      </c>
      <c r="C2981" t="s">
        <v>12</v>
      </c>
      <c r="D2981" t="s">
        <v>163</v>
      </c>
      <c r="E2981">
        <v>5</v>
      </c>
      <c r="F2981">
        <v>199.95</v>
      </c>
      <c r="G2981">
        <f>Table1[[#This Row],[Unit Price]]*Table1[[#This Row],[Units Sold]]</f>
        <v>999.75</v>
      </c>
      <c r="H2981" t="s">
        <v>294</v>
      </c>
      <c r="I2981" t="s">
        <v>287</v>
      </c>
      <c r="J2981">
        <f>_xlfn.XLOOKUP(Table1[[#This Row],[Product Name]],O:O,P:P)</f>
        <v>73.98</v>
      </c>
      <c r="K2981">
        <f>Table1[[#This Row],[Unit Profit]]*Table1[[#This Row],[Units Sold]]</f>
        <v>369.90000000000003</v>
      </c>
      <c r="L2981">
        <f>MONTH(Table1[[#This Row],[Date]])</f>
        <v>10</v>
      </c>
    </row>
    <row r="2982" spans="1:12" hidden="1">
      <c r="A2982">
        <v>13027</v>
      </c>
      <c r="B2982" s="1">
        <v>45559</v>
      </c>
      <c r="C2982" t="s">
        <v>16</v>
      </c>
      <c r="D2982" t="s">
        <v>164</v>
      </c>
      <c r="E2982">
        <v>4</v>
      </c>
      <c r="F2982">
        <v>98</v>
      </c>
      <c r="G2982">
        <f>Table1[[#This Row],[Unit Price]]*Table1[[#This Row],[Units Sold]]</f>
        <v>392</v>
      </c>
      <c r="H2982" t="s">
        <v>18</v>
      </c>
      <c r="I2982" t="s">
        <v>287</v>
      </c>
      <c r="J2982">
        <f>_xlfn.XLOOKUP(Table1[[#This Row],[Product Name]],O:O,P:P)</f>
        <v>11.76</v>
      </c>
      <c r="K2982">
        <f>Table1[[#This Row],[Unit Profit]]*Table1[[#This Row],[Units Sold]]</f>
        <v>47.04</v>
      </c>
      <c r="L2982">
        <f>MONTH(Table1[[#This Row],[Date]])</f>
        <v>9</v>
      </c>
    </row>
    <row r="2983" spans="1:12" hidden="1">
      <c r="A2983">
        <v>13028</v>
      </c>
      <c r="B2983" s="1">
        <v>45415</v>
      </c>
      <c r="C2983" t="s">
        <v>19</v>
      </c>
      <c r="D2983" t="s">
        <v>165</v>
      </c>
      <c r="E2983">
        <v>3</v>
      </c>
      <c r="F2983">
        <v>10.99</v>
      </c>
      <c r="G2983">
        <f>Table1[[#This Row],[Unit Price]]*Table1[[#This Row],[Units Sold]]</f>
        <v>32.97</v>
      </c>
      <c r="H2983" t="s">
        <v>18</v>
      </c>
      <c r="I2983" t="s">
        <v>287</v>
      </c>
      <c r="J2983">
        <f>_xlfn.XLOOKUP(Table1[[#This Row],[Product Name]],O:O,P:P)</f>
        <v>1.21</v>
      </c>
      <c r="K2983">
        <f>Table1[[#This Row],[Unit Profit]]*Table1[[#This Row],[Units Sold]]</f>
        <v>3.63</v>
      </c>
      <c r="L2983">
        <f>MONTH(Table1[[#This Row],[Date]])</f>
        <v>5</v>
      </c>
    </row>
    <row r="2984" spans="1:12" hidden="1">
      <c r="A2984">
        <v>13029</v>
      </c>
      <c r="B2984" s="1">
        <v>45419</v>
      </c>
      <c r="C2984" t="s">
        <v>21</v>
      </c>
      <c r="D2984" t="s">
        <v>166</v>
      </c>
      <c r="E2984">
        <v>5</v>
      </c>
      <c r="F2984">
        <v>25</v>
      </c>
      <c r="G2984">
        <f>Table1[[#This Row],[Unit Price]]*Table1[[#This Row],[Units Sold]]</f>
        <v>125</v>
      </c>
      <c r="H2984" t="s">
        <v>18</v>
      </c>
      <c r="I2984" t="s">
        <v>15</v>
      </c>
      <c r="J2984">
        <f>_xlfn.XLOOKUP(Table1[[#This Row],[Product Name]],O:O,P:P)</f>
        <v>11.5</v>
      </c>
      <c r="K2984">
        <f>Table1[[#This Row],[Unit Profit]]*Table1[[#This Row],[Units Sold]]</f>
        <v>57.5</v>
      </c>
      <c r="L2984">
        <f>MONTH(Table1[[#This Row],[Date]])</f>
        <v>5</v>
      </c>
    </row>
    <row r="2985" spans="1:12">
      <c r="A2985">
        <v>13030</v>
      </c>
      <c r="B2985" s="1">
        <v>45454</v>
      </c>
      <c r="C2985" t="s">
        <v>23</v>
      </c>
      <c r="D2985" t="s">
        <v>167</v>
      </c>
      <c r="E2985">
        <v>5</v>
      </c>
      <c r="F2985">
        <v>149.99</v>
      </c>
      <c r="G2985">
        <f>Table1[[#This Row],[Unit Price]]*Table1[[#This Row],[Units Sold]]</f>
        <v>749.95</v>
      </c>
      <c r="H2985" t="s">
        <v>294</v>
      </c>
      <c r="I2985" t="s">
        <v>11</v>
      </c>
      <c r="J2985">
        <f>_xlfn.XLOOKUP(Table1[[#This Row],[Product Name]],O:O,P:P)</f>
        <v>19.5</v>
      </c>
      <c r="K2985">
        <f>Table1[[#This Row],[Unit Profit]]*Table1[[#This Row],[Units Sold]]</f>
        <v>97.5</v>
      </c>
      <c r="L2985">
        <f>MONTH(Table1[[#This Row],[Date]])</f>
        <v>6</v>
      </c>
    </row>
    <row r="2986" spans="1:12" hidden="1">
      <c r="A2986">
        <v>13031</v>
      </c>
      <c r="B2986" s="1">
        <v>45369</v>
      </c>
      <c r="C2986" t="s">
        <v>9</v>
      </c>
      <c r="D2986" t="s">
        <v>49</v>
      </c>
      <c r="E2986">
        <v>2</v>
      </c>
      <c r="F2986">
        <v>349.99</v>
      </c>
      <c r="G2986">
        <f>Table1[[#This Row],[Unit Price]]*Table1[[#This Row],[Units Sold]]</f>
        <v>699.98</v>
      </c>
      <c r="H2986" t="s">
        <v>14</v>
      </c>
      <c r="I2986" t="s">
        <v>11</v>
      </c>
      <c r="J2986">
        <f>_xlfn.XLOOKUP(Table1[[#This Row],[Product Name]],O:O,P:P)</f>
        <v>164.5</v>
      </c>
      <c r="K2986">
        <f>Table1[[#This Row],[Unit Profit]]*Table1[[#This Row],[Units Sold]]</f>
        <v>329</v>
      </c>
      <c r="L2986">
        <f>MONTH(Table1[[#This Row],[Date]])</f>
        <v>3</v>
      </c>
    </row>
    <row r="2987" spans="1:12">
      <c r="A2987">
        <v>13032</v>
      </c>
      <c r="B2987" s="1">
        <v>45053</v>
      </c>
      <c r="C2987" t="s">
        <v>12</v>
      </c>
      <c r="D2987" t="s">
        <v>168</v>
      </c>
      <c r="E2987">
        <v>2</v>
      </c>
      <c r="F2987">
        <v>199.99</v>
      </c>
      <c r="G2987">
        <f>Table1[[#This Row],[Unit Price]]*Table1[[#This Row],[Units Sold]]</f>
        <v>399.98</v>
      </c>
      <c r="H2987" t="s">
        <v>294</v>
      </c>
      <c r="I2987" t="s">
        <v>287</v>
      </c>
      <c r="J2987">
        <f>_xlfn.XLOOKUP(Table1[[#This Row],[Product Name]],O:O,P:P)</f>
        <v>44</v>
      </c>
      <c r="K2987">
        <f>Table1[[#This Row],[Unit Profit]]*Table1[[#This Row],[Units Sold]]</f>
        <v>88</v>
      </c>
      <c r="L2987">
        <f>MONTH(Table1[[#This Row],[Date]])</f>
        <v>5</v>
      </c>
    </row>
    <row r="2988" spans="1:12">
      <c r="A2988">
        <v>13033</v>
      </c>
      <c r="B2988" s="1">
        <v>45548</v>
      </c>
      <c r="C2988" t="s">
        <v>16</v>
      </c>
      <c r="D2988" t="s">
        <v>169</v>
      </c>
      <c r="E2988">
        <v>2</v>
      </c>
      <c r="F2988">
        <v>54.99</v>
      </c>
      <c r="G2988">
        <f>Table1[[#This Row],[Unit Price]]*Table1[[#This Row],[Units Sold]]</f>
        <v>109.98</v>
      </c>
      <c r="H2988" t="s">
        <v>294</v>
      </c>
      <c r="I2988" t="s">
        <v>287</v>
      </c>
      <c r="J2988">
        <f>_xlfn.XLOOKUP(Table1[[#This Row],[Product Name]],O:O,P:P)</f>
        <v>16.5</v>
      </c>
      <c r="K2988">
        <f>Table1[[#This Row],[Unit Profit]]*Table1[[#This Row],[Units Sold]]</f>
        <v>33</v>
      </c>
      <c r="L2988">
        <f>MONTH(Table1[[#This Row],[Date]])</f>
        <v>9</v>
      </c>
    </row>
    <row r="2989" spans="1:12">
      <c r="A2989">
        <v>13034</v>
      </c>
      <c r="B2989" s="1">
        <v>45529</v>
      </c>
      <c r="C2989" t="s">
        <v>19</v>
      </c>
      <c r="D2989" t="s">
        <v>170</v>
      </c>
      <c r="E2989">
        <v>3</v>
      </c>
      <c r="F2989">
        <v>16.989999999999998</v>
      </c>
      <c r="G2989">
        <f>Table1[[#This Row],[Unit Price]]*Table1[[#This Row],[Units Sold]]</f>
        <v>50.97</v>
      </c>
      <c r="H2989" t="s">
        <v>294</v>
      </c>
      <c r="I2989" t="s">
        <v>287</v>
      </c>
      <c r="J2989">
        <f>_xlfn.XLOOKUP(Table1[[#This Row],[Product Name]],O:O,P:P)</f>
        <v>4.59</v>
      </c>
      <c r="K2989">
        <f>Table1[[#This Row],[Unit Profit]]*Table1[[#This Row],[Units Sold]]</f>
        <v>13.77</v>
      </c>
      <c r="L2989">
        <f>MONTH(Table1[[#This Row],[Date]])</f>
        <v>8</v>
      </c>
    </row>
    <row r="2990" spans="1:12" hidden="1">
      <c r="A2990">
        <v>13035</v>
      </c>
      <c r="B2990" s="1">
        <v>45600</v>
      </c>
      <c r="C2990" t="s">
        <v>21</v>
      </c>
      <c r="D2990" t="s">
        <v>171</v>
      </c>
      <c r="E2990">
        <v>2</v>
      </c>
      <c r="F2990">
        <v>59</v>
      </c>
      <c r="G2990">
        <f>Table1[[#This Row],[Unit Price]]*Table1[[#This Row],[Units Sold]]</f>
        <v>118</v>
      </c>
      <c r="H2990" t="s">
        <v>14</v>
      </c>
      <c r="I2990" t="s">
        <v>287</v>
      </c>
      <c r="J2990">
        <f>_xlfn.XLOOKUP(Table1[[#This Row],[Product Name]],O:O,P:P)</f>
        <v>14.16</v>
      </c>
      <c r="K2990">
        <f>Table1[[#This Row],[Unit Profit]]*Table1[[#This Row],[Units Sold]]</f>
        <v>28.32</v>
      </c>
      <c r="L2990">
        <f>MONTH(Table1[[#This Row],[Date]])</f>
        <v>11</v>
      </c>
    </row>
    <row r="2991" spans="1:12">
      <c r="A2991">
        <v>13036</v>
      </c>
      <c r="B2991" s="1">
        <v>45127</v>
      </c>
      <c r="C2991" t="s">
        <v>23</v>
      </c>
      <c r="D2991" t="s">
        <v>172</v>
      </c>
      <c r="E2991">
        <v>4</v>
      </c>
      <c r="F2991">
        <v>299.99</v>
      </c>
      <c r="G2991">
        <f>Table1[[#This Row],[Unit Price]]*Table1[[#This Row],[Units Sold]]</f>
        <v>1199.96</v>
      </c>
      <c r="H2991" t="s">
        <v>294</v>
      </c>
      <c r="I2991" t="s">
        <v>287</v>
      </c>
      <c r="J2991">
        <f>_xlfn.XLOOKUP(Table1[[#This Row],[Product Name]],O:O,P:P)</f>
        <v>33</v>
      </c>
      <c r="K2991">
        <f>Table1[[#This Row],[Unit Profit]]*Table1[[#This Row],[Units Sold]]</f>
        <v>132</v>
      </c>
      <c r="L2991">
        <f>MONTH(Table1[[#This Row],[Date]])</f>
        <v>7</v>
      </c>
    </row>
    <row r="2992" spans="1:12">
      <c r="A2992">
        <v>13037</v>
      </c>
      <c r="B2992" s="1">
        <v>45094</v>
      </c>
      <c r="C2992" t="s">
        <v>9</v>
      </c>
      <c r="D2992" t="s">
        <v>173</v>
      </c>
      <c r="E2992">
        <v>5</v>
      </c>
      <c r="F2992">
        <v>899.99</v>
      </c>
      <c r="G2992">
        <f>Table1[[#This Row],[Unit Price]]*Table1[[#This Row],[Units Sold]]</f>
        <v>4499.95</v>
      </c>
      <c r="H2992" t="s">
        <v>294</v>
      </c>
      <c r="I2992" t="s">
        <v>287</v>
      </c>
      <c r="J2992">
        <f>_xlfn.XLOOKUP(Table1[[#This Row],[Product Name]],O:O,P:P)</f>
        <v>378</v>
      </c>
      <c r="K2992">
        <f>Table1[[#This Row],[Unit Profit]]*Table1[[#This Row],[Units Sold]]</f>
        <v>1890</v>
      </c>
      <c r="L2992">
        <f>MONTH(Table1[[#This Row],[Date]])</f>
        <v>6</v>
      </c>
    </row>
    <row r="2993" spans="1:12" hidden="1">
      <c r="A2993">
        <v>13038</v>
      </c>
      <c r="B2993" s="1">
        <v>45244</v>
      </c>
      <c r="C2993" t="s">
        <v>12</v>
      </c>
      <c r="D2993" t="s">
        <v>174</v>
      </c>
      <c r="E2993">
        <v>2</v>
      </c>
      <c r="F2993">
        <v>499.95</v>
      </c>
      <c r="G2993">
        <f>Table1[[#This Row],[Unit Price]]*Table1[[#This Row],[Units Sold]]</f>
        <v>999.9</v>
      </c>
      <c r="H2993" t="s">
        <v>14</v>
      </c>
      <c r="I2993" t="s">
        <v>11</v>
      </c>
      <c r="J2993">
        <f>_xlfn.XLOOKUP(Table1[[#This Row],[Product Name]],O:O,P:P)</f>
        <v>89.99</v>
      </c>
      <c r="K2993">
        <f>Table1[[#This Row],[Unit Profit]]*Table1[[#This Row],[Units Sold]]</f>
        <v>179.98</v>
      </c>
      <c r="L2993">
        <f>MONTH(Table1[[#This Row],[Date]])</f>
        <v>11</v>
      </c>
    </row>
    <row r="2994" spans="1:12">
      <c r="A2994">
        <v>13039</v>
      </c>
      <c r="B2994" s="1">
        <v>45216</v>
      </c>
      <c r="C2994" t="s">
        <v>16</v>
      </c>
      <c r="D2994" t="s">
        <v>175</v>
      </c>
      <c r="E2994">
        <v>4</v>
      </c>
      <c r="F2994">
        <v>24.99</v>
      </c>
      <c r="G2994">
        <f>Table1[[#This Row],[Unit Price]]*Table1[[#This Row],[Units Sold]]</f>
        <v>99.96</v>
      </c>
      <c r="H2994" t="s">
        <v>294</v>
      </c>
      <c r="I2994" t="s">
        <v>15</v>
      </c>
      <c r="J2994">
        <f>_xlfn.XLOOKUP(Table1[[#This Row],[Product Name]],O:O,P:P)</f>
        <v>5</v>
      </c>
      <c r="K2994">
        <f>Table1[[#This Row],[Unit Profit]]*Table1[[#This Row],[Units Sold]]</f>
        <v>20</v>
      </c>
      <c r="L2994">
        <f>MONTH(Table1[[#This Row],[Date]])</f>
        <v>10</v>
      </c>
    </row>
    <row r="2995" spans="1:12">
      <c r="A2995">
        <v>13040</v>
      </c>
      <c r="B2995" s="1">
        <v>45356</v>
      </c>
      <c r="C2995" t="s">
        <v>19</v>
      </c>
      <c r="D2995" t="s">
        <v>176</v>
      </c>
      <c r="E2995">
        <v>1</v>
      </c>
      <c r="F2995">
        <v>7.99</v>
      </c>
      <c r="G2995">
        <f>Table1[[#This Row],[Unit Price]]*Table1[[#This Row],[Units Sold]]</f>
        <v>7.99</v>
      </c>
      <c r="H2995" t="s">
        <v>294</v>
      </c>
      <c r="I2995" t="s">
        <v>15</v>
      </c>
      <c r="J2995">
        <f>_xlfn.XLOOKUP(Table1[[#This Row],[Product Name]],O:O,P:P)</f>
        <v>1.84</v>
      </c>
      <c r="K2995">
        <f>Table1[[#This Row],[Unit Profit]]*Table1[[#This Row],[Units Sold]]</f>
        <v>1.84</v>
      </c>
      <c r="L2995">
        <f>MONTH(Table1[[#This Row],[Date]])</f>
        <v>3</v>
      </c>
    </row>
    <row r="2996" spans="1:12" hidden="1">
      <c r="A2996">
        <v>13041</v>
      </c>
      <c r="B2996" s="1">
        <v>45052</v>
      </c>
      <c r="C2996" t="s">
        <v>21</v>
      </c>
      <c r="D2996" t="s">
        <v>177</v>
      </c>
      <c r="E2996">
        <v>4</v>
      </c>
      <c r="F2996">
        <v>36</v>
      </c>
      <c r="G2996">
        <f>Table1[[#This Row],[Unit Price]]*Table1[[#This Row],[Units Sold]]</f>
        <v>144</v>
      </c>
      <c r="H2996" t="s">
        <v>18</v>
      </c>
      <c r="I2996" t="s">
        <v>11</v>
      </c>
      <c r="J2996">
        <f>_xlfn.XLOOKUP(Table1[[#This Row],[Product Name]],O:O,P:P)</f>
        <v>9.36</v>
      </c>
      <c r="K2996">
        <f>Table1[[#This Row],[Unit Profit]]*Table1[[#This Row],[Units Sold]]</f>
        <v>37.44</v>
      </c>
      <c r="L2996">
        <f>MONTH(Table1[[#This Row],[Date]])</f>
        <v>5</v>
      </c>
    </row>
    <row r="2997" spans="1:12">
      <c r="A2997">
        <v>13042</v>
      </c>
      <c r="B2997" s="1">
        <v>45579</v>
      </c>
      <c r="C2997" t="s">
        <v>23</v>
      </c>
      <c r="D2997" t="s">
        <v>178</v>
      </c>
      <c r="E2997">
        <v>1</v>
      </c>
      <c r="F2997">
        <v>34.99</v>
      </c>
      <c r="G2997">
        <f>Table1[[#This Row],[Unit Price]]*Table1[[#This Row],[Units Sold]]</f>
        <v>34.99</v>
      </c>
      <c r="H2997" t="s">
        <v>294</v>
      </c>
      <c r="I2997" t="s">
        <v>287</v>
      </c>
      <c r="J2997">
        <f>_xlfn.XLOOKUP(Table1[[#This Row],[Product Name]],O:O,P:P)</f>
        <v>12.25</v>
      </c>
      <c r="K2997">
        <f>Table1[[#This Row],[Unit Profit]]*Table1[[#This Row],[Units Sold]]</f>
        <v>12.25</v>
      </c>
      <c r="L2997">
        <f>MONTH(Table1[[#This Row],[Date]])</f>
        <v>10</v>
      </c>
    </row>
    <row r="2998" spans="1:12" hidden="1">
      <c r="A2998">
        <v>13043</v>
      </c>
      <c r="B2998" s="1">
        <v>45007</v>
      </c>
      <c r="C2998" t="s">
        <v>9</v>
      </c>
      <c r="D2998" t="s">
        <v>179</v>
      </c>
      <c r="E2998">
        <v>2</v>
      </c>
      <c r="F2998">
        <v>1199.99</v>
      </c>
      <c r="G2998">
        <f>Table1[[#This Row],[Unit Price]]*Table1[[#This Row],[Units Sold]]</f>
        <v>2399.98</v>
      </c>
      <c r="H2998" t="s">
        <v>18</v>
      </c>
      <c r="I2998" t="s">
        <v>287</v>
      </c>
      <c r="J2998">
        <f>_xlfn.XLOOKUP(Table1[[#This Row],[Product Name]],O:O,P:P)</f>
        <v>600</v>
      </c>
      <c r="K2998">
        <f>Table1[[#This Row],[Unit Profit]]*Table1[[#This Row],[Units Sold]]</f>
        <v>1200</v>
      </c>
      <c r="L2998">
        <f>MONTH(Table1[[#This Row],[Date]])</f>
        <v>3</v>
      </c>
    </row>
    <row r="2999" spans="1:12">
      <c r="A2999">
        <v>13044</v>
      </c>
      <c r="B2999" s="1">
        <v>45015</v>
      </c>
      <c r="C2999" t="s">
        <v>12</v>
      </c>
      <c r="D2999" t="s">
        <v>180</v>
      </c>
      <c r="E2999">
        <v>2</v>
      </c>
      <c r="F2999">
        <v>199.99</v>
      </c>
      <c r="G2999">
        <f>Table1[[#This Row],[Unit Price]]*Table1[[#This Row],[Units Sold]]</f>
        <v>399.98</v>
      </c>
      <c r="H2999" t="s">
        <v>294</v>
      </c>
      <c r="I2999" t="s">
        <v>287</v>
      </c>
      <c r="J2999">
        <f>_xlfn.XLOOKUP(Table1[[#This Row],[Product Name]],O:O,P:P)</f>
        <v>34</v>
      </c>
      <c r="K2999">
        <f>Table1[[#This Row],[Unit Profit]]*Table1[[#This Row],[Units Sold]]</f>
        <v>68</v>
      </c>
      <c r="L2999">
        <f>MONTH(Table1[[#This Row],[Date]])</f>
        <v>3</v>
      </c>
    </row>
    <row r="3000" spans="1:12">
      <c r="A3000">
        <v>13045</v>
      </c>
      <c r="B3000" s="1">
        <v>45151</v>
      </c>
      <c r="C3000" t="s">
        <v>16</v>
      </c>
      <c r="D3000" t="s">
        <v>181</v>
      </c>
      <c r="E3000">
        <v>3</v>
      </c>
      <c r="F3000">
        <v>29.99</v>
      </c>
      <c r="G3000">
        <f>Table1[[#This Row],[Unit Price]]*Table1[[#This Row],[Units Sold]]</f>
        <v>89.97</v>
      </c>
      <c r="H3000" t="s">
        <v>294</v>
      </c>
      <c r="I3000" t="s">
        <v>15</v>
      </c>
      <c r="J3000">
        <f>_xlfn.XLOOKUP(Table1[[#This Row],[Product Name]],O:O,P:P)</f>
        <v>3</v>
      </c>
      <c r="K3000">
        <f>Table1[[#This Row],[Unit Profit]]*Table1[[#This Row],[Units Sold]]</f>
        <v>9</v>
      </c>
      <c r="L3000">
        <f>MONTH(Table1[[#This Row],[Date]])</f>
        <v>8</v>
      </c>
    </row>
    <row r="3001" spans="1:12" hidden="1">
      <c r="A3001">
        <v>13046</v>
      </c>
      <c r="B3001" s="1">
        <v>45547</v>
      </c>
      <c r="C3001" t="s">
        <v>19</v>
      </c>
      <c r="D3001" t="s">
        <v>182</v>
      </c>
      <c r="E3001">
        <v>5</v>
      </c>
      <c r="F3001">
        <v>8.99</v>
      </c>
      <c r="G3001">
        <f>Table1[[#This Row],[Unit Price]]*Table1[[#This Row],[Units Sold]]</f>
        <v>44.95</v>
      </c>
      <c r="H3001" t="s">
        <v>14</v>
      </c>
      <c r="I3001" t="s">
        <v>11</v>
      </c>
      <c r="J3001">
        <f>_xlfn.XLOOKUP(Table1[[#This Row],[Product Name]],O:O,P:P)</f>
        <v>1.17</v>
      </c>
      <c r="K3001">
        <f>Table1[[#This Row],[Unit Profit]]*Table1[[#This Row],[Units Sold]]</f>
        <v>5.85</v>
      </c>
      <c r="L3001">
        <f>MONTH(Table1[[#This Row],[Date]])</f>
        <v>9</v>
      </c>
    </row>
    <row r="3002" spans="1:12" hidden="1">
      <c r="A3002">
        <v>13047</v>
      </c>
      <c r="B3002" s="1">
        <v>45413</v>
      </c>
      <c r="C3002" t="s">
        <v>21</v>
      </c>
      <c r="D3002" t="s">
        <v>183</v>
      </c>
      <c r="E3002">
        <v>1</v>
      </c>
      <c r="F3002">
        <v>16.989999999999998</v>
      </c>
      <c r="G3002">
        <f>Table1[[#This Row],[Unit Price]]*Table1[[#This Row],[Units Sold]]</f>
        <v>16.989999999999998</v>
      </c>
      <c r="H3002" t="s">
        <v>14</v>
      </c>
      <c r="I3002" t="s">
        <v>287</v>
      </c>
      <c r="J3002">
        <f>_xlfn.XLOOKUP(Table1[[#This Row],[Product Name]],O:O,P:P)</f>
        <v>7.82</v>
      </c>
      <c r="K3002">
        <f>Table1[[#This Row],[Unit Profit]]*Table1[[#This Row],[Units Sold]]</f>
        <v>7.82</v>
      </c>
      <c r="L3002">
        <f>MONTH(Table1[[#This Row],[Date]])</f>
        <v>5</v>
      </c>
    </row>
    <row r="3003" spans="1:12" hidden="1">
      <c r="A3003">
        <v>13048</v>
      </c>
      <c r="B3003" s="1">
        <v>45133</v>
      </c>
      <c r="C3003" t="s">
        <v>23</v>
      </c>
      <c r="D3003" t="s">
        <v>184</v>
      </c>
      <c r="E3003">
        <v>2</v>
      </c>
      <c r="F3003">
        <v>49.99</v>
      </c>
      <c r="G3003">
        <f>Table1[[#This Row],[Unit Price]]*Table1[[#This Row],[Units Sold]]</f>
        <v>99.98</v>
      </c>
      <c r="H3003" t="s">
        <v>18</v>
      </c>
      <c r="I3003" t="s">
        <v>15</v>
      </c>
      <c r="J3003">
        <f>_xlfn.XLOOKUP(Table1[[#This Row],[Product Name]],O:O,P:P)</f>
        <v>12</v>
      </c>
      <c r="K3003">
        <f>Table1[[#This Row],[Unit Profit]]*Table1[[#This Row],[Units Sold]]</f>
        <v>24</v>
      </c>
      <c r="L3003">
        <f>MONTH(Table1[[#This Row],[Date]])</f>
        <v>7</v>
      </c>
    </row>
    <row r="3004" spans="1:12">
      <c r="A3004">
        <v>13049</v>
      </c>
      <c r="B3004" s="1">
        <v>45538</v>
      </c>
      <c r="C3004" t="s">
        <v>9</v>
      </c>
      <c r="D3004" t="s">
        <v>185</v>
      </c>
      <c r="E3004">
        <v>2</v>
      </c>
      <c r="F3004">
        <v>699.99</v>
      </c>
      <c r="G3004">
        <f>Table1[[#This Row],[Unit Price]]*Table1[[#This Row],[Units Sold]]</f>
        <v>1399.98</v>
      </c>
      <c r="H3004" t="s">
        <v>294</v>
      </c>
      <c r="I3004" t="s">
        <v>15</v>
      </c>
      <c r="J3004">
        <f>_xlfn.XLOOKUP(Table1[[#This Row],[Product Name]],O:O,P:P)</f>
        <v>273</v>
      </c>
      <c r="K3004">
        <f>Table1[[#This Row],[Unit Profit]]*Table1[[#This Row],[Units Sold]]</f>
        <v>546</v>
      </c>
      <c r="L3004">
        <f>MONTH(Table1[[#This Row],[Date]])</f>
        <v>9</v>
      </c>
    </row>
    <row r="3005" spans="1:12">
      <c r="A3005">
        <v>13050</v>
      </c>
      <c r="B3005" s="1">
        <v>45115</v>
      </c>
      <c r="C3005" t="s">
        <v>12</v>
      </c>
      <c r="D3005" t="s">
        <v>186</v>
      </c>
      <c r="E3005">
        <v>1</v>
      </c>
      <c r="F3005">
        <v>139.99</v>
      </c>
      <c r="G3005">
        <f>Table1[[#This Row],[Unit Price]]*Table1[[#This Row],[Units Sold]]</f>
        <v>139.99</v>
      </c>
      <c r="H3005" t="s">
        <v>294</v>
      </c>
      <c r="I3005" t="s">
        <v>15</v>
      </c>
      <c r="J3005">
        <f>_xlfn.XLOOKUP(Table1[[#This Row],[Product Name]],O:O,P:P)</f>
        <v>25.2</v>
      </c>
      <c r="K3005">
        <f>Table1[[#This Row],[Unit Profit]]*Table1[[#This Row],[Units Sold]]</f>
        <v>25.2</v>
      </c>
      <c r="L3005">
        <f>MONTH(Table1[[#This Row],[Date]])</f>
        <v>7</v>
      </c>
    </row>
    <row r="3006" spans="1:12" hidden="1">
      <c r="A3006">
        <v>13051</v>
      </c>
      <c r="B3006" s="1">
        <v>45534</v>
      </c>
      <c r="C3006" t="s">
        <v>16</v>
      </c>
      <c r="D3006" t="s">
        <v>187</v>
      </c>
      <c r="E3006">
        <v>4</v>
      </c>
      <c r="F3006">
        <v>34.99</v>
      </c>
      <c r="G3006">
        <f>Table1[[#This Row],[Unit Price]]*Table1[[#This Row],[Units Sold]]</f>
        <v>139.96</v>
      </c>
      <c r="H3006" t="s">
        <v>18</v>
      </c>
      <c r="I3006" t="s">
        <v>11</v>
      </c>
      <c r="J3006">
        <f>_xlfn.XLOOKUP(Table1[[#This Row],[Product Name]],O:O,P:P)</f>
        <v>12.6</v>
      </c>
      <c r="K3006">
        <f>Table1[[#This Row],[Unit Profit]]*Table1[[#This Row],[Units Sold]]</f>
        <v>50.4</v>
      </c>
      <c r="L3006">
        <f>MONTH(Table1[[#This Row],[Date]])</f>
        <v>8</v>
      </c>
    </row>
    <row r="3007" spans="1:12" hidden="1">
      <c r="A3007">
        <v>13052</v>
      </c>
      <c r="B3007" s="1">
        <v>44999</v>
      </c>
      <c r="C3007" t="s">
        <v>19</v>
      </c>
      <c r="D3007" t="s">
        <v>188</v>
      </c>
      <c r="E3007">
        <v>2</v>
      </c>
      <c r="F3007">
        <v>9.99</v>
      </c>
      <c r="G3007">
        <f>Table1[[#This Row],[Unit Price]]*Table1[[#This Row],[Units Sold]]</f>
        <v>19.98</v>
      </c>
      <c r="H3007" t="s">
        <v>18</v>
      </c>
      <c r="I3007" t="s">
        <v>11</v>
      </c>
      <c r="J3007">
        <f>_xlfn.XLOOKUP(Table1[[#This Row],[Product Name]],O:O,P:P)</f>
        <v>1.5</v>
      </c>
      <c r="K3007">
        <f>Table1[[#This Row],[Unit Profit]]*Table1[[#This Row],[Units Sold]]</f>
        <v>3</v>
      </c>
      <c r="L3007">
        <f>MONTH(Table1[[#This Row],[Date]])</f>
        <v>3</v>
      </c>
    </row>
    <row r="3008" spans="1:12" hidden="1">
      <c r="A3008">
        <v>13053</v>
      </c>
      <c r="B3008" s="1">
        <v>45107</v>
      </c>
      <c r="C3008" t="s">
        <v>21</v>
      </c>
      <c r="D3008" t="s">
        <v>189</v>
      </c>
      <c r="E3008">
        <v>1</v>
      </c>
      <c r="F3008">
        <v>29.5</v>
      </c>
      <c r="G3008">
        <f>Table1[[#This Row],[Unit Price]]*Table1[[#This Row],[Units Sold]]</f>
        <v>29.5</v>
      </c>
      <c r="H3008" t="s">
        <v>18</v>
      </c>
      <c r="I3008" t="s">
        <v>287</v>
      </c>
      <c r="J3008">
        <f>_xlfn.XLOOKUP(Table1[[#This Row],[Product Name]],O:O,P:P)</f>
        <v>7.38</v>
      </c>
      <c r="K3008">
        <f>Table1[[#This Row],[Unit Profit]]*Table1[[#This Row],[Units Sold]]</f>
        <v>7.38</v>
      </c>
      <c r="L3008">
        <f>MONTH(Table1[[#This Row],[Date]])</f>
        <v>6</v>
      </c>
    </row>
    <row r="3009" spans="1:12">
      <c r="A3009">
        <v>13054</v>
      </c>
      <c r="B3009" s="1">
        <v>45137</v>
      </c>
      <c r="C3009" t="s">
        <v>23</v>
      </c>
      <c r="D3009" t="s">
        <v>190</v>
      </c>
      <c r="E3009">
        <v>5</v>
      </c>
      <c r="F3009">
        <v>699.99</v>
      </c>
      <c r="G3009">
        <f>Table1[[#This Row],[Unit Price]]*Table1[[#This Row],[Units Sold]]</f>
        <v>3499.95</v>
      </c>
      <c r="H3009" t="s">
        <v>294</v>
      </c>
      <c r="I3009" t="s">
        <v>287</v>
      </c>
      <c r="J3009">
        <f>_xlfn.XLOOKUP(Table1[[#This Row],[Product Name]],O:O,P:P)</f>
        <v>252</v>
      </c>
      <c r="K3009">
        <f>Table1[[#This Row],[Unit Profit]]*Table1[[#This Row],[Units Sold]]</f>
        <v>1260</v>
      </c>
      <c r="L3009">
        <f>MONTH(Table1[[#This Row],[Date]])</f>
        <v>7</v>
      </c>
    </row>
    <row r="3010" spans="1:12" hidden="1">
      <c r="A3010">
        <v>13055</v>
      </c>
      <c r="B3010" s="1">
        <v>45079</v>
      </c>
      <c r="C3010" t="s">
        <v>9</v>
      </c>
      <c r="D3010" t="s">
        <v>191</v>
      </c>
      <c r="E3010">
        <v>2</v>
      </c>
      <c r="F3010">
        <v>49.99</v>
      </c>
      <c r="G3010">
        <f>Table1[[#This Row],[Unit Price]]*Table1[[#This Row],[Units Sold]]</f>
        <v>99.98</v>
      </c>
      <c r="H3010" t="s">
        <v>14</v>
      </c>
      <c r="I3010" t="s">
        <v>287</v>
      </c>
      <c r="J3010">
        <f>_xlfn.XLOOKUP(Table1[[#This Row],[Product Name]],O:O,P:P)</f>
        <v>19.5</v>
      </c>
      <c r="K3010">
        <f>Table1[[#This Row],[Unit Profit]]*Table1[[#This Row],[Units Sold]]</f>
        <v>39</v>
      </c>
      <c r="L3010">
        <f>MONTH(Table1[[#This Row],[Date]])</f>
        <v>6</v>
      </c>
    </row>
    <row r="3011" spans="1:12" hidden="1">
      <c r="A3011">
        <v>13056</v>
      </c>
      <c r="B3011" s="1">
        <v>45217</v>
      </c>
      <c r="C3011" t="s">
        <v>12</v>
      </c>
      <c r="D3011" t="s">
        <v>192</v>
      </c>
      <c r="E3011">
        <v>3</v>
      </c>
      <c r="F3011">
        <v>49.99</v>
      </c>
      <c r="G3011">
        <f>Table1[[#This Row],[Unit Price]]*Table1[[#This Row],[Units Sold]]</f>
        <v>149.97</v>
      </c>
      <c r="H3011" t="s">
        <v>14</v>
      </c>
      <c r="I3011" t="s">
        <v>15</v>
      </c>
      <c r="J3011">
        <f>_xlfn.XLOOKUP(Table1[[#This Row],[Product Name]],O:O,P:P)</f>
        <v>15</v>
      </c>
      <c r="K3011">
        <f>Table1[[#This Row],[Unit Profit]]*Table1[[#This Row],[Units Sold]]</f>
        <v>45</v>
      </c>
      <c r="L3011">
        <f>MONTH(Table1[[#This Row],[Date]])</f>
        <v>10</v>
      </c>
    </row>
    <row r="3012" spans="1:12" hidden="1">
      <c r="A3012">
        <v>13057</v>
      </c>
      <c r="B3012" s="1">
        <v>44974</v>
      </c>
      <c r="C3012" t="s">
        <v>16</v>
      </c>
      <c r="D3012" t="s">
        <v>193</v>
      </c>
      <c r="E3012">
        <v>5</v>
      </c>
      <c r="F3012">
        <v>14.9</v>
      </c>
      <c r="G3012">
        <f>Table1[[#This Row],[Unit Price]]*Table1[[#This Row],[Units Sold]]</f>
        <v>74.5</v>
      </c>
      <c r="H3012" t="s">
        <v>18</v>
      </c>
      <c r="I3012" t="s">
        <v>11</v>
      </c>
      <c r="J3012">
        <f>_xlfn.XLOOKUP(Table1[[#This Row],[Product Name]],O:O,P:P)</f>
        <v>6.41</v>
      </c>
      <c r="K3012">
        <f>Table1[[#This Row],[Unit Profit]]*Table1[[#This Row],[Units Sold]]</f>
        <v>32.049999999999997</v>
      </c>
      <c r="L3012">
        <f>MONTH(Table1[[#This Row],[Date]])</f>
        <v>2</v>
      </c>
    </row>
    <row r="3013" spans="1:12" hidden="1">
      <c r="A3013">
        <v>13058</v>
      </c>
      <c r="B3013" s="1">
        <v>45107</v>
      </c>
      <c r="C3013" t="s">
        <v>19</v>
      </c>
      <c r="D3013" t="s">
        <v>194</v>
      </c>
      <c r="E3013">
        <v>1</v>
      </c>
      <c r="F3013">
        <v>11.99</v>
      </c>
      <c r="G3013">
        <f>Table1[[#This Row],[Unit Price]]*Table1[[#This Row],[Units Sold]]</f>
        <v>11.99</v>
      </c>
      <c r="H3013" t="s">
        <v>14</v>
      </c>
      <c r="I3013" t="s">
        <v>287</v>
      </c>
      <c r="J3013">
        <f>_xlfn.XLOOKUP(Table1[[#This Row],[Product Name]],O:O,P:P)</f>
        <v>3.72</v>
      </c>
      <c r="K3013">
        <f>Table1[[#This Row],[Unit Profit]]*Table1[[#This Row],[Units Sold]]</f>
        <v>3.72</v>
      </c>
      <c r="L3013">
        <f>MONTH(Table1[[#This Row],[Date]])</f>
        <v>6</v>
      </c>
    </row>
    <row r="3014" spans="1:12" hidden="1">
      <c r="A3014">
        <v>13059</v>
      </c>
      <c r="B3014" s="1">
        <v>45200</v>
      </c>
      <c r="C3014" t="s">
        <v>21</v>
      </c>
      <c r="D3014" t="s">
        <v>195</v>
      </c>
      <c r="E3014">
        <v>3</v>
      </c>
      <c r="F3014">
        <v>34</v>
      </c>
      <c r="G3014">
        <f>Table1[[#This Row],[Unit Price]]*Table1[[#This Row],[Units Sold]]</f>
        <v>102</v>
      </c>
      <c r="H3014" t="s">
        <v>18</v>
      </c>
      <c r="I3014" t="s">
        <v>15</v>
      </c>
      <c r="J3014">
        <f>_xlfn.XLOOKUP(Table1[[#This Row],[Product Name]],O:O,P:P)</f>
        <v>9.52</v>
      </c>
      <c r="K3014">
        <f>Table1[[#This Row],[Unit Profit]]*Table1[[#This Row],[Units Sold]]</f>
        <v>28.56</v>
      </c>
      <c r="L3014">
        <f>MONTH(Table1[[#This Row],[Date]])</f>
        <v>10</v>
      </c>
    </row>
    <row r="3015" spans="1:12" hidden="1">
      <c r="A3015">
        <v>13060</v>
      </c>
      <c r="B3015" s="1">
        <v>45269</v>
      </c>
      <c r="C3015" t="s">
        <v>23</v>
      </c>
      <c r="D3015" t="s">
        <v>196</v>
      </c>
      <c r="E3015">
        <v>5</v>
      </c>
      <c r="F3015">
        <v>146</v>
      </c>
      <c r="G3015">
        <f>Table1[[#This Row],[Unit Price]]*Table1[[#This Row],[Units Sold]]</f>
        <v>730</v>
      </c>
      <c r="H3015" t="s">
        <v>18</v>
      </c>
      <c r="I3015" t="s">
        <v>287</v>
      </c>
      <c r="J3015">
        <f>_xlfn.XLOOKUP(Table1[[#This Row],[Product Name]],O:O,P:P)</f>
        <v>71.540000000000006</v>
      </c>
      <c r="K3015">
        <f>Table1[[#This Row],[Unit Profit]]*Table1[[#This Row],[Units Sold]]</f>
        <v>357.70000000000005</v>
      </c>
      <c r="L3015">
        <f>MONTH(Table1[[#This Row],[Date]])</f>
        <v>12</v>
      </c>
    </row>
    <row r="3016" spans="1:12">
      <c r="A3016">
        <v>13061</v>
      </c>
      <c r="B3016" s="1">
        <v>45477</v>
      </c>
      <c r="C3016" t="s">
        <v>9</v>
      </c>
      <c r="D3016" t="s">
        <v>197</v>
      </c>
      <c r="E3016">
        <v>1</v>
      </c>
      <c r="F3016">
        <v>649.99</v>
      </c>
      <c r="G3016">
        <f>Table1[[#This Row],[Unit Price]]*Table1[[#This Row],[Units Sold]]</f>
        <v>649.99</v>
      </c>
      <c r="H3016" t="s">
        <v>294</v>
      </c>
      <c r="I3016" t="s">
        <v>15</v>
      </c>
      <c r="J3016">
        <f>_xlfn.XLOOKUP(Table1[[#This Row],[Product Name]],O:O,P:P)</f>
        <v>65</v>
      </c>
      <c r="K3016">
        <f>Table1[[#This Row],[Unit Profit]]*Table1[[#This Row],[Units Sold]]</f>
        <v>65</v>
      </c>
      <c r="L3016">
        <f>MONTH(Table1[[#This Row],[Date]])</f>
        <v>7</v>
      </c>
    </row>
    <row r="3017" spans="1:12" hidden="1">
      <c r="A3017">
        <v>13062</v>
      </c>
      <c r="B3017" s="1">
        <v>44931</v>
      </c>
      <c r="C3017" t="s">
        <v>12</v>
      </c>
      <c r="D3017" t="s">
        <v>198</v>
      </c>
      <c r="E3017">
        <v>1</v>
      </c>
      <c r="F3017">
        <v>399.99</v>
      </c>
      <c r="G3017">
        <f>Table1[[#This Row],[Unit Price]]*Table1[[#This Row],[Units Sold]]</f>
        <v>399.99</v>
      </c>
      <c r="H3017" t="s">
        <v>18</v>
      </c>
      <c r="I3017" t="s">
        <v>287</v>
      </c>
      <c r="J3017">
        <f>_xlfn.XLOOKUP(Table1[[#This Row],[Product Name]],O:O,P:P)</f>
        <v>160</v>
      </c>
      <c r="K3017">
        <f>Table1[[#This Row],[Unit Profit]]*Table1[[#This Row],[Units Sold]]</f>
        <v>160</v>
      </c>
      <c r="L3017">
        <f>MONTH(Table1[[#This Row],[Date]])</f>
        <v>1</v>
      </c>
    </row>
    <row r="3018" spans="1:12" hidden="1">
      <c r="A3018">
        <v>13063</v>
      </c>
      <c r="B3018" s="1">
        <v>45368</v>
      </c>
      <c r="C3018" t="s">
        <v>16</v>
      </c>
      <c r="D3018" t="s">
        <v>199</v>
      </c>
      <c r="E3018">
        <v>2</v>
      </c>
      <c r="F3018">
        <v>59.99</v>
      </c>
      <c r="G3018">
        <f>Table1[[#This Row],[Unit Price]]*Table1[[#This Row],[Units Sold]]</f>
        <v>119.98</v>
      </c>
      <c r="H3018" t="s">
        <v>18</v>
      </c>
      <c r="I3018" t="s">
        <v>15</v>
      </c>
      <c r="J3018">
        <f>_xlfn.XLOOKUP(Table1[[#This Row],[Product Name]],O:O,P:P)</f>
        <v>28.8</v>
      </c>
      <c r="K3018">
        <f>Table1[[#This Row],[Unit Profit]]*Table1[[#This Row],[Units Sold]]</f>
        <v>57.6</v>
      </c>
      <c r="L3018">
        <f>MONTH(Table1[[#This Row],[Date]])</f>
        <v>3</v>
      </c>
    </row>
    <row r="3019" spans="1:12" hidden="1">
      <c r="A3019">
        <v>13064</v>
      </c>
      <c r="B3019" s="1">
        <v>45227</v>
      </c>
      <c r="C3019" t="s">
        <v>19</v>
      </c>
      <c r="D3019" t="s">
        <v>200</v>
      </c>
      <c r="E3019">
        <v>4</v>
      </c>
      <c r="F3019">
        <v>12.99</v>
      </c>
      <c r="G3019">
        <f>Table1[[#This Row],[Unit Price]]*Table1[[#This Row],[Units Sold]]</f>
        <v>51.96</v>
      </c>
      <c r="H3019" t="s">
        <v>14</v>
      </c>
      <c r="I3019" t="s">
        <v>15</v>
      </c>
      <c r="J3019">
        <f>_xlfn.XLOOKUP(Table1[[#This Row],[Product Name]],O:O,P:P)</f>
        <v>2.99</v>
      </c>
      <c r="K3019">
        <f>Table1[[#This Row],[Unit Profit]]*Table1[[#This Row],[Units Sold]]</f>
        <v>11.96</v>
      </c>
      <c r="L3019">
        <f>MONTH(Table1[[#This Row],[Date]])</f>
        <v>10</v>
      </c>
    </row>
    <row r="3020" spans="1:12">
      <c r="A3020">
        <v>13065</v>
      </c>
      <c r="B3020" s="1">
        <v>45102</v>
      </c>
      <c r="C3020" t="s">
        <v>21</v>
      </c>
      <c r="D3020" t="s">
        <v>201</v>
      </c>
      <c r="E3020">
        <v>4</v>
      </c>
      <c r="F3020">
        <v>190</v>
      </c>
      <c r="G3020">
        <f>Table1[[#This Row],[Unit Price]]*Table1[[#This Row],[Units Sold]]</f>
        <v>760</v>
      </c>
      <c r="H3020" t="s">
        <v>294</v>
      </c>
      <c r="I3020" t="s">
        <v>15</v>
      </c>
      <c r="J3020">
        <f>_xlfn.XLOOKUP(Table1[[#This Row],[Product Name]],O:O,P:P)</f>
        <v>55.1</v>
      </c>
      <c r="K3020">
        <f>Table1[[#This Row],[Unit Profit]]*Table1[[#This Row],[Units Sold]]</f>
        <v>220.4</v>
      </c>
      <c r="L3020">
        <f>MONTH(Table1[[#This Row],[Date]])</f>
        <v>6</v>
      </c>
    </row>
    <row r="3021" spans="1:12">
      <c r="A3021">
        <v>13066</v>
      </c>
      <c r="B3021" s="1">
        <v>45303</v>
      </c>
      <c r="C3021" t="s">
        <v>23</v>
      </c>
      <c r="D3021" t="s">
        <v>202</v>
      </c>
      <c r="E3021">
        <v>4</v>
      </c>
      <c r="F3021">
        <v>499.95</v>
      </c>
      <c r="G3021">
        <f>Table1[[#This Row],[Unit Price]]*Table1[[#This Row],[Units Sold]]</f>
        <v>1999.8</v>
      </c>
      <c r="H3021" t="s">
        <v>294</v>
      </c>
      <c r="I3021" t="s">
        <v>11</v>
      </c>
      <c r="J3021">
        <f>_xlfn.XLOOKUP(Table1[[#This Row],[Product Name]],O:O,P:P)</f>
        <v>129.99</v>
      </c>
      <c r="K3021">
        <f>Table1[[#This Row],[Unit Profit]]*Table1[[#This Row],[Units Sold]]</f>
        <v>519.96</v>
      </c>
      <c r="L3021">
        <f>MONTH(Table1[[#This Row],[Date]])</f>
        <v>1</v>
      </c>
    </row>
    <row r="3022" spans="1:12" hidden="1">
      <c r="A3022">
        <v>13067</v>
      </c>
      <c r="B3022" s="1">
        <v>45579</v>
      </c>
      <c r="C3022" t="s">
        <v>9</v>
      </c>
      <c r="D3022" t="s">
        <v>203</v>
      </c>
      <c r="E3022">
        <v>2</v>
      </c>
      <c r="F3022">
        <v>399</v>
      </c>
      <c r="G3022">
        <f>Table1[[#This Row],[Unit Price]]*Table1[[#This Row],[Units Sold]]</f>
        <v>798</v>
      </c>
      <c r="H3022" t="s">
        <v>14</v>
      </c>
      <c r="I3022" t="s">
        <v>287</v>
      </c>
      <c r="J3022">
        <f>_xlfn.XLOOKUP(Table1[[#This Row],[Product Name]],O:O,P:P)</f>
        <v>131.66999999999999</v>
      </c>
      <c r="K3022">
        <f>Table1[[#This Row],[Unit Profit]]*Table1[[#This Row],[Units Sold]]</f>
        <v>263.33999999999997</v>
      </c>
      <c r="L3022">
        <f>MONTH(Table1[[#This Row],[Date]])</f>
        <v>10</v>
      </c>
    </row>
    <row r="3023" spans="1:12" hidden="1">
      <c r="A3023">
        <v>13068</v>
      </c>
      <c r="B3023" s="1">
        <v>45232</v>
      </c>
      <c r="C3023" t="s">
        <v>12</v>
      </c>
      <c r="D3023" t="s">
        <v>204</v>
      </c>
      <c r="E3023">
        <v>2</v>
      </c>
      <c r="F3023">
        <v>199</v>
      </c>
      <c r="G3023">
        <f>Table1[[#This Row],[Unit Price]]*Table1[[#This Row],[Units Sold]]</f>
        <v>398</v>
      </c>
      <c r="H3023" t="s">
        <v>14</v>
      </c>
      <c r="I3023" t="s">
        <v>11</v>
      </c>
      <c r="J3023">
        <f>_xlfn.XLOOKUP(Table1[[#This Row],[Product Name]],O:O,P:P)</f>
        <v>27.86</v>
      </c>
      <c r="K3023">
        <f>Table1[[#This Row],[Unit Profit]]*Table1[[#This Row],[Units Sold]]</f>
        <v>55.72</v>
      </c>
      <c r="L3023">
        <f>MONTH(Table1[[#This Row],[Date]])</f>
        <v>11</v>
      </c>
    </row>
    <row r="3024" spans="1:12" hidden="1">
      <c r="A3024">
        <v>13069</v>
      </c>
      <c r="B3024" s="1">
        <v>45562</v>
      </c>
      <c r="C3024" t="s">
        <v>16</v>
      </c>
      <c r="D3024" t="s">
        <v>205</v>
      </c>
      <c r="E3024">
        <v>5</v>
      </c>
      <c r="F3024">
        <v>34.99</v>
      </c>
      <c r="G3024">
        <f>Table1[[#This Row],[Unit Price]]*Table1[[#This Row],[Units Sold]]</f>
        <v>174.95000000000002</v>
      </c>
      <c r="H3024" t="s">
        <v>14</v>
      </c>
      <c r="I3024" t="s">
        <v>287</v>
      </c>
      <c r="J3024">
        <f>_xlfn.XLOOKUP(Table1[[#This Row],[Product Name]],O:O,P:P)</f>
        <v>10.15</v>
      </c>
      <c r="K3024">
        <f>Table1[[#This Row],[Unit Profit]]*Table1[[#This Row],[Units Sold]]</f>
        <v>50.75</v>
      </c>
      <c r="L3024">
        <f>MONTH(Table1[[#This Row],[Date]])</f>
        <v>9</v>
      </c>
    </row>
    <row r="3025" spans="1:12" hidden="1">
      <c r="A3025">
        <v>13070</v>
      </c>
      <c r="B3025" s="1">
        <v>45151</v>
      </c>
      <c r="C3025" t="s">
        <v>19</v>
      </c>
      <c r="D3025" t="s">
        <v>106</v>
      </c>
      <c r="E3025">
        <v>2</v>
      </c>
      <c r="F3025">
        <v>10.99</v>
      </c>
      <c r="G3025">
        <f>Table1[[#This Row],[Unit Price]]*Table1[[#This Row],[Units Sold]]</f>
        <v>21.98</v>
      </c>
      <c r="H3025" t="s">
        <v>14</v>
      </c>
      <c r="I3025" t="s">
        <v>11</v>
      </c>
      <c r="J3025">
        <f>_xlfn.XLOOKUP(Table1[[#This Row],[Product Name]],O:O,P:P)</f>
        <v>4.34</v>
      </c>
      <c r="K3025">
        <f>Table1[[#This Row],[Unit Profit]]*Table1[[#This Row],[Units Sold]]</f>
        <v>8.68</v>
      </c>
      <c r="L3025">
        <f>MONTH(Table1[[#This Row],[Date]])</f>
        <v>8</v>
      </c>
    </row>
    <row r="3026" spans="1:12" hidden="1">
      <c r="A3026">
        <v>13071</v>
      </c>
      <c r="B3026" s="1">
        <v>45579</v>
      </c>
      <c r="C3026" t="s">
        <v>21</v>
      </c>
      <c r="D3026" t="s">
        <v>206</v>
      </c>
      <c r="E3026">
        <v>2</v>
      </c>
      <c r="F3026">
        <v>18</v>
      </c>
      <c r="G3026">
        <f>Table1[[#This Row],[Unit Price]]*Table1[[#This Row],[Units Sold]]</f>
        <v>36</v>
      </c>
      <c r="H3026" t="s">
        <v>14</v>
      </c>
      <c r="I3026" t="s">
        <v>287</v>
      </c>
      <c r="J3026">
        <f>_xlfn.XLOOKUP(Table1[[#This Row],[Product Name]],O:O,P:P)</f>
        <v>7.56</v>
      </c>
      <c r="K3026">
        <f>Table1[[#This Row],[Unit Profit]]*Table1[[#This Row],[Units Sold]]</f>
        <v>15.12</v>
      </c>
      <c r="L3026">
        <f>MONTH(Table1[[#This Row],[Date]])</f>
        <v>10</v>
      </c>
    </row>
    <row r="3027" spans="1:12" hidden="1">
      <c r="A3027">
        <v>13072</v>
      </c>
      <c r="B3027" s="1">
        <v>45332</v>
      </c>
      <c r="C3027" t="s">
        <v>23</v>
      </c>
      <c r="D3027" t="s">
        <v>207</v>
      </c>
      <c r="E3027">
        <v>4</v>
      </c>
      <c r="F3027">
        <v>169.95</v>
      </c>
      <c r="G3027">
        <f>Table1[[#This Row],[Unit Price]]*Table1[[#This Row],[Units Sold]]</f>
        <v>679.8</v>
      </c>
      <c r="H3027" t="s">
        <v>18</v>
      </c>
      <c r="I3027" t="s">
        <v>11</v>
      </c>
      <c r="J3027">
        <f>_xlfn.XLOOKUP(Table1[[#This Row],[Product Name]],O:O,P:P)</f>
        <v>59.48</v>
      </c>
      <c r="K3027">
        <f>Table1[[#This Row],[Unit Profit]]*Table1[[#This Row],[Units Sold]]</f>
        <v>237.92</v>
      </c>
      <c r="L3027">
        <f>MONTH(Table1[[#This Row],[Date]])</f>
        <v>2</v>
      </c>
    </row>
    <row r="3028" spans="1:12">
      <c r="A3028">
        <v>13073</v>
      </c>
      <c r="B3028" s="1">
        <v>45355</v>
      </c>
      <c r="C3028" t="s">
        <v>9</v>
      </c>
      <c r="D3028" t="s">
        <v>208</v>
      </c>
      <c r="E3028">
        <v>3</v>
      </c>
      <c r="F3028">
        <v>199.99</v>
      </c>
      <c r="G3028">
        <f>Table1[[#This Row],[Unit Price]]*Table1[[#This Row],[Units Sold]]</f>
        <v>599.97</v>
      </c>
      <c r="H3028" t="s">
        <v>294</v>
      </c>
      <c r="I3028" t="s">
        <v>15</v>
      </c>
      <c r="J3028">
        <f>_xlfn.XLOOKUP(Table1[[#This Row],[Product Name]],O:O,P:P)</f>
        <v>50</v>
      </c>
      <c r="K3028">
        <f>Table1[[#This Row],[Unit Profit]]*Table1[[#This Row],[Units Sold]]</f>
        <v>150</v>
      </c>
      <c r="L3028">
        <f>MONTH(Table1[[#This Row],[Date]])</f>
        <v>3</v>
      </c>
    </row>
    <row r="3029" spans="1:12" hidden="1">
      <c r="A3029">
        <v>13075</v>
      </c>
      <c r="B3029" s="1">
        <v>44988</v>
      </c>
      <c r="C3029" t="s">
        <v>16</v>
      </c>
      <c r="D3029" t="s">
        <v>210</v>
      </c>
      <c r="E3029">
        <v>2</v>
      </c>
      <c r="F3029">
        <v>179.99</v>
      </c>
      <c r="G3029">
        <f>Table1[[#This Row],[Unit Price]]*Table1[[#This Row],[Units Sold]]</f>
        <v>359.98</v>
      </c>
      <c r="H3029" t="s">
        <v>18</v>
      </c>
      <c r="I3029" t="s">
        <v>11</v>
      </c>
      <c r="J3029">
        <f>_xlfn.XLOOKUP(Table1[[#This Row],[Product Name]],O:O,P:P)</f>
        <v>66.599999999999994</v>
      </c>
      <c r="K3029">
        <f>Table1[[#This Row],[Unit Profit]]*Table1[[#This Row],[Units Sold]]</f>
        <v>133.19999999999999</v>
      </c>
      <c r="L3029">
        <f>MONTH(Table1[[#This Row],[Date]])</f>
        <v>3</v>
      </c>
    </row>
    <row r="3030" spans="1:12">
      <c r="A3030">
        <v>13076</v>
      </c>
      <c r="B3030" s="1">
        <v>45432</v>
      </c>
      <c r="C3030" t="s">
        <v>19</v>
      </c>
      <c r="D3030" t="s">
        <v>211</v>
      </c>
      <c r="E3030">
        <v>4</v>
      </c>
      <c r="F3030">
        <v>11.99</v>
      </c>
      <c r="G3030">
        <f>Table1[[#This Row],[Unit Price]]*Table1[[#This Row],[Units Sold]]</f>
        <v>47.96</v>
      </c>
      <c r="H3030" t="s">
        <v>294</v>
      </c>
      <c r="I3030" t="s">
        <v>11</v>
      </c>
      <c r="J3030">
        <f>_xlfn.XLOOKUP(Table1[[#This Row],[Product Name]],O:O,P:P)</f>
        <v>3.96</v>
      </c>
      <c r="K3030">
        <f>Table1[[#This Row],[Unit Profit]]*Table1[[#This Row],[Units Sold]]</f>
        <v>15.84</v>
      </c>
      <c r="L3030">
        <f>MONTH(Table1[[#This Row],[Date]])</f>
        <v>5</v>
      </c>
    </row>
    <row r="3031" spans="1:12" hidden="1">
      <c r="A3031">
        <v>13077</v>
      </c>
      <c r="B3031" s="1">
        <v>45367</v>
      </c>
      <c r="C3031" t="s">
        <v>21</v>
      </c>
      <c r="D3031" t="s">
        <v>212</v>
      </c>
      <c r="E3031">
        <v>3</v>
      </c>
      <c r="F3031">
        <v>125</v>
      </c>
      <c r="G3031">
        <f>Table1[[#This Row],[Unit Price]]*Table1[[#This Row],[Units Sold]]</f>
        <v>375</v>
      </c>
      <c r="H3031" t="s">
        <v>14</v>
      </c>
      <c r="I3031" t="s">
        <v>15</v>
      </c>
      <c r="J3031">
        <f>_xlfn.XLOOKUP(Table1[[#This Row],[Product Name]],O:O,P:P)</f>
        <v>61.25</v>
      </c>
      <c r="K3031">
        <f>Table1[[#This Row],[Unit Profit]]*Table1[[#This Row],[Units Sold]]</f>
        <v>183.75</v>
      </c>
      <c r="L3031">
        <f>MONTH(Table1[[#This Row],[Date]])</f>
        <v>3</v>
      </c>
    </row>
    <row r="3032" spans="1:12" hidden="1">
      <c r="A3032">
        <v>13078</v>
      </c>
      <c r="B3032" s="1">
        <v>45601</v>
      </c>
      <c r="C3032" t="s">
        <v>23</v>
      </c>
      <c r="D3032" t="s">
        <v>213</v>
      </c>
      <c r="E3032">
        <v>5</v>
      </c>
      <c r="F3032">
        <v>449.99</v>
      </c>
      <c r="G3032">
        <f>Table1[[#This Row],[Unit Price]]*Table1[[#This Row],[Units Sold]]</f>
        <v>2249.9499999999998</v>
      </c>
      <c r="H3032" t="s">
        <v>18</v>
      </c>
      <c r="I3032" t="s">
        <v>15</v>
      </c>
      <c r="J3032">
        <f>_xlfn.XLOOKUP(Table1[[#This Row],[Product Name]],O:O,P:P)</f>
        <v>180</v>
      </c>
      <c r="K3032">
        <f>Table1[[#This Row],[Unit Profit]]*Table1[[#This Row],[Units Sold]]</f>
        <v>900</v>
      </c>
      <c r="L3032">
        <f>MONTH(Table1[[#This Row],[Date]])</f>
        <v>11</v>
      </c>
    </row>
    <row r="3033" spans="1:12">
      <c r="A3033">
        <v>13079</v>
      </c>
      <c r="B3033" s="1">
        <v>45244</v>
      </c>
      <c r="C3033" t="s">
        <v>9</v>
      </c>
      <c r="D3033" t="s">
        <v>214</v>
      </c>
      <c r="E3033">
        <v>3</v>
      </c>
      <c r="F3033">
        <v>179</v>
      </c>
      <c r="G3033">
        <f>Table1[[#This Row],[Unit Price]]*Table1[[#This Row],[Units Sold]]</f>
        <v>537</v>
      </c>
      <c r="H3033" t="s">
        <v>294</v>
      </c>
      <c r="I3033" t="s">
        <v>287</v>
      </c>
      <c r="J3033">
        <f>_xlfn.XLOOKUP(Table1[[#This Row],[Product Name]],O:O,P:P)</f>
        <v>71.599999999999994</v>
      </c>
      <c r="K3033">
        <f>Table1[[#This Row],[Unit Profit]]*Table1[[#This Row],[Units Sold]]</f>
        <v>214.79999999999998</v>
      </c>
      <c r="L3033">
        <f>MONTH(Table1[[#This Row],[Date]])</f>
        <v>11</v>
      </c>
    </row>
    <row r="3034" spans="1:12" hidden="1">
      <c r="A3034">
        <v>13080</v>
      </c>
      <c r="B3034" s="1">
        <v>44934</v>
      </c>
      <c r="C3034" t="s">
        <v>12</v>
      </c>
      <c r="D3034" t="s">
        <v>215</v>
      </c>
      <c r="E3034">
        <v>2</v>
      </c>
      <c r="F3034">
        <v>99.95</v>
      </c>
      <c r="G3034">
        <f>Table1[[#This Row],[Unit Price]]*Table1[[#This Row],[Units Sold]]</f>
        <v>199.9</v>
      </c>
      <c r="H3034" t="s">
        <v>18</v>
      </c>
      <c r="I3034" t="s">
        <v>287</v>
      </c>
      <c r="J3034">
        <f>_xlfn.XLOOKUP(Table1[[#This Row],[Product Name]],O:O,P:P)</f>
        <v>38.979999999999997</v>
      </c>
      <c r="K3034">
        <f>Table1[[#This Row],[Unit Profit]]*Table1[[#This Row],[Units Sold]]</f>
        <v>77.959999999999994</v>
      </c>
      <c r="L3034">
        <f>MONTH(Table1[[#This Row],[Date]])</f>
        <v>1</v>
      </c>
    </row>
    <row r="3035" spans="1:12">
      <c r="A3035">
        <v>13081</v>
      </c>
      <c r="B3035" s="1">
        <v>45522</v>
      </c>
      <c r="C3035" t="s">
        <v>16</v>
      </c>
      <c r="D3035" t="s">
        <v>216</v>
      </c>
      <c r="E3035">
        <v>5</v>
      </c>
      <c r="F3035">
        <v>59.99</v>
      </c>
      <c r="G3035">
        <f>Table1[[#This Row],[Unit Price]]*Table1[[#This Row],[Units Sold]]</f>
        <v>299.95</v>
      </c>
      <c r="H3035" t="s">
        <v>294</v>
      </c>
      <c r="I3035" t="s">
        <v>15</v>
      </c>
      <c r="J3035">
        <f>_xlfn.XLOOKUP(Table1[[#This Row],[Product Name]],O:O,P:P)</f>
        <v>21.6</v>
      </c>
      <c r="K3035">
        <f>Table1[[#This Row],[Unit Profit]]*Table1[[#This Row],[Units Sold]]</f>
        <v>108</v>
      </c>
      <c r="L3035">
        <f>MONTH(Table1[[#This Row],[Date]])</f>
        <v>8</v>
      </c>
    </row>
    <row r="3036" spans="1:12">
      <c r="A3036">
        <v>13082</v>
      </c>
      <c r="B3036" s="1">
        <v>45217</v>
      </c>
      <c r="C3036" t="s">
        <v>19</v>
      </c>
      <c r="D3036" t="s">
        <v>217</v>
      </c>
      <c r="E3036">
        <v>2</v>
      </c>
      <c r="F3036">
        <v>14.99</v>
      </c>
      <c r="G3036">
        <f>Table1[[#This Row],[Unit Price]]*Table1[[#This Row],[Units Sold]]</f>
        <v>29.98</v>
      </c>
      <c r="H3036" t="s">
        <v>294</v>
      </c>
      <c r="I3036" t="s">
        <v>15</v>
      </c>
      <c r="J3036">
        <f>_xlfn.XLOOKUP(Table1[[#This Row],[Product Name]],O:O,P:P)</f>
        <v>4.6500000000000004</v>
      </c>
      <c r="K3036">
        <f>Table1[[#This Row],[Unit Profit]]*Table1[[#This Row],[Units Sold]]</f>
        <v>9.3000000000000007</v>
      </c>
      <c r="L3036">
        <f>MONTH(Table1[[#This Row],[Date]])</f>
        <v>10</v>
      </c>
    </row>
    <row r="3037" spans="1:12" hidden="1">
      <c r="A3037">
        <v>13083</v>
      </c>
      <c r="B3037" s="1">
        <v>45074</v>
      </c>
      <c r="C3037" t="s">
        <v>21</v>
      </c>
      <c r="D3037" t="s">
        <v>218</v>
      </c>
      <c r="E3037">
        <v>1</v>
      </c>
      <c r="F3037">
        <v>52</v>
      </c>
      <c r="G3037">
        <f>Table1[[#This Row],[Unit Price]]*Table1[[#This Row],[Units Sold]]</f>
        <v>52</v>
      </c>
      <c r="H3037" t="s">
        <v>14</v>
      </c>
      <c r="I3037" t="s">
        <v>15</v>
      </c>
      <c r="J3037">
        <f>_xlfn.XLOOKUP(Table1[[#This Row],[Product Name]],O:O,P:P)</f>
        <v>20.28</v>
      </c>
      <c r="K3037">
        <f>Table1[[#This Row],[Unit Profit]]*Table1[[#This Row],[Units Sold]]</f>
        <v>20.28</v>
      </c>
      <c r="L3037">
        <f>MONTH(Table1[[#This Row],[Date]])</f>
        <v>5</v>
      </c>
    </row>
    <row r="3038" spans="1:12">
      <c r="A3038">
        <v>13084</v>
      </c>
      <c r="B3038" s="1">
        <v>45285</v>
      </c>
      <c r="C3038" t="s">
        <v>23</v>
      </c>
      <c r="D3038" t="s">
        <v>219</v>
      </c>
      <c r="E3038">
        <v>4</v>
      </c>
      <c r="F3038">
        <v>399.99</v>
      </c>
      <c r="G3038">
        <f>Table1[[#This Row],[Unit Price]]*Table1[[#This Row],[Units Sold]]</f>
        <v>1599.96</v>
      </c>
      <c r="H3038" t="s">
        <v>294</v>
      </c>
      <c r="I3038" t="s">
        <v>15</v>
      </c>
      <c r="J3038">
        <f>_xlfn.XLOOKUP(Table1[[#This Row],[Product Name]],O:O,P:P)</f>
        <v>180</v>
      </c>
      <c r="K3038">
        <f>Table1[[#This Row],[Unit Profit]]*Table1[[#This Row],[Units Sold]]</f>
        <v>720</v>
      </c>
      <c r="L3038">
        <f>MONTH(Table1[[#This Row],[Date]])</f>
        <v>12</v>
      </c>
    </row>
    <row r="3039" spans="1:12">
      <c r="A3039">
        <v>13085</v>
      </c>
      <c r="B3039" s="1">
        <v>45643</v>
      </c>
      <c r="C3039" t="s">
        <v>9</v>
      </c>
      <c r="D3039" t="s">
        <v>220</v>
      </c>
      <c r="E3039">
        <v>5</v>
      </c>
      <c r="F3039">
        <v>299.99</v>
      </c>
      <c r="G3039">
        <f>Table1[[#This Row],[Unit Price]]*Table1[[#This Row],[Units Sold]]</f>
        <v>1499.95</v>
      </c>
      <c r="H3039" t="s">
        <v>294</v>
      </c>
      <c r="I3039" t="s">
        <v>11</v>
      </c>
      <c r="J3039">
        <f>_xlfn.XLOOKUP(Table1[[#This Row],[Product Name]],O:O,P:P)</f>
        <v>117</v>
      </c>
      <c r="K3039">
        <f>Table1[[#This Row],[Unit Profit]]*Table1[[#This Row],[Units Sold]]</f>
        <v>585</v>
      </c>
      <c r="L3039">
        <f>MONTH(Table1[[#This Row],[Date]])</f>
        <v>12</v>
      </c>
    </row>
    <row r="3040" spans="1:12">
      <c r="A3040">
        <v>13086</v>
      </c>
      <c r="B3040" s="1">
        <v>45358</v>
      </c>
      <c r="C3040" t="s">
        <v>12</v>
      </c>
      <c r="D3040" t="s">
        <v>221</v>
      </c>
      <c r="E3040">
        <v>3</v>
      </c>
      <c r="F3040">
        <v>379.99</v>
      </c>
      <c r="G3040">
        <f>Table1[[#This Row],[Unit Price]]*Table1[[#This Row],[Units Sold]]</f>
        <v>1139.97</v>
      </c>
      <c r="H3040" t="s">
        <v>294</v>
      </c>
      <c r="I3040" t="s">
        <v>287</v>
      </c>
      <c r="J3040">
        <f>_xlfn.XLOOKUP(Table1[[#This Row],[Product Name]],O:O,P:P)</f>
        <v>171</v>
      </c>
      <c r="K3040">
        <f>Table1[[#This Row],[Unit Profit]]*Table1[[#This Row],[Units Sold]]</f>
        <v>513</v>
      </c>
      <c r="L3040">
        <f>MONTH(Table1[[#This Row],[Date]])</f>
        <v>3</v>
      </c>
    </row>
    <row r="3041" spans="1:12" hidden="1">
      <c r="A3041">
        <v>13087</v>
      </c>
      <c r="B3041" s="1">
        <v>44936</v>
      </c>
      <c r="C3041" t="s">
        <v>16</v>
      </c>
      <c r="D3041" t="s">
        <v>222</v>
      </c>
      <c r="E3041">
        <v>5</v>
      </c>
      <c r="F3041">
        <v>98</v>
      </c>
      <c r="G3041">
        <f>Table1[[#This Row],[Unit Price]]*Table1[[#This Row],[Units Sold]]</f>
        <v>490</v>
      </c>
      <c r="H3041" t="s">
        <v>18</v>
      </c>
      <c r="I3041" t="s">
        <v>11</v>
      </c>
      <c r="J3041">
        <f>_xlfn.XLOOKUP(Table1[[#This Row],[Product Name]],O:O,P:P)</f>
        <v>35.28</v>
      </c>
      <c r="K3041">
        <f>Table1[[#This Row],[Unit Profit]]*Table1[[#This Row],[Units Sold]]</f>
        <v>176.4</v>
      </c>
      <c r="L3041">
        <f>MONTH(Table1[[#This Row],[Date]])</f>
        <v>1</v>
      </c>
    </row>
    <row r="3042" spans="1:12" hidden="1">
      <c r="A3042">
        <v>13088</v>
      </c>
      <c r="B3042" s="1">
        <v>45541</v>
      </c>
      <c r="C3042" t="s">
        <v>19</v>
      </c>
      <c r="D3042" t="s">
        <v>223</v>
      </c>
      <c r="E3042">
        <v>2</v>
      </c>
      <c r="F3042">
        <v>16.989999999999998</v>
      </c>
      <c r="G3042">
        <f>Table1[[#This Row],[Unit Price]]*Table1[[#This Row],[Units Sold]]</f>
        <v>33.979999999999997</v>
      </c>
      <c r="H3042" t="s">
        <v>18</v>
      </c>
      <c r="I3042" t="s">
        <v>287</v>
      </c>
      <c r="J3042">
        <f>_xlfn.XLOOKUP(Table1[[#This Row],[Product Name]],O:O,P:P)</f>
        <v>2.04</v>
      </c>
      <c r="K3042">
        <f>Table1[[#This Row],[Unit Profit]]*Table1[[#This Row],[Units Sold]]</f>
        <v>4.08</v>
      </c>
      <c r="L3042">
        <f>MONTH(Table1[[#This Row],[Date]])</f>
        <v>9</v>
      </c>
    </row>
    <row r="3043" spans="1:12">
      <c r="A3043">
        <v>13089</v>
      </c>
      <c r="B3043" s="1">
        <v>45091</v>
      </c>
      <c r="C3043" t="s">
        <v>21</v>
      </c>
      <c r="D3043" t="s">
        <v>224</v>
      </c>
      <c r="E3043">
        <v>2</v>
      </c>
      <c r="F3043">
        <v>79</v>
      </c>
      <c r="G3043">
        <f>Table1[[#This Row],[Unit Price]]*Table1[[#This Row],[Units Sold]]</f>
        <v>158</v>
      </c>
      <c r="H3043" t="s">
        <v>294</v>
      </c>
      <c r="I3043" t="s">
        <v>287</v>
      </c>
      <c r="J3043">
        <f>_xlfn.XLOOKUP(Table1[[#This Row],[Product Name]],O:O,P:P)</f>
        <v>22.12</v>
      </c>
      <c r="K3043">
        <f>Table1[[#This Row],[Unit Profit]]*Table1[[#This Row],[Units Sold]]</f>
        <v>44.24</v>
      </c>
      <c r="L3043">
        <f>MONTH(Table1[[#This Row],[Date]])</f>
        <v>6</v>
      </c>
    </row>
    <row r="3044" spans="1:12" hidden="1">
      <c r="A3044">
        <v>13090</v>
      </c>
      <c r="B3044" s="1">
        <v>45067</v>
      </c>
      <c r="C3044" t="s">
        <v>23</v>
      </c>
      <c r="D3044" t="s">
        <v>225</v>
      </c>
      <c r="E3044">
        <v>2</v>
      </c>
      <c r="F3044">
        <v>129</v>
      </c>
      <c r="G3044">
        <f>Table1[[#This Row],[Unit Price]]*Table1[[#This Row],[Units Sold]]</f>
        <v>258</v>
      </c>
      <c r="H3044" t="s">
        <v>14</v>
      </c>
      <c r="I3044" t="s">
        <v>11</v>
      </c>
      <c r="J3044">
        <f>_xlfn.XLOOKUP(Table1[[#This Row],[Product Name]],O:O,P:P)</f>
        <v>37.409999999999997</v>
      </c>
      <c r="K3044">
        <f>Table1[[#This Row],[Unit Profit]]*Table1[[#This Row],[Units Sold]]</f>
        <v>74.819999999999993</v>
      </c>
      <c r="L3044">
        <f>MONTH(Table1[[#This Row],[Date]])</f>
        <v>5</v>
      </c>
    </row>
    <row r="3045" spans="1:12">
      <c r="A3045">
        <v>13091</v>
      </c>
      <c r="B3045" s="1">
        <v>45298</v>
      </c>
      <c r="C3045" t="s">
        <v>9</v>
      </c>
      <c r="D3045" t="s">
        <v>226</v>
      </c>
      <c r="E3045">
        <v>3</v>
      </c>
      <c r="F3045">
        <v>749.99</v>
      </c>
      <c r="G3045">
        <f>Table1[[#This Row],[Unit Price]]*Table1[[#This Row],[Units Sold]]</f>
        <v>2249.9700000000003</v>
      </c>
      <c r="H3045" t="s">
        <v>294</v>
      </c>
      <c r="I3045" t="s">
        <v>15</v>
      </c>
      <c r="J3045">
        <f>_xlfn.XLOOKUP(Table1[[#This Row],[Product Name]],O:O,P:P)</f>
        <v>187.5</v>
      </c>
      <c r="K3045">
        <f>Table1[[#This Row],[Unit Profit]]*Table1[[#This Row],[Units Sold]]</f>
        <v>562.5</v>
      </c>
      <c r="L3045">
        <f>MONTH(Table1[[#This Row],[Date]])</f>
        <v>1</v>
      </c>
    </row>
    <row r="3046" spans="1:12" hidden="1">
      <c r="A3046">
        <v>13092</v>
      </c>
      <c r="B3046" s="1">
        <v>45071</v>
      </c>
      <c r="C3046" t="s">
        <v>12</v>
      </c>
      <c r="D3046" t="s">
        <v>32</v>
      </c>
      <c r="E3046">
        <v>4</v>
      </c>
      <c r="F3046">
        <v>169.99</v>
      </c>
      <c r="G3046">
        <f>Table1[[#This Row],[Unit Price]]*Table1[[#This Row],[Units Sold]]</f>
        <v>679.96</v>
      </c>
      <c r="H3046" t="s">
        <v>14</v>
      </c>
      <c r="I3046" t="s">
        <v>287</v>
      </c>
      <c r="J3046">
        <f>_xlfn.XLOOKUP(Table1[[#This Row],[Product Name]],O:O,P:P)</f>
        <v>19</v>
      </c>
      <c r="K3046">
        <f>Table1[[#This Row],[Unit Profit]]*Table1[[#This Row],[Units Sold]]</f>
        <v>76</v>
      </c>
      <c r="L3046">
        <f>MONTH(Table1[[#This Row],[Date]])</f>
        <v>5</v>
      </c>
    </row>
    <row r="3047" spans="1:12" hidden="1">
      <c r="A3047">
        <v>13093</v>
      </c>
      <c r="B3047" s="1">
        <v>44986</v>
      </c>
      <c r="C3047" t="s">
        <v>16</v>
      </c>
      <c r="D3047" t="s">
        <v>227</v>
      </c>
      <c r="E3047">
        <v>2</v>
      </c>
      <c r="F3047">
        <v>9.9</v>
      </c>
      <c r="G3047">
        <f>Table1[[#This Row],[Unit Price]]*Table1[[#This Row],[Units Sold]]</f>
        <v>19.8</v>
      </c>
      <c r="H3047" t="s">
        <v>18</v>
      </c>
      <c r="I3047" t="s">
        <v>15</v>
      </c>
      <c r="J3047">
        <f>_xlfn.XLOOKUP(Table1[[#This Row],[Product Name]],O:O,P:P)</f>
        <v>2.2799999999999998</v>
      </c>
      <c r="K3047">
        <f>Table1[[#This Row],[Unit Profit]]*Table1[[#This Row],[Units Sold]]</f>
        <v>4.5599999999999996</v>
      </c>
      <c r="L3047">
        <f>MONTH(Table1[[#This Row],[Date]])</f>
        <v>3</v>
      </c>
    </row>
    <row r="3048" spans="1:12" hidden="1">
      <c r="A3048">
        <v>13094</v>
      </c>
      <c r="B3048" s="1">
        <v>45284</v>
      </c>
      <c r="C3048" t="s">
        <v>19</v>
      </c>
      <c r="D3048" t="s">
        <v>188</v>
      </c>
      <c r="E3048">
        <v>5</v>
      </c>
      <c r="F3048">
        <v>10.99</v>
      </c>
      <c r="G3048">
        <f>Table1[[#This Row],[Unit Price]]*Table1[[#This Row],[Units Sold]]</f>
        <v>54.95</v>
      </c>
      <c r="H3048" t="s">
        <v>14</v>
      </c>
      <c r="I3048" t="s">
        <v>287</v>
      </c>
      <c r="J3048">
        <f>_xlfn.XLOOKUP(Table1[[#This Row],[Product Name]],O:O,P:P)</f>
        <v>1.5</v>
      </c>
      <c r="K3048">
        <f>Table1[[#This Row],[Unit Profit]]*Table1[[#This Row],[Units Sold]]</f>
        <v>7.5</v>
      </c>
      <c r="L3048">
        <f>MONTH(Table1[[#This Row],[Date]])</f>
        <v>12</v>
      </c>
    </row>
    <row r="3049" spans="1:12" hidden="1">
      <c r="A3049">
        <v>13095</v>
      </c>
      <c r="B3049" s="1">
        <v>45446</v>
      </c>
      <c r="C3049" t="s">
        <v>21</v>
      </c>
      <c r="D3049" t="s">
        <v>228</v>
      </c>
      <c r="E3049">
        <v>3</v>
      </c>
      <c r="F3049">
        <v>29</v>
      </c>
      <c r="G3049">
        <f>Table1[[#This Row],[Unit Price]]*Table1[[#This Row],[Units Sold]]</f>
        <v>87</v>
      </c>
      <c r="H3049" t="s">
        <v>14</v>
      </c>
      <c r="I3049" t="s">
        <v>287</v>
      </c>
      <c r="J3049">
        <f>_xlfn.XLOOKUP(Table1[[#This Row],[Product Name]],O:O,P:P)</f>
        <v>3.48</v>
      </c>
      <c r="K3049">
        <f>Table1[[#This Row],[Unit Profit]]*Table1[[#This Row],[Units Sold]]</f>
        <v>10.44</v>
      </c>
      <c r="L3049">
        <f>MONTH(Table1[[#This Row],[Date]])</f>
        <v>6</v>
      </c>
    </row>
    <row r="3050" spans="1:12" hidden="1">
      <c r="A3050">
        <v>13096</v>
      </c>
      <c r="B3050" s="1">
        <v>45372</v>
      </c>
      <c r="C3050" t="s">
        <v>23</v>
      </c>
      <c r="D3050" t="s">
        <v>229</v>
      </c>
      <c r="E3050">
        <v>3</v>
      </c>
      <c r="F3050">
        <v>349.99</v>
      </c>
      <c r="G3050">
        <f>Table1[[#This Row],[Unit Price]]*Table1[[#This Row],[Units Sold]]</f>
        <v>1049.97</v>
      </c>
      <c r="H3050" t="s">
        <v>18</v>
      </c>
      <c r="I3050" t="s">
        <v>287</v>
      </c>
      <c r="J3050">
        <f>_xlfn.XLOOKUP(Table1[[#This Row],[Product Name]],O:O,P:P)</f>
        <v>136.5</v>
      </c>
      <c r="K3050">
        <f>Table1[[#This Row],[Unit Profit]]*Table1[[#This Row],[Units Sold]]</f>
        <v>409.5</v>
      </c>
      <c r="L3050">
        <f>MONTH(Table1[[#This Row],[Date]])</f>
        <v>3</v>
      </c>
    </row>
    <row r="3051" spans="1:12" hidden="1">
      <c r="A3051">
        <v>13097</v>
      </c>
      <c r="B3051" s="1">
        <v>45043</v>
      </c>
      <c r="C3051" t="s">
        <v>9</v>
      </c>
      <c r="D3051" t="s">
        <v>230</v>
      </c>
      <c r="E3051">
        <v>5</v>
      </c>
      <c r="F3051">
        <v>2399</v>
      </c>
      <c r="G3051">
        <f>Table1[[#This Row],[Unit Price]]*Table1[[#This Row],[Units Sold]]</f>
        <v>11995</v>
      </c>
      <c r="H3051" t="s">
        <v>14</v>
      </c>
      <c r="I3051" t="s">
        <v>287</v>
      </c>
      <c r="J3051">
        <f>_xlfn.XLOOKUP(Table1[[#This Row],[Product Name]],O:O,P:P)</f>
        <v>1127.53</v>
      </c>
      <c r="K3051">
        <f>Table1[[#This Row],[Unit Profit]]*Table1[[#This Row],[Units Sold]]</f>
        <v>5637.65</v>
      </c>
      <c r="L3051">
        <f>MONTH(Table1[[#This Row],[Date]])</f>
        <v>4</v>
      </c>
    </row>
    <row r="3052" spans="1:12" hidden="1">
      <c r="A3052">
        <v>13098</v>
      </c>
      <c r="B3052" s="1">
        <v>45042</v>
      </c>
      <c r="C3052" t="s">
        <v>12</v>
      </c>
      <c r="D3052" t="s">
        <v>231</v>
      </c>
      <c r="E3052">
        <v>2</v>
      </c>
      <c r="F3052">
        <v>449.99</v>
      </c>
      <c r="G3052">
        <f>Table1[[#This Row],[Unit Price]]*Table1[[#This Row],[Units Sold]]</f>
        <v>899.98</v>
      </c>
      <c r="H3052" t="s">
        <v>18</v>
      </c>
      <c r="I3052" t="s">
        <v>11</v>
      </c>
      <c r="J3052">
        <f>_xlfn.XLOOKUP(Table1[[#This Row],[Product Name]],O:O,P:P)</f>
        <v>135</v>
      </c>
      <c r="K3052">
        <f>Table1[[#This Row],[Unit Profit]]*Table1[[#This Row],[Units Sold]]</f>
        <v>270</v>
      </c>
      <c r="L3052">
        <f>MONTH(Table1[[#This Row],[Date]])</f>
        <v>4</v>
      </c>
    </row>
    <row r="3053" spans="1:12" hidden="1">
      <c r="A3053">
        <v>13099</v>
      </c>
      <c r="B3053" s="1">
        <v>44940</v>
      </c>
      <c r="C3053" t="s">
        <v>16</v>
      </c>
      <c r="D3053" t="s">
        <v>232</v>
      </c>
      <c r="E3053">
        <v>4</v>
      </c>
      <c r="F3053">
        <v>49.99</v>
      </c>
      <c r="G3053">
        <f>Table1[[#This Row],[Unit Price]]*Table1[[#This Row],[Units Sold]]</f>
        <v>199.96</v>
      </c>
      <c r="H3053" t="s">
        <v>18</v>
      </c>
      <c r="I3053" t="s">
        <v>287</v>
      </c>
      <c r="J3053">
        <f>_xlfn.XLOOKUP(Table1[[#This Row],[Product Name]],O:O,P:P)</f>
        <v>16</v>
      </c>
      <c r="K3053">
        <f>Table1[[#This Row],[Unit Profit]]*Table1[[#This Row],[Units Sold]]</f>
        <v>64</v>
      </c>
      <c r="L3053">
        <f>MONTH(Table1[[#This Row],[Date]])</f>
        <v>1</v>
      </c>
    </row>
    <row r="3054" spans="1:12" hidden="1">
      <c r="A3054">
        <v>13100</v>
      </c>
      <c r="B3054" s="1">
        <v>45443</v>
      </c>
      <c r="C3054" t="s">
        <v>19</v>
      </c>
      <c r="D3054" t="s">
        <v>233</v>
      </c>
      <c r="E3054">
        <v>4</v>
      </c>
      <c r="F3054">
        <v>12.99</v>
      </c>
      <c r="G3054">
        <f>Table1[[#This Row],[Unit Price]]*Table1[[#This Row],[Units Sold]]</f>
        <v>51.96</v>
      </c>
      <c r="H3054" t="s">
        <v>14</v>
      </c>
      <c r="I3054" t="s">
        <v>11</v>
      </c>
      <c r="J3054">
        <f>_xlfn.XLOOKUP(Table1[[#This Row],[Product Name]],O:O,P:P)</f>
        <v>5.46</v>
      </c>
      <c r="K3054">
        <f>Table1[[#This Row],[Unit Profit]]*Table1[[#This Row],[Units Sold]]</f>
        <v>21.84</v>
      </c>
      <c r="L3054">
        <f>MONTH(Table1[[#This Row],[Date]])</f>
        <v>5</v>
      </c>
    </row>
    <row r="3055" spans="1:12" hidden="1">
      <c r="A3055">
        <v>13101</v>
      </c>
      <c r="B3055" s="1">
        <v>45256</v>
      </c>
      <c r="C3055" t="s">
        <v>21</v>
      </c>
      <c r="D3055" t="s">
        <v>234</v>
      </c>
      <c r="E3055">
        <v>4</v>
      </c>
      <c r="F3055">
        <v>27</v>
      </c>
      <c r="G3055">
        <f>Table1[[#This Row],[Unit Price]]*Table1[[#This Row],[Units Sold]]</f>
        <v>108</v>
      </c>
      <c r="H3055" t="s">
        <v>14</v>
      </c>
      <c r="I3055" t="s">
        <v>287</v>
      </c>
      <c r="J3055">
        <f>_xlfn.XLOOKUP(Table1[[#This Row],[Product Name]],O:O,P:P)</f>
        <v>5.67</v>
      </c>
      <c r="K3055">
        <f>Table1[[#This Row],[Unit Profit]]*Table1[[#This Row],[Units Sold]]</f>
        <v>22.68</v>
      </c>
      <c r="L3055">
        <f>MONTH(Table1[[#This Row],[Date]])</f>
        <v>11</v>
      </c>
    </row>
    <row r="3056" spans="1:12" hidden="1">
      <c r="A3056">
        <v>13102</v>
      </c>
      <c r="B3056" s="1">
        <v>45490</v>
      </c>
      <c r="C3056" t="s">
        <v>23</v>
      </c>
      <c r="D3056" t="s">
        <v>37</v>
      </c>
      <c r="E3056">
        <v>2</v>
      </c>
      <c r="F3056">
        <v>599.99</v>
      </c>
      <c r="G3056">
        <f>Table1[[#This Row],[Unit Price]]*Table1[[#This Row],[Units Sold]]</f>
        <v>1199.98</v>
      </c>
      <c r="H3056" t="s">
        <v>14</v>
      </c>
      <c r="I3056" t="s">
        <v>15</v>
      </c>
      <c r="J3056">
        <f>_xlfn.XLOOKUP(Table1[[#This Row],[Product Name]],O:O,P:P)</f>
        <v>210</v>
      </c>
      <c r="K3056">
        <f>Table1[[#This Row],[Unit Profit]]*Table1[[#This Row],[Units Sold]]</f>
        <v>420</v>
      </c>
      <c r="L3056">
        <f>MONTH(Table1[[#This Row],[Date]])</f>
        <v>7</v>
      </c>
    </row>
    <row r="3057" spans="1:12" hidden="1">
      <c r="A3057">
        <v>13103</v>
      </c>
      <c r="B3057" s="1">
        <v>45298</v>
      </c>
      <c r="C3057" t="s">
        <v>9</v>
      </c>
      <c r="D3057" t="s">
        <v>235</v>
      </c>
      <c r="E3057">
        <v>4</v>
      </c>
      <c r="F3057">
        <v>49.99</v>
      </c>
      <c r="G3057">
        <f>Table1[[#This Row],[Unit Price]]*Table1[[#This Row],[Units Sold]]</f>
        <v>199.96</v>
      </c>
      <c r="H3057" t="s">
        <v>18</v>
      </c>
      <c r="I3057" t="s">
        <v>15</v>
      </c>
      <c r="J3057">
        <f>_xlfn.XLOOKUP(Table1[[#This Row],[Product Name]],O:O,P:P)</f>
        <v>6</v>
      </c>
      <c r="K3057">
        <f>Table1[[#This Row],[Unit Profit]]*Table1[[#This Row],[Units Sold]]</f>
        <v>24</v>
      </c>
      <c r="L3057">
        <f>MONTH(Table1[[#This Row],[Date]])</f>
        <v>1</v>
      </c>
    </row>
    <row r="3058" spans="1:12" hidden="1">
      <c r="A3058">
        <v>13104</v>
      </c>
      <c r="B3058" s="1">
        <v>45456</v>
      </c>
      <c r="C3058" t="s">
        <v>12</v>
      </c>
      <c r="D3058" t="s">
        <v>236</v>
      </c>
      <c r="E3058">
        <v>2</v>
      </c>
      <c r="F3058">
        <v>229.99</v>
      </c>
      <c r="G3058">
        <f>Table1[[#This Row],[Unit Price]]*Table1[[#This Row],[Units Sold]]</f>
        <v>459.98</v>
      </c>
      <c r="H3058" t="s">
        <v>18</v>
      </c>
      <c r="I3058" t="s">
        <v>11</v>
      </c>
      <c r="J3058">
        <f>_xlfn.XLOOKUP(Table1[[#This Row],[Product Name]],O:O,P:P)</f>
        <v>112.7</v>
      </c>
      <c r="K3058">
        <f>Table1[[#This Row],[Unit Profit]]*Table1[[#This Row],[Units Sold]]</f>
        <v>225.4</v>
      </c>
      <c r="L3058">
        <f>MONTH(Table1[[#This Row],[Date]])</f>
        <v>6</v>
      </c>
    </row>
    <row r="3059" spans="1:12" hidden="1">
      <c r="A3059">
        <v>13105</v>
      </c>
      <c r="B3059" s="1">
        <v>45033</v>
      </c>
      <c r="C3059" t="s">
        <v>16</v>
      </c>
      <c r="D3059" t="s">
        <v>237</v>
      </c>
      <c r="E3059">
        <v>3</v>
      </c>
      <c r="F3059">
        <v>44.99</v>
      </c>
      <c r="G3059">
        <f>Table1[[#This Row],[Unit Price]]*Table1[[#This Row],[Units Sold]]</f>
        <v>134.97</v>
      </c>
      <c r="H3059" t="s">
        <v>18</v>
      </c>
      <c r="I3059" t="s">
        <v>11</v>
      </c>
      <c r="J3059">
        <f>_xlfn.XLOOKUP(Table1[[#This Row],[Product Name]],O:O,P:P)</f>
        <v>15.3</v>
      </c>
      <c r="K3059">
        <f>Table1[[#This Row],[Unit Profit]]*Table1[[#This Row],[Units Sold]]</f>
        <v>45.900000000000006</v>
      </c>
      <c r="L3059">
        <f>MONTH(Table1[[#This Row],[Date]])</f>
        <v>4</v>
      </c>
    </row>
    <row r="3060" spans="1:12">
      <c r="A3060">
        <v>13106</v>
      </c>
      <c r="B3060" s="1">
        <v>45235</v>
      </c>
      <c r="C3060" t="s">
        <v>19</v>
      </c>
      <c r="D3060" t="s">
        <v>70</v>
      </c>
      <c r="E3060">
        <v>5</v>
      </c>
      <c r="F3060">
        <v>26.99</v>
      </c>
      <c r="G3060">
        <f>Table1[[#This Row],[Unit Price]]*Table1[[#This Row],[Units Sold]]</f>
        <v>134.94999999999999</v>
      </c>
      <c r="H3060" t="s">
        <v>294</v>
      </c>
      <c r="I3060" t="s">
        <v>15</v>
      </c>
      <c r="J3060">
        <f>_xlfn.XLOOKUP(Table1[[#This Row],[Product Name]],O:O,P:P)</f>
        <v>8.3699999999999992</v>
      </c>
      <c r="K3060">
        <f>Table1[[#This Row],[Unit Profit]]*Table1[[#This Row],[Units Sold]]</f>
        <v>41.849999999999994</v>
      </c>
      <c r="L3060">
        <f>MONTH(Table1[[#This Row],[Date]])</f>
        <v>11</v>
      </c>
    </row>
    <row r="3061" spans="1:12" hidden="1">
      <c r="A3061">
        <v>13107</v>
      </c>
      <c r="B3061" s="1">
        <v>44942</v>
      </c>
      <c r="C3061" t="s">
        <v>21</v>
      </c>
      <c r="D3061" t="s">
        <v>238</v>
      </c>
      <c r="E3061">
        <v>4</v>
      </c>
      <c r="F3061">
        <v>6.7</v>
      </c>
      <c r="G3061">
        <f>Table1[[#This Row],[Unit Price]]*Table1[[#This Row],[Units Sold]]</f>
        <v>26.8</v>
      </c>
      <c r="H3061" t="s">
        <v>18</v>
      </c>
      <c r="I3061" t="s">
        <v>11</v>
      </c>
      <c r="J3061">
        <f>_xlfn.XLOOKUP(Table1[[#This Row],[Product Name]],O:O,P:P)</f>
        <v>0.87</v>
      </c>
      <c r="K3061">
        <f>Table1[[#This Row],[Unit Profit]]*Table1[[#This Row],[Units Sold]]</f>
        <v>3.48</v>
      </c>
      <c r="L3061">
        <f>MONTH(Table1[[#This Row],[Date]])</f>
        <v>1</v>
      </c>
    </row>
    <row r="3062" spans="1:12" hidden="1">
      <c r="A3062">
        <v>13108</v>
      </c>
      <c r="B3062" s="1">
        <v>45008</v>
      </c>
      <c r="C3062" t="s">
        <v>23</v>
      </c>
      <c r="D3062" t="s">
        <v>239</v>
      </c>
      <c r="E3062">
        <v>5</v>
      </c>
      <c r="F3062">
        <v>149.94999999999999</v>
      </c>
      <c r="G3062">
        <f>Table1[[#This Row],[Unit Price]]*Table1[[#This Row],[Units Sold]]</f>
        <v>749.75</v>
      </c>
      <c r="H3062" t="s">
        <v>14</v>
      </c>
      <c r="I3062" t="s">
        <v>11</v>
      </c>
      <c r="J3062">
        <f>_xlfn.XLOOKUP(Table1[[#This Row],[Product Name]],O:O,P:P)</f>
        <v>73.48</v>
      </c>
      <c r="K3062">
        <f>Table1[[#This Row],[Unit Profit]]*Table1[[#This Row],[Units Sold]]</f>
        <v>367.40000000000003</v>
      </c>
      <c r="L3062">
        <f>MONTH(Table1[[#This Row],[Date]])</f>
        <v>3</v>
      </c>
    </row>
    <row r="3063" spans="1:12" hidden="1">
      <c r="A3063">
        <v>13109</v>
      </c>
      <c r="B3063" s="1">
        <v>45069</v>
      </c>
      <c r="C3063" t="s">
        <v>9</v>
      </c>
      <c r="D3063" t="s">
        <v>240</v>
      </c>
      <c r="E3063">
        <v>3</v>
      </c>
      <c r="F3063">
        <v>169</v>
      </c>
      <c r="G3063">
        <f>Table1[[#This Row],[Unit Price]]*Table1[[#This Row],[Units Sold]]</f>
        <v>507</v>
      </c>
      <c r="H3063" t="s">
        <v>18</v>
      </c>
      <c r="I3063" t="s">
        <v>287</v>
      </c>
      <c r="J3063">
        <f>_xlfn.XLOOKUP(Table1[[#This Row],[Product Name]],O:O,P:P)</f>
        <v>67.599999999999994</v>
      </c>
      <c r="K3063">
        <f>Table1[[#This Row],[Unit Profit]]*Table1[[#This Row],[Units Sold]]</f>
        <v>202.79999999999998</v>
      </c>
      <c r="L3063">
        <f>MONTH(Table1[[#This Row],[Date]])</f>
        <v>5</v>
      </c>
    </row>
    <row r="3064" spans="1:12" hidden="1">
      <c r="A3064">
        <v>13110</v>
      </c>
      <c r="B3064" s="1">
        <v>45174</v>
      </c>
      <c r="C3064" t="s">
        <v>12</v>
      </c>
      <c r="D3064" t="s">
        <v>241</v>
      </c>
      <c r="E3064">
        <v>4</v>
      </c>
      <c r="F3064">
        <v>599</v>
      </c>
      <c r="G3064">
        <f>Table1[[#This Row],[Unit Price]]*Table1[[#This Row],[Units Sold]]</f>
        <v>2396</v>
      </c>
      <c r="H3064" t="s">
        <v>14</v>
      </c>
      <c r="I3064" t="s">
        <v>15</v>
      </c>
      <c r="J3064">
        <f>_xlfn.XLOOKUP(Table1[[#This Row],[Product Name]],O:O,P:P)</f>
        <v>203.66</v>
      </c>
      <c r="K3064">
        <f>Table1[[#This Row],[Unit Profit]]*Table1[[#This Row],[Units Sold]]</f>
        <v>814.64</v>
      </c>
      <c r="L3064">
        <f>MONTH(Table1[[#This Row],[Date]])</f>
        <v>9</v>
      </c>
    </row>
    <row r="3065" spans="1:12" hidden="1">
      <c r="A3065">
        <v>13111</v>
      </c>
      <c r="B3065" s="1">
        <v>45017</v>
      </c>
      <c r="C3065" t="s">
        <v>16</v>
      </c>
      <c r="D3065" t="s">
        <v>242</v>
      </c>
      <c r="E3065">
        <v>5</v>
      </c>
      <c r="F3065">
        <v>64.989999999999995</v>
      </c>
      <c r="G3065">
        <f>Table1[[#This Row],[Unit Price]]*Table1[[#This Row],[Units Sold]]</f>
        <v>324.95</v>
      </c>
      <c r="H3065" t="s">
        <v>14</v>
      </c>
      <c r="I3065" t="s">
        <v>11</v>
      </c>
      <c r="J3065">
        <f>_xlfn.XLOOKUP(Table1[[#This Row],[Product Name]],O:O,P:P)</f>
        <v>22.75</v>
      </c>
      <c r="K3065">
        <f>Table1[[#This Row],[Unit Profit]]*Table1[[#This Row],[Units Sold]]</f>
        <v>113.75</v>
      </c>
      <c r="L3065">
        <f>MONTH(Table1[[#This Row],[Date]])</f>
        <v>4</v>
      </c>
    </row>
    <row r="3066" spans="1:12" hidden="1">
      <c r="A3066">
        <v>13112</v>
      </c>
      <c r="B3066" s="1">
        <v>44938</v>
      </c>
      <c r="C3066" t="s">
        <v>19</v>
      </c>
      <c r="D3066" t="s">
        <v>28</v>
      </c>
      <c r="E3066">
        <v>1</v>
      </c>
      <c r="F3066">
        <v>9.99</v>
      </c>
      <c r="G3066">
        <f>Table1[[#This Row],[Unit Price]]*Table1[[#This Row],[Units Sold]]</f>
        <v>9.99</v>
      </c>
      <c r="H3066" t="s">
        <v>14</v>
      </c>
      <c r="I3066" t="s">
        <v>287</v>
      </c>
      <c r="J3066">
        <f>_xlfn.XLOOKUP(Table1[[#This Row],[Product Name]],O:O,P:P)</f>
        <v>12.74</v>
      </c>
      <c r="K3066">
        <f>Table1[[#This Row],[Unit Profit]]*Table1[[#This Row],[Units Sold]]</f>
        <v>12.74</v>
      </c>
      <c r="L3066">
        <f>MONTH(Table1[[#This Row],[Date]])</f>
        <v>1</v>
      </c>
    </row>
    <row r="3067" spans="1:12" hidden="1">
      <c r="A3067">
        <v>13113</v>
      </c>
      <c r="B3067" s="1">
        <v>45629</v>
      </c>
      <c r="C3067" t="s">
        <v>21</v>
      </c>
      <c r="D3067" t="s">
        <v>243</v>
      </c>
      <c r="E3067">
        <v>2</v>
      </c>
      <c r="F3067">
        <v>24</v>
      </c>
      <c r="G3067">
        <f>Table1[[#This Row],[Unit Price]]*Table1[[#This Row],[Units Sold]]</f>
        <v>48</v>
      </c>
      <c r="H3067" t="s">
        <v>14</v>
      </c>
      <c r="I3067" t="s">
        <v>287</v>
      </c>
      <c r="J3067">
        <f>_xlfn.XLOOKUP(Table1[[#This Row],[Product Name]],O:O,P:P)</f>
        <v>11.04</v>
      </c>
      <c r="K3067">
        <f>Table1[[#This Row],[Unit Profit]]*Table1[[#This Row],[Units Sold]]</f>
        <v>22.08</v>
      </c>
      <c r="L3067">
        <f>MONTH(Table1[[#This Row],[Date]])</f>
        <v>12</v>
      </c>
    </row>
    <row r="3068" spans="1:12" hidden="1">
      <c r="A3068">
        <v>13114</v>
      </c>
      <c r="B3068" s="1">
        <v>45225</v>
      </c>
      <c r="C3068" t="s">
        <v>23</v>
      </c>
      <c r="D3068" t="s">
        <v>244</v>
      </c>
      <c r="E3068">
        <v>4</v>
      </c>
      <c r="F3068">
        <v>32.950000000000003</v>
      </c>
      <c r="G3068">
        <f>Table1[[#This Row],[Unit Price]]*Table1[[#This Row],[Units Sold]]</f>
        <v>131.80000000000001</v>
      </c>
      <c r="H3068" t="s">
        <v>14</v>
      </c>
      <c r="I3068" t="s">
        <v>15</v>
      </c>
      <c r="J3068">
        <f>_xlfn.XLOOKUP(Table1[[#This Row],[Product Name]],O:O,P:P)</f>
        <v>7.25</v>
      </c>
      <c r="K3068">
        <f>Table1[[#This Row],[Unit Profit]]*Table1[[#This Row],[Units Sold]]</f>
        <v>29</v>
      </c>
      <c r="L3068">
        <f>MONTH(Table1[[#This Row],[Date]])</f>
        <v>10</v>
      </c>
    </row>
    <row r="3069" spans="1:12" hidden="1">
      <c r="A3069">
        <v>13115</v>
      </c>
      <c r="B3069" s="1">
        <v>45311</v>
      </c>
      <c r="C3069" t="s">
        <v>9</v>
      </c>
      <c r="D3069" t="s">
        <v>245</v>
      </c>
      <c r="E3069">
        <v>5</v>
      </c>
      <c r="F3069">
        <v>299</v>
      </c>
      <c r="G3069">
        <f>Table1[[#This Row],[Unit Price]]*Table1[[#This Row],[Units Sold]]</f>
        <v>1495</v>
      </c>
      <c r="H3069" t="s">
        <v>14</v>
      </c>
      <c r="I3069" t="s">
        <v>11</v>
      </c>
      <c r="J3069">
        <f>_xlfn.XLOOKUP(Table1[[#This Row],[Product Name]],O:O,P:P)</f>
        <v>98.67</v>
      </c>
      <c r="K3069">
        <f>Table1[[#This Row],[Unit Profit]]*Table1[[#This Row],[Units Sold]]</f>
        <v>493.35</v>
      </c>
      <c r="L3069">
        <f>MONTH(Table1[[#This Row],[Date]])</f>
        <v>1</v>
      </c>
    </row>
    <row r="3070" spans="1:12" hidden="1">
      <c r="A3070">
        <v>13116</v>
      </c>
      <c r="B3070" s="1">
        <v>45414</v>
      </c>
      <c r="C3070" t="s">
        <v>12</v>
      </c>
      <c r="D3070" t="s">
        <v>246</v>
      </c>
      <c r="E3070">
        <v>1</v>
      </c>
      <c r="F3070">
        <v>159.99</v>
      </c>
      <c r="G3070">
        <f>Table1[[#This Row],[Unit Price]]*Table1[[#This Row],[Units Sold]]</f>
        <v>159.99</v>
      </c>
      <c r="H3070" t="s">
        <v>18</v>
      </c>
      <c r="I3070" t="s">
        <v>287</v>
      </c>
      <c r="J3070">
        <f>_xlfn.XLOOKUP(Table1[[#This Row],[Product Name]],O:O,P:P)</f>
        <v>35.200000000000003</v>
      </c>
      <c r="K3070">
        <f>Table1[[#This Row],[Unit Profit]]*Table1[[#This Row],[Units Sold]]</f>
        <v>35.200000000000003</v>
      </c>
      <c r="L3070">
        <f>MONTH(Table1[[#This Row],[Date]])</f>
        <v>5</v>
      </c>
    </row>
    <row r="3071" spans="1:12" hidden="1">
      <c r="A3071">
        <v>13117</v>
      </c>
      <c r="B3071" s="1">
        <v>45484</v>
      </c>
      <c r="C3071" t="s">
        <v>16</v>
      </c>
      <c r="D3071" t="s">
        <v>247</v>
      </c>
      <c r="E3071">
        <v>3</v>
      </c>
      <c r="F3071">
        <v>90</v>
      </c>
      <c r="G3071">
        <f>Table1[[#This Row],[Unit Price]]*Table1[[#This Row],[Units Sold]]</f>
        <v>270</v>
      </c>
      <c r="H3071" t="s">
        <v>14</v>
      </c>
      <c r="I3071" t="s">
        <v>11</v>
      </c>
      <c r="J3071">
        <f>_xlfn.XLOOKUP(Table1[[#This Row],[Product Name]],O:O,P:P)</f>
        <v>31.5</v>
      </c>
      <c r="K3071">
        <f>Table1[[#This Row],[Unit Profit]]*Table1[[#This Row],[Units Sold]]</f>
        <v>94.5</v>
      </c>
      <c r="L3071">
        <f>MONTH(Table1[[#This Row],[Date]])</f>
        <v>7</v>
      </c>
    </row>
    <row r="3072" spans="1:12">
      <c r="A3072">
        <v>13118</v>
      </c>
      <c r="B3072" s="1">
        <v>45301</v>
      </c>
      <c r="C3072" t="s">
        <v>19</v>
      </c>
      <c r="D3072" t="s">
        <v>248</v>
      </c>
      <c r="E3072">
        <v>3</v>
      </c>
      <c r="F3072">
        <v>10.99</v>
      </c>
      <c r="G3072">
        <f>Table1[[#This Row],[Unit Price]]*Table1[[#This Row],[Units Sold]]</f>
        <v>32.97</v>
      </c>
      <c r="H3072" t="s">
        <v>294</v>
      </c>
      <c r="I3072" t="s">
        <v>11</v>
      </c>
      <c r="J3072">
        <f>_xlfn.XLOOKUP(Table1[[#This Row],[Product Name]],O:O,P:P)</f>
        <v>3.41</v>
      </c>
      <c r="K3072">
        <f>Table1[[#This Row],[Unit Profit]]*Table1[[#This Row],[Units Sold]]</f>
        <v>10.23</v>
      </c>
      <c r="L3072">
        <f>MONTH(Table1[[#This Row],[Date]])</f>
        <v>1</v>
      </c>
    </row>
    <row r="3073" spans="1:12" hidden="1">
      <c r="A3073">
        <v>13119</v>
      </c>
      <c r="B3073" s="1">
        <v>45616</v>
      </c>
      <c r="C3073" t="s">
        <v>21</v>
      </c>
      <c r="D3073" t="s">
        <v>249</v>
      </c>
      <c r="E3073">
        <v>1</v>
      </c>
      <c r="F3073">
        <v>55</v>
      </c>
      <c r="G3073">
        <f>Table1[[#This Row],[Unit Price]]*Table1[[#This Row],[Units Sold]]</f>
        <v>55</v>
      </c>
      <c r="H3073" t="s">
        <v>18</v>
      </c>
      <c r="I3073" t="s">
        <v>11</v>
      </c>
      <c r="J3073">
        <f>_xlfn.XLOOKUP(Table1[[#This Row],[Product Name]],O:O,P:P)</f>
        <v>12.1</v>
      </c>
      <c r="K3073">
        <f>Table1[[#This Row],[Unit Profit]]*Table1[[#This Row],[Units Sold]]</f>
        <v>12.1</v>
      </c>
      <c r="L3073">
        <f>MONTH(Table1[[#This Row],[Date]])</f>
        <v>11</v>
      </c>
    </row>
    <row r="3074" spans="1:12" hidden="1">
      <c r="A3074">
        <v>13120</v>
      </c>
      <c r="B3074" s="1">
        <v>45392</v>
      </c>
      <c r="C3074" t="s">
        <v>23</v>
      </c>
      <c r="D3074" t="s">
        <v>250</v>
      </c>
      <c r="E3074">
        <v>3</v>
      </c>
      <c r="F3074">
        <v>29.99</v>
      </c>
      <c r="G3074">
        <f>Table1[[#This Row],[Unit Price]]*Table1[[#This Row],[Units Sold]]</f>
        <v>89.97</v>
      </c>
      <c r="H3074" t="s">
        <v>18</v>
      </c>
      <c r="I3074" t="s">
        <v>15</v>
      </c>
      <c r="J3074">
        <f>_xlfn.XLOOKUP(Table1[[#This Row],[Product Name]],O:O,P:P)</f>
        <v>13.2</v>
      </c>
      <c r="K3074">
        <f>Table1[[#This Row],[Unit Profit]]*Table1[[#This Row],[Units Sold]]</f>
        <v>39.599999999999994</v>
      </c>
      <c r="L3074">
        <f>MONTH(Table1[[#This Row],[Date]])</f>
        <v>4</v>
      </c>
    </row>
    <row r="3075" spans="1:12" hidden="1">
      <c r="A3075">
        <v>13121</v>
      </c>
      <c r="B3075" s="1">
        <v>45502</v>
      </c>
      <c r="C3075" t="s">
        <v>9</v>
      </c>
      <c r="D3075" t="s">
        <v>10</v>
      </c>
      <c r="E3075">
        <v>2</v>
      </c>
      <c r="F3075">
        <v>999.99</v>
      </c>
      <c r="G3075">
        <f>Table1[[#This Row],[Unit Price]]*Table1[[#This Row],[Units Sold]]</f>
        <v>1999.98</v>
      </c>
      <c r="H3075" t="s">
        <v>18</v>
      </c>
      <c r="I3075" t="s">
        <v>11</v>
      </c>
      <c r="J3075">
        <f>_xlfn.XLOOKUP(Table1[[#This Row],[Product Name]],O:O,P:P)</f>
        <v>280</v>
      </c>
      <c r="K3075">
        <f>Table1[[#This Row],[Unit Profit]]*Table1[[#This Row],[Units Sold]]</f>
        <v>560</v>
      </c>
      <c r="L3075">
        <f>MONTH(Table1[[#This Row],[Date]])</f>
        <v>7</v>
      </c>
    </row>
    <row r="3076" spans="1:12">
      <c r="A3076">
        <v>13122</v>
      </c>
      <c r="B3076" s="1">
        <v>45619</v>
      </c>
      <c r="C3076" t="s">
        <v>12</v>
      </c>
      <c r="D3076" t="s">
        <v>13</v>
      </c>
      <c r="E3076">
        <v>1</v>
      </c>
      <c r="F3076">
        <v>499.99</v>
      </c>
      <c r="G3076">
        <f>Table1[[#This Row],[Unit Price]]*Table1[[#This Row],[Units Sold]]</f>
        <v>499.99</v>
      </c>
      <c r="H3076" t="s">
        <v>294</v>
      </c>
      <c r="I3076" t="s">
        <v>15</v>
      </c>
      <c r="J3076">
        <f>_xlfn.XLOOKUP(Table1[[#This Row],[Product Name]],O:O,P:P)</f>
        <v>160</v>
      </c>
      <c r="K3076">
        <f>Table1[[#This Row],[Unit Profit]]*Table1[[#This Row],[Units Sold]]</f>
        <v>160</v>
      </c>
      <c r="L3076">
        <f>MONTH(Table1[[#This Row],[Date]])</f>
        <v>11</v>
      </c>
    </row>
    <row r="3077" spans="1:12" hidden="1">
      <c r="A3077">
        <v>13123</v>
      </c>
      <c r="B3077" s="1">
        <v>45352</v>
      </c>
      <c r="C3077" t="s">
        <v>16</v>
      </c>
      <c r="D3077" t="s">
        <v>17</v>
      </c>
      <c r="E3077">
        <v>2</v>
      </c>
      <c r="F3077">
        <v>69.989999999999995</v>
      </c>
      <c r="G3077">
        <f>Table1[[#This Row],[Unit Price]]*Table1[[#This Row],[Units Sold]]</f>
        <v>139.97999999999999</v>
      </c>
      <c r="H3077" t="s">
        <v>18</v>
      </c>
      <c r="I3077" t="s">
        <v>11</v>
      </c>
      <c r="J3077">
        <f>_xlfn.XLOOKUP(Table1[[#This Row],[Product Name]],O:O,P:P)</f>
        <v>18.899999999999999</v>
      </c>
      <c r="K3077">
        <f>Table1[[#This Row],[Unit Profit]]*Table1[[#This Row],[Units Sold]]</f>
        <v>37.799999999999997</v>
      </c>
      <c r="L3077">
        <f>MONTH(Table1[[#This Row],[Date]])</f>
        <v>3</v>
      </c>
    </row>
    <row r="3078" spans="1:12" hidden="1">
      <c r="A3078">
        <v>13124</v>
      </c>
      <c r="B3078" s="1">
        <v>45572</v>
      </c>
      <c r="C3078" t="s">
        <v>19</v>
      </c>
      <c r="D3078" t="s">
        <v>20</v>
      </c>
      <c r="E3078">
        <v>1</v>
      </c>
      <c r="F3078">
        <v>15.99</v>
      </c>
      <c r="G3078">
        <f>Table1[[#This Row],[Unit Price]]*Table1[[#This Row],[Units Sold]]</f>
        <v>15.99</v>
      </c>
      <c r="H3078" t="s">
        <v>14</v>
      </c>
      <c r="I3078" t="s">
        <v>287</v>
      </c>
      <c r="J3078">
        <f>_xlfn.XLOOKUP(Table1[[#This Row],[Product Name]],O:O,P:P)</f>
        <v>8</v>
      </c>
      <c r="K3078">
        <f>Table1[[#This Row],[Unit Profit]]*Table1[[#This Row],[Units Sold]]</f>
        <v>8</v>
      </c>
      <c r="L3078">
        <f>MONTH(Table1[[#This Row],[Date]])</f>
        <v>10</v>
      </c>
    </row>
    <row r="3079" spans="1:12" hidden="1">
      <c r="A3079">
        <v>13125</v>
      </c>
      <c r="B3079" s="1">
        <v>45245</v>
      </c>
      <c r="C3079" t="s">
        <v>21</v>
      </c>
      <c r="D3079" t="s">
        <v>22</v>
      </c>
      <c r="E3079">
        <v>4</v>
      </c>
      <c r="F3079">
        <v>89.99</v>
      </c>
      <c r="G3079">
        <f>Table1[[#This Row],[Unit Price]]*Table1[[#This Row],[Units Sold]]</f>
        <v>359.96</v>
      </c>
      <c r="H3079" t="s">
        <v>14</v>
      </c>
      <c r="I3079" t="s">
        <v>15</v>
      </c>
      <c r="J3079">
        <f>_xlfn.XLOOKUP(Table1[[#This Row],[Product Name]],O:O,P:P)</f>
        <v>38.700000000000003</v>
      </c>
      <c r="K3079">
        <f>Table1[[#This Row],[Unit Profit]]*Table1[[#This Row],[Units Sold]]</f>
        <v>154.80000000000001</v>
      </c>
      <c r="L3079">
        <f>MONTH(Table1[[#This Row],[Date]])</f>
        <v>11</v>
      </c>
    </row>
    <row r="3080" spans="1:12" hidden="1">
      <c r="A3080">
        <v>13126</v>
      </c>
      <c r="B3080" s="1">
        <v>45480</v>
      </c>
      <c r="C3080" t="s">
        <v>23</v>
      </c>
      <c r="D3080" t="s">
        <v>24</v>
      </c>
      <c r="E3080">
        <v>3</v>
      </c>
      <c r="F3080">
        <v>29.99</v>
      </c>
      <c r="G3080">
        <f>Table1[[#This Row],[Unit Price]]*Table1[[#This Row],[Units Sold]]</f>
        <v>89.97</v>
      </c>
      <c r="H3080" t="s">
        <v>18</v>
      </c>
      <c r="I3080" t="s">
        <v>15</v>
      </c>
      <c r="J3080">
        <f>_xlfn.XLOOKUP(Table1[[#This Row],[Product Name]],O:O,P:P)</f>
        <v>7.8</v>
      </c>
      <c r="K3080">
        <f>Table1[[#This Row],[Unit Profit]]*Table1[[#This Row],[Units Sold]]</f>
        <v>23.4</v>
      </c>
      <c r="L3080">
        <f>MONTH(Table1[[#This Row],[Date]])</f>
        <v>7</v>
      </c>
    </row>
    <row r="3081" spans="1:12" hidden="1">
      <c r="A3081">
        <v>13127</v>
      </c>
      <c r="B3081" s="1">
        <v>45414</v>
      </c>
      <c r="C3081" t="s">
        <v>9</v>
      </c>
      <c r="D3081" t="s">
        <v>25</v>
      </c>
      <c r="E3081">
        <v>5</v>
      </c>
      <c r="F3081">
        <v>2499.9899999999998</v>
      </c>
      <c r="G3081">
        <f>Table1[[#This Row],[Unit Price]]*Table1[[#This Row],[Units Sold]]</f>
        <v>12499.949999999999</v>
      </c>
      <c r="H3081" t="s">
        <v>18</v>
      </c>
      <c r="I3081" t="s">
        <v>287</v>
      </c>
      <c r="J3081">
        <f>_xlfn.XLOOKUP(Table1[[#This Row],[Product Name]],O:O,P:P)</f>
        <v>1225</v>
      </c>
      <c r="K3081">
        <f>Table1[[#This Row],[Unit Profit]]*Table1[[#This Row],[Units Sold]]</f>
        <v>6125</v>
      </c>
      <c r="L3081">
        <f>MONTH(Table1[[#This Row],[Date]])</f>
        <v>5</v>
      </c>
    </row>
    <row r="3082" spans="1:12">
      <c r="A3082">
        <v>13128</v>
      </c>
      <c r="B3082" s="1">
        <v>45080</v>
      </c>
      <c r="C3082" t="s">
        <v>12</v>
      </c>
      <c r="D3082" t="s">
        <v>26</v>
      </c>
      <c r="E3082">
        <v>5</v>
      </c>
      <c r="F3082">
        <v>599.99</v>
      </c>
      <c r="G3082">
        <f>Table1[[#This Row],[Unit Price]]*Table1[[#This Row],[Units Sold]]</f>
        <v>2999.95</v>
      </c>
      <c r="H3082" t="s">
        <v>294</v>
      </c>
      <c r="I3082" t="s">
        <v>287</v>
      </c>
      <c r="J3082">
        <f>_xlfn.XLOOKUP(Table1[[#This Row],[Product Name]],O:O,P:P)</f>
        <v>180</v>
      </c>
      <c r="K3082">
        <f>Table1[[#This Row],[Unit Profit]]*Table1[[#This Row],[Units Sold]]</f>
        <v>900</v>
      </c>
      <c r="L3082">
        <f>MONTH(Table1[[#This Row],[Date]])</f>
        <v>6</v>
      </c>
    </row>
    <row r="3083" spans="1:12">
      <c r="A3083">
        <v>13129</v>
      </c>
      <c r="B3083" s="1">
        <v>45605</v>
      </c>
      <c r="C3083" t="s">
        <v>16</v>
      </c>
      <c r="D3083" t="s">
        <v>27</v>
      </c>
      <c r="E3083">
        <v>3</v>
      </c>
      <c r="F3083">
        <v>89.99</v>
      </c>
      <c r="G3083">
        <f>Table1[[#This Row],[Unit Price]]*Table1[[#This Row],[Units Sold]]</f>
        <v>269.96999999999997</v>
      </c>
      <c r="H3083" t="s">
        <v>294</v>
      </c>
      <c r="I3083" t="s">
        <v>287</v>
      </c>
      <c r="J3083">
        <f>_xlfn.XLOOKUP(Table1[[#This Row],[Product Name]],O:O,P:P)</f>
        <v>45</v>
      </c>
      <c r="K3083">
        <f>Table1[[#This Row],[Unit Profit]]*Table1[[#This Row],[Units Sold]]</f>
        <v>135</v>
      </c>
      <c r="L3083">
        <f>MONTH(Table1[[#This Row],[Date]])</f>
        <v>11</v>
      </c>
    </row>
    <row r="3084" spans="1:12">
      <c r="A3084">
        <v>13130</v>
      </c>
      <c r="B3084" s="1">
        <v>45200</v>
      </c>
      <c r="C3084" t="s">
        <v>19</v>
      </c>
      <c r="D3084" t="s">
        <v>28</v>
      </c>
      <c r="E3084">
        <v>1</v>
      </c>
      <c r="F3084">
        <v>25.99</v>
      </c>
      <c r="G3084">
        <f>Table1[[#This Row],[Unit Price]]*Table1[[#This Row],[Units Sold]]</f>
        <v>25.99</v>
      </c>
      <c r="H3084" t="s">
        <v>294</v>
      </c>
      <c r="I3084" t="s">
        <v>11</v>
      </c>
      <c r="J3084">
        <f>_xlfn.XLOOKUP(Table1[[#This Row],[Product Name]],O:O,P:P)</f>
        <v>12.74</v>
      </c>
      <c r="K3084">
        <f>Table1[[#This Row],[Unit Profit]]*Table1[[#This Row],[Units Sold]]</f>
        <v>12.74</v>
      </c>
      <c r="L3084">
        <f>MONTH(Table1[[#This Row],[Date]])</f>
        <v>10</v>
      </c>
    </row>
    <row r="3085" spans="1:12">
      <c r="A3085">
        <v>13131</v>
      </c>
      <c r="B3085" s="1">
        <v>45360</v>
      </c>
      <c r="C3085" t="s">
        <v>21</v>
      </c>
      <c r="D3085" t="s">
        <v>29</v>
      </c>
      <c r="E3085">
        <v>2</v>
      </c>
      <c r="F3085">
        <v>129.99</v>
      </c>
      <c r="G3085">
        <f>Table1[[#This Row],[Unit Price]]*Table1[[#This Row],[Units Sold]]</f>
        <v>259.98</v>
      </c>
      <c r="H3085" t="s">
        <v>294</v>
      </c>
      <c r="I3085" t="s">
        <v>11</v>
      </c>
      <c r="J3085">
        <f>_xlfn.XLOOKUP(Table1[[#This Row],[Product Name]],O:O,P:P)</f>
        <v>26</v>
      </c>
      <c r="K3085">
        <f>Table1[[#This Row],[Unit Profit]]*Table1[[#This Row],[Units Sold]]</f>
        <v>52</v>
      </c>
      <c r="L3085">
        <f>MONTH(Table1[[#This Row],[Date]])</f>
        <v>3</v>
      </c>
    </row>
    <row r="3086" spans="1:12" hidden="1">
      <c r="A3086">
        <v>13132</v>
      </c>
      <c r="B3086" s="1">
        <v>44969</v>
      </c>
      <c r="C3086" t="s">
        <v>23</v>
      </c>
      <c r="D3086" t="s">
        <v>30</v>
      </c>
      <c r="E3086">
        <v>5</v>
      </c>
      <c r="F3086">
        <v>199.99</v>
      </c>
      <c r="G3086">
        <f>Table1[[#This Row],[Unit Price]]*Table1[[#This Row],[Units Sold]]</f>
        <v>999.95</v>
      </c>
      <c r="H3086" t="s">
        <v>18</v>
      </c>
      <c r="I3086" t="s">
        <v>287</v>
      </c>
      <c r="J3086">
        <f>_xlfn.XLOOKUP(Table1[[#This Row],[Product Name]],O:O,P:P)</f>
        <v>66</v>
      </c>
      <c r="K3086">
        <f>Table1[[#This Row],[Unit Profit]]*Table1[[#This Row],[Units Sold]]</f>
        <v>330</v>
      </c>
      <c r="L3086">
        <f>MONTH(Table1[[#This Row],[Date]])</f>
        <v>2</v>
      </c>
    </row>
    <row r="3087" spans="1:12" hidden="1">
      <c r="A3087">
        <v>13133</v>
      </c>
      <c r="B3087" s="1">
        <v>45613</v>
      </c>
      <c r="C3087" t="s">
        <v>9</v>
      </c>
      <c r="D3087" t="s">
        <v>31</v>
      </c>
      <c r="E3087">
        <v>5</v>
      </c>
      <c r="F3087">
        <v>749.99</v>
      </c>
      <c r="G3087">
        <f>Table1[[#This Row],[Unit Price]]*Table1[[#This Row],[Units Sold]]</f>
        <v>3749.95</v>
      </c>
      <c r="H3087" t="s">
        <v>18</v>
      </c>
      <c r="I3087" t="s">
        <v>15</v>
      </c>
      <c r="J3087">
        <f>_xlfn.XLOOKUP(Table1[[#This Row],[Product Name]],O:O,P:P)</f>
        <v>240</v>
      </c>
      <c r="K3087">
        <f>Table1[[#This Row],[Unit Profit]]*Table1[[#This Row],[Units Sold]]</f>
        <v>1200</v>
      </c>
      <c r="L3087">
        <f>MONTH(Table1[[#This Row],[Date]])</f>
        <v>11</v>
      </c>
    </row>
    <row r="3088" spans="1:12">
      <c r="A3088">
        <v>13134</v>
      </c>
      <c r="B3088" s="1">
        <v>45085</v>
      </c>
      <c r="C3088" t="s">
        <v>12</v>
      </c>
      <c r="D3088" t="s">
        <v>32</v>
      </c>
      <c r="E3088">
        <v>3</v>
      </c>
      <c r="F3088">
        <v>189.99</v>
      </c>
      <c r="G3088">
        <f>Table1[[#This Row],[Unit Price]]*Table1[[#This Row],[Units Sold]]</f>
        <v>569.97</v>
      </c>
      <c r="H3088" t="s">
        <v>294</v>
      </c>
      <c r="I3088" t="s">
        <v>287</v>
      </c>
      <c r="J3088">
        <f>_xlfn.XLOOKUP(Table1[[#This Row],[Product Name]],O:O,P:P)</f>
        <v>19</v>
      </c>
      <c r="K3088">
        <f>Table1[[#This Row],[Unit Profit]]*Table1[[#This Row],[Units Sold]]</f>
        <v>57</v>
      </c>
      <c r="L3088">
        <f>MONTH(Table1[[#This Row],[Date]])</f>
        <v>6</v>
      </c>
    </row>
    <row r="3089" spans="1:12">
      <c r="A3089">
        <v>13135</v>
      </c>
      <c r="B3089" s="1">
        <v>45213</v>
      </c>
      <c r="C3089" t="s">
        <v>16</v>
      </c>
      <c r="D3089" t="s">
        <v>33</v>
      </c>
      <c r="E3089">
        <v>4</v>
      </c>
      <c r="F3089">
        <v>249.99</v>
      </c>
      <c r="G3089">
        <f>Table1[[#This Row],[Unit Price]]*Table1[[#This Row],[Units Sold]]</f>
        <v>999.96</v>
      </c>
      <c r="H3089" t="s">
        <v>294</v>
      </c>
      <c r="I3089" t="s">
        <v>15</v>
      </c>
      <c r="J3089">
        <f>_xlfn.XLOOKUP(Table1[[#This Row],[Product Name]],O:O,P:P)</f>
        <v>47.5</v>
      </c>
      <c r="K3089">
        <f>Table1[[#This Row],[Unit Profit]]*Table1[[#This Row],[Units Sold]]</f>
        <v>190</v>
      </c>
      <c r="L3089">
        <f>MONTH(Table1[[#This Row],[Date]])</f>
        <v>10</v>
      </c>
    </row>
    <row r="3090" spans="1:12" hidden="1">
      <c r="A3090">
        <v>13136</v>
      </c>
      <c r="B3090" s="1">
        <v>45444</v>
      </c>
      <c r="C3090" t="s">
        <v>19</v>
      </c>
      <c r="D3090" t="s">
        <v>34</v>
      </c>
      <c r="E3090">
        <v>4</v>
      </c>
      <c r="F3090">
        <v>35.99</v>
      </c>
      <c r="G3090">
        <f>Table1[[#This Row],[Unit Price]]*Table1[[#This Row],[Units Sold]]</f>
        <v>143.96</v>
      </c>
      <c r="H3090" t="s">
        <v>18</v>
      </c>
      <c r="I3090" t="s">
        <v>11</v>
      </c>
      <c r="J3090">
        <f>_xlfn.XLOOKUP(Table1[[#This Row],[Product Name]],O:O,P:P)</f>
        <v>14.4</v>
      </c>
      <c r="K3090">
        <f>Table1[[#This Row],[Unit Profit]]*Table1[[#This Row],[Units Sold]]</f>
        <v>57.6</v>
      </c>
      <c r="L3090">
        <f>MONTH(Table1[[#This Row],[Date]])</f>
        <v>6</v>
      </c>
    </row>
    <row r="3091" spans="1:12" hidden="1">
      <c r="A3091">
        <v>13137</v>
      </c>
      <c r="B3091" s="1">
        <v>45220</v>
      </c>
      <c r="C3091" t="s">
        <v>21</v>
      </c>
      <c r="D3091" t="s">
        <v>35</v>
      </c>
      <c r="E3091">
        <v>3</v>
      </c>
      <c r="F3091">
        <v>399.99</v>
      </c>
      <c r="G3091">
        <f>Table1[[#This Row],[Unit Price]]*Table1[[#This Row],[Units Sold]]</f>
        <v>1199.97</v>
      </c>
      <c r="H3091" t="s">
        <v>14</v>
      </c>
      <c r="I3091" t="s">
        <v>287</v>
      </c>
      <c r="J3091">
        <f>_xlfn.XLOOKUP(Table1[[#This Row],[Product Name]],O:O,P:P)</f>
        <v>52</v>
      </c>
      <c r="K3091">
        <f>Table1[[#This Row],[Unit Profit]]*Table1[[#This Row],[Units Sold]]</f>
        <v>156</v>
      </c>
      <c r="L3091">
        <f>MONTH(Table1[[#This Row],[Date]])</f>
        <v>10</v>
      </c>
    </row>
    <row r="3092" spans="1:12" hidden="1">
      <c r="A3092">
        <v>13138</v>
      </c>
      <c r="B3092" s="1">
        <v>45345</v>
      </c>
      <c r="C3092" t="s">
        <v>23</v>
      </c>
      <c r="D3092" t="s">
        <v>36</v>
      </c>
      <c r="E3092">
        <v>4</v>
      </c>
      <c r="F3092">
        <v>119.99</v>
      </c>
      <c r="G3092">
        <f>Table1[[#This Row],[Unit Price]]*Table1[[#This Row],[Units Sold]]</f>
        <v>479.96</v>
      </c>
      <c r="H3092" t="s">
        <v>14</v>
      </c>
      <c r="I3092" t="s">
        <v>287</v>
      </c>
      <c r="J3092">
        <f>_xlfn.XLOOKUP(Table1[[#This Row],[Product Name]],O:O,P:P)</f>
        <v>40.799999999999997</v>
      </c>
      <c r="K3092">
        <f>Table1[[#This Row],[Unit Profit]]*Table1[[#This Row],[Units Sold]]</f>
        <v>163.19999999999999</v>
      </c>
      <c r="L3092">
        <f>MONTH(Table1[[#This Row],[Date]])</f>
        <v>2</v>
      </c>
    </row>
    <row r="3093" spans="1:12" hidden="1">
      <c r="A3093">
        <v>13139</v>
      </c>
      <c r="B3093" s="1">
        <v>45156</v>
      </c>
      <c r="C3093" t="s">
        <v>9</v>
      </c>
      <c r="D3093" t="s">
        <v>37</v>
      </c>
      <c r="E3093">
        <v>2</v>
      </c>
      <c r="F3093">
        <v>499.99</v>
      </c>
      <c r="G3093">
        <f>Table1[[#This Row],[Unit Price]]*Table1[[#This Row],[Units Sold]]</f>
        <v>999.98</v>
      </c>
      <c r="H3093" t="s">
        <v>14</v>
      </c>
      <c r="I3093" t="s">
        <v>15</v>
      </c>
      <c r="J3093">
        <f>_xlfn.XLOOKUP(Table1[[#This Row],[Product Name]],O:O,P:P)</f>
        <v>210</v>
      </c>
      <c r="K3093">
        <f>Table1[[#This Row],[Unit Profit]]*Table1[[#This Row],[Units Sold]]</f>
        <v>420</v>
      </c>
      <c r="L3093">
        <f>MONTH(Table1[[#This Row],[Date]])</f>
        <v>8</v>
      </c>
    </row>
    <row r="3094" spans="1:12" hidden="1">
      <c r="A3094">
        <v>13140</v>
      </c>
      <c r="B3094" s="1">
        <v>45308</v>
      </c>
      <c r="C3094" t="s">
        <v>12</v>
      </c>
      <c r="D3094" t="s">
        <v>38</v>
      </c>
      <c r="E3094">
        <v>4</v>
      </c>
      <c r="F3094">
        <v>99.99</v>
      </c>
      <c r="G3094">
        <f>Table1[[#This Row],[Unit Price]]*Table1[[#This Row],[Units Sold]]</f>
        <v>399.96</v>
      </c>
      <c r="H3094" t="s">
        <v>18</v>
      </c>
      <c r="I3094" t="s">
        <v>11</v>
      </c>
      <c r="J3094">
        <f>_xlfn.XLOOKUP(Table1[[#This Row],[Product Name]],O:O,P:P)</f>
        <v>24</v>
      </c>
      <c r="K3094">
        <f>Table1[[#This Row],[Unit Profit]]*Table1[[#This Row],[Units Sold]]</f>
        <v>96</v>
      </c>
      <c r="L3094">
        <f>MONTH(Table1[[#This Row],[Date]])</f>
        <v>1</v>
      </c>
    </row>
    <row r="3095" spans="1:12" hidden="1">
      <c r="A3095">
        <v>13141</v>
      </c>
      <c r="B3095" s="1">
        <v>45156</v>
      </c>
      <c r="C3095" t="s">
        <v>16</v>
      </c>
      <c r="D3095" t="s">
        <v>39</v>
      </c>
      <c r="E3095">
        <v>3</v>
      </c>
      <c r="F3095">
        <v>59.99</v>
      </c>
      <c r="G3095">
        <f>Table1[[#This Row],[Unit Price]]*Table1[[#This Row],[Units Sold]]</f>
        <v>179.97</v>
      </c>
      <c r="H3095" t="s">
        <v>14</v>
      </c>
      <c r="I3095" t="s">
        <v>15</v>
      </c>
      <c r="J3095">
        <f>_xlfn.XLOOKUP(Table1[[#This Row],[Product Name]],O:O,P:P)</f>
        <v>25.2</v>
      </c>
      <c r="K3095">
        <f>Table1[[#This Row],[Unit Profit]]*Table1[[#This Row],[Units Sold]]</f>
        <v>75.599999999999994</v>
      </c>
      <c r="L3095">
        <f>MONTH(Table1[[#This Row],[Date]])</f>
        <v>8</v>
      </c>
    </row>
    <row r="3096" spans="1:12" hidden="1">
      <c r="A3096">
        <v>13142</v>
      </c>
      <c r="B3096" s="1">
        <v>45471</v>
      </c>
      <c r="C3096" t="s">
        <v>19</v>
      </c>
      <c r="D3096" t="s">
        <v>40</v>
      </c>
      <c r="E3096">
        <v>4</v>
      </c>
      <c r="F3096">
        <v>22.99</v>
      </c>
      <c r="G3096">
        <f>Table1[[#This Row],[Unit Price]]*Table1[[#This Row],[Units Sold]]</f>
        <v>91.96</v>
      </c>
      <c r="H3096" t="s">
        <v>14</v>
      </c>
      <c r="I3096" t="s">
        <v>287</v>
      </c>
      <c r="J3096">
        <f>_xlfn.XLOOKUP(Table1[[#This Row],[Product Name]],O:O,P:P)</f>
        <v>10.81</v>
      </c>
      <c r="K3096">
        <f>Table1[[#This Row],[Unit Profit]]*Table1[[#This Row],[Units Sold]]</f>
        <v>43.24</v>
      </c>
      <c r="L3096">
        <f>MONTH(Table1[[#This Row],[Date]])</f>
        <v>6</v>
      </c>
    </row>
    <row r="3097" spans="1:12">
      <c r="A3097">
        <v>13143</v>
      </c>
      <c r="B3097" s="1">
        <v>45383</v>
      </c>
      <c r="C3097" t="s">
        <v>21</v>
      </c>
      <c r="D3097" t="s">
        <v>41</v>
      </c>
      <c r="E3097">
        <v>2</v>
      </c>
      <c r="F3097">
        <v>49.99</v>
      </c>
      <c r="G3097">
        <f>Table1[[#This Row],[Unit Price]]*Table1[[#This Row],[Units Sold]]</f>
        <v>99.98</v>
      </c>
      <c r="H3097" t="s">
        <v>294</v>
      </c>
      <c r="I3097" t="s">
        <v>15</v>
      </c>
      <c r="J3097">
        <f>_xlfn.XLOOKUP(Table1[[#This Row],[Product Name]],O:O,P:P)</f>
        <v>24</v>
      </c>
      <c r="K3097">
        <f>Table1[[#This Row],[Unit Profit]]*Table1[[#This Row],[Units Sold]]</f>
        <v>48</v>
      </c>
      <c r="L3097">
        <f>MONTH(Table1[[#This Row],[Date]])</f>
        <v>4</v>
      </c>
    </row>
    <row r="3098" spans="1:12" hidden="1">
      <c r="A3098">
        <v>13144</v>
      </c>
      <c r="B3098" s="1">
        <v>45435</v>
      </c>
      <c r="C3098" t="s">
        <v>23</v>
      </c>
      <c r="D3098" t="s">
        <v>42</v>
      </c>
      <c r="E3098">
        <v>1</v>
      </c>
      <c r="F3098">
        <v>29.99</v>
      </c>
      <c r="G3098">
        <f>Table1[[#This Row],[Unit Price]]*Table1[[#This Row],[Units Sold]]</f>
        <v>29.99</v>
      </c>
      <c r="H3098" t="s">
        <v>14</v>
      </c>
      <c r="I3098" t="s">
        <v>287</v>
      </c>
      <c r="J3098">
        <f>_xlfn.XLOOKUP(Table1[[#This Row],[Product Name]],O:O,P:P)</f>
        <v>14.4</v>
      </c>
      <c r="K3098">
        <f>Table1[[#This Row],[Unit Profit]]*Table1[[#This Row],[Units Sold]]</f>
        <v>14.4</v>
      </c>
      <c r="L3098">
        <f>MONTH(Table1[[#This Row],[Date]])</f>
        <v>5</v>
      </c>
    </row>
    <row r="3099" spans="1:12">
      <c r="A3099">
        <v>13145</v>
      </c>
      <c r="B3099" s="1">
        <v>44936</v>
      </c>
      <c r="C3099" t="s">
        <v>9</v>
      </c>
      <c r="D3099" t="s">
        <v>43</v>
      </c>
      <c r="E3099">
        <v>5</v>
      </c>
      <c r="F3099">
        <v>299.99</v>
      </c>
      <c r="G3099">
        <f>Table1[[#This Row],[Unit Price]]*Table1[[#This Row],[Units Sold]]</f>
        <v>1499.95</v>
      </c>
      <c r="H3099" t="s">
        <v>294</v>
      </c>
      <c r="I3099" t="s">
        <v>11</v>
      </c>
      <c r="J3099">
        <f>_xlfn.XLOOKUP(Table1[[#This Row],[Product Name]],O:O,P:P)</f>
        <v>150</v>
      </c>
      <c r="K3099">
        <f>Table1[[#This Row],[Unit Profit]]*Table1[[#This Row],[Units Sold]]</f>
        <v>750</v>
      </c>
      <c r="L3099">
        <f>MONTH(Table1[[#This Row],[Date]])</f>
        <v>1</v>
      </c>
    </row>
    <row r="3100" spans="1:12" hidden="1">
      <c r="A3100">
        <v>13146</v>
      </c>
      <c r="B3100" s="1">
        <v>45151</v>
      </c>
      <c r="C3100" t="s">
        <v>12</v>
      </c>
      <c r="D3100" t="s">
        <v>44</v>
      </c>
      <c r="E3100">
        <v>1</v>
      </c>
      <c r="F3100">
        <v>179.99</v>
      </c>
      <c r="G3100">
        <f>Table1[[#This Row],[Unit Price]]*Table1[[#This Row],[Units Sold]]</f>
        <v>179.99</v>
      </c>
      <c r="H3100" t="s">
        <v>14</v>
      </c>
      <c r="I3100" t="s">
        <v>15</v>
      </c>
      <c r="J3100">
        <f>_xlfn.XLOOKUP(Table1[[#This Row],[Product Name]],O:O,P:P)</f>
        <v>55.8</v>
      </c>
      <c r="K3100">
        <f>Table1[[#This Row],[Unit Profit]]*Table1[[#This Row],[Units Sold]]</f>
        <v>55.8</v>
      </c>
      <c r="L3100">
        <f>MONTH(Table1[[#This Row],[Date]])</f>
        <v>8</v>
      </c>
    </row>
    <row r="3101" spans="1:12">
      <c r="A3101">
        <v>13147</v>
      </c>
      <c r="B3101" s="1">
        <v>45382</v>
      </c>
      <c r="C3101" t="s">
        <v>16</v>
      </c>
      <c r="D3101" t="s">
        <v>45</v>
      </c>
      <c r="E3101">
        <v>1</v>
      </c>
      <c r="F3101">
        <v>179.99</v>
      </c>
      <c r="G3101">
        <f>Table1[[#This Row],[Unit Price]]*Table1[[#This Row],[Units Sold]]</f>
        <v>179.99</v>
      </c>
      <c r="H3101" t="s">
        <v>294</v>
      </c>
      <c r="I3101" t="s">
        <v>11</v>
      </c>
      <c r="J3101">
        <f>_xlfn.XLOOKUP(Table1[[#This Row],[Product Name]],O:O,P:P)</f>
        <v>37.799999999999997</v>
      </c>
      <c r="K3101">
        <f>Table1[[#This Row],[Unit Profit]]*Table1[[#This Row],[Units Sold]]</f>
        <v>37.799999999999997</v>
      </c>
      <c r="L3101">
        <f>MONTH(Table1[[#This Row],[Date]])</f>
        <v>3</v>
      </c>
    </row>
    <row r="3102" spans="1:12">
      <c r="A3102">
        <v>13148</v>
      </c>
      <c r="B3102" s="1">
        <v>45206</v>
      </c>
      <c r="C3102" t="s">
        <v>19</v>
      </c>
      <c r="D3102" t="s">
        <v>46</v>
      </c>
      <c r="E3102">
        <v>5</v>
      </c>
      <c r="F3102">
        <v>12.99</v>
      </c>
      <c r="G3102">
        <f>Table1[[#This Row],[Unit Price]]*Table1[[#This Row],[Units Sold]]</f>
        <v>64.95</v>
      </c>
      <c r="H3102" t="s">
        <v>294</v>
      </c>
      <c r="I3102" t="s">
        <v>15</v>
      </c>
      <c r="J3102">
        <f>_xlfn.XLOOKUP(Table1[[#This Row],[Product Name]],O:O,P:P)</f>
        <v>1.56</v>
      </c>
      <c r="K3102">
        <f>Table1[[#This Row],[Unit Profit]]*Table1[[#This Row],[Units Sold]]</f>
        <v>7.8000000000000007</v>
      </c>
      <c r="L3102">
        <f>MONTH(Table1[[#This Row],[Date]])</f>
        <v>10</v>
      </c>
    </row>
    <row r="3103" spans="1:12">
      <c r="A3103">
        <v>13149</v>
      </c>
      <c r="B3103" s="1">
        <v>45574</v>
      </c>
      <c r="C3103" t="s">
        <v>21</v>
      </c>
      <c r="D3103" t="s">
        <v>47</v>
      </c>
      <c r="E3103">
        <v>1</v>
      </c>
      <c r="F3103">
        <v>29.99</v>
      </c>
      <c r="G3103">
        <f>Table1[[#This Row],[Unit Price]]*Table1[[#This Row],[Units Sold]]</f>
        <v>29.99</v>
      </c>
      <c r="H3103" t="s">
        <v>294</v>
      </c>
      <c r="I3103" t="s">
        <v>287</v>
      </c>
      <c r="J3103">
        <f>_xlfn.XLOOKUP(Table1[[#This Row],[Product Name]],O:O,P:P)</f>
        <v>10.199999999999999</v>
      </c>
      <c r="K3103">
        <f>Table1[[#This Row],[Unit Profit]]*Table1[[#This Row],[Units Sold]]</f>
        <v>10.199999999999999</v>
      </c>
      <c r="L3103">
        <f>MONTH(Table1[[#This Row],[Date]])</f>
        <v>10</v>
      </c>
    </row>
    <row r="3104" spans="1:12" hidden="1">
      <c r="A3104">
        <v>13150</v>
      </c>
      <c r="B3104" s="1">
        <v>45159</v>
      </c>
      <c r="C3104" t="s">
        <v>23</v>
      </c>
      <c r="D3104" t="s">
        <v>48</v>
      </c>
      <c r="E3104">
        <v>1</v>
      </c>
      <c r="F3104">
        <v>129.99</v>
      </c>
      <c r="G3104">
        <f>Table1[[#This Row],[Unit Price]]*Table1[[#This Row],[Units Sold]]</f>
        <v>129.99</v>
      </c>
      <c r="H3104" t="s">
        <v>14</v>
      </c>
      <c r="I3104" t="s">
        <v>11</v>
      </c>
      <c r="J3104">
        <f>_xlfn.XLOOKUP(Table1[[#This Row],[Product Name]],O:O,P:P)</f>
        <v>20.8</v>
      </c>
      <c r="K3104">
        <f>Table1[[#This Row],[Unit Profit]]*Table1[[#This Row],[Units Sold]]</f>
        <v>20.8</v>
      </c>
      <c r="L3104">
        <f>MONTH(Table1[[#This Row],[Date]])</f>
        <v>8</v>
      </c>
    </row>
    <row r="3105" spans="1:12">
      <c r="A3105">
        <v>13151</v>
      </c>
      <c r="B3105" s="1">
        <v>45250</v>
      </c>
      <c r="C3105" t="s">
        <v>9</v>
      </c>
      <c r="D3105" t="s">
        <v>49</v>
      </c>
      <c r="E3105">
        <v>2</v>
      </c>
      <c r="F3105">
        <v>349.99</v>
      </c>
      <c r="G3105">
        <f>Table1[[#This Row],[Unit Price]]*Table1[[#This Row],[Units Sold]]</f>
        <v>699.98</v>
      </c>
      <c r="H3105" t="s">
        <v>294</v>
      </c>
      <c r="I3105" t="s">
        <v>15</v>
      </c>
      <c r="J3105">
        <f>_xlfn.XLOOKUP(Table1[[#This Row],[Product Name]],O:O,P:P)</f>
        <v>164.5</v>
      </c>
      <c r="K3105">
        <f>Table1[[#This Row],[Unit Profit]]*Table1[[#This Row],[Units Sold]]</f>
        <v>329</v>
      </c>
      <c r="L3105">
        <f>MONTH(Table1[[#This Row],[Date]])</f>
        <v>11</v>
      </c>
    </row>
    <row r="3106" spans="1:12" hidden="1">
      <c r="A3106">
        <v>13152</v>
      </c>
      <c r="B3106" s="1">
        <v>45137</v>
      </c>
      <c r="C3106" t="s">
        <v>12</v>
      </c>
      <c r="D3106" t="s">
        <v>50</v>
      </c>
      <c r="E3106">
        <v>4</v>
      </c>
      <c r="F3106">
        <v>89.99</v>
      </c>
      <c r="G3106">
        <f>Table1[[#This Row],[Unit Price]]*Table1[[#This Row],[Units Sold]]</f>
        <v>359.96</v>
      </c>
      <c r="H3106" t="s">
        <v>18</v>
      </c>
      <c r="I3106" t="s">
        <v>15</v>
      </c>
      <c r="J3106">
        <f>_xlfn.XLOOKUP(Table1[[#This Row],[Product Name]],O:O,P:P)</f>
        <v>45</v>
      </c>
      <c r="K3106">
        <f>Table1[[#This Row],[Unit Profit]]*Table1[[#This Row],[Units Sold]]</f>
        <v>180</v>
      </c>
      <c r="L3106">
        <f>MONTH(Table1[[#This Row],[Date]])</f>
        <v>7</v>
      </c>
    </row>
    <row r="3107" spans="1:12" hidden="1">
      <c r="A3107">
        <v>13153</v>
      </c>
      <c r="B3107" s="1">
        <v>45601</v>
      </c>
      <c r="C3107" t="s">
        <v>16</v>
      </c>
      <c r="D3107" t="s">
        <v>51</v>
      </c>
      <c r="E3107">
        <v>1</v>
      </c>
      <c r="F3107">
        <v>29.99</v>
      </c>
      <c r="G3107">
        <f>Table1[[#This Row],[Unit Price]]*Table1[[#This Row],[Units Sold]]</f>
        <v>29.99</v>
      </c>
      <c r="H3107" t="s">
        <v>18</v>
      </c>
      <c r="I3107" t="s">
        <v>11</v>
      </c>
      <c r="J3107">
        <f>_xlfn.XLOOKUP(Table1[[#This Row],[Product Name]],O:O,P:P)</f>
        <v>7.8</v>
      </c>
      <c r="K3107">
        <f>Table1[[#This Row],[Unit Profit]]*Table1[[#This Row],[Units Sold]]</f>
        <v>7.8</v>
      </c>
      <c r="L3107">
        <f>MONTH(Table1[[#This Row],[Date]])</f>
        <v>11</v>
      </c>
    </row>
    <row r="3108" spans="1:12" hidden="1">
      <c r="A3108">
        <v>13154</v>
      </c>
      <c r="B3108" s="1">
        <v>45001</v>
      </c>
      <c r="C3108" t="s">
        <v>19</v>
      </c>
      <c r="D3108" t="s">
        <v>52</v>
      </c>
      <c r="E3108">
        <v>2</v>
      </c>
      <c r="F3108">
        <v>19.989999999999998</v>
      </c>
      <c r="G3108">
        <f>Table1[[#This Row],[Unit Price]]*Table1[[#This Row],[Units Sold]]</f>
        <v>39.979999999999997</v>
      </c>
      <c r="H3108" t="s">
        <v>14</v>
      </c>
      <c r="I3108" t="s">
        <v>287</v>
      </c>
      <c r="J3108">
        <f>_xlfn.XLOOKUP(Table1[[#This Row],[Product Name]],O:O,P:P)</f>
        <v>2.8</v>
      </c>
      <c r="K3108">
        <f>Table1[[#This Row],[Unit Profit]]*Table1[[#This Row],[Units Sold]]</f>
        <v>5.6</v>
      </c>
      <c r="L3108">
        <f>MONTH(Table1[[#This Row],[Date]])</f>
        <v>3</v>
      </c>
    </row>
    <row r="3109" spans="1:12" hidden="1">
      <c r="A3109">
        <v>13155</v>
      </c>
      <c r="B3109" s="1">
        <v>45464</v>
      </c>
      <c r="C3109" t="s">
        <v>21</v>
      </c>
      <c r="D3109" t="s">
        <v>53</v>
      </c>
      <c r="E3109">
        <v>3</v>
      </c>
      <c r="F3109">
        <v>39.99</v>
      </c>
      <c r="G3109">
        <f>Table1[[#This Row],[Unit Price]]*Table1[[#This Row],[Units Sold]]</f>
        <v>119.97</v>
      </c>
      <c r="H3109" t="s">
        <v>14</v>
      </c>
      <c r="I3109" t="s">
        <v>11</v>
      </c>
      <c r="J3109">
        <f>_xlfn.XLOOKUP(Table1[[#This Row],[Product Name]],O:O,P:P)</f>
        <v>9.1999999999999993</v>
      </c>
      <c r="K3109">
        <f>Table1[[#This Row],[Unit Profit]]*Table1[[#This Row],[Units Sold]]</f>
        <v>27.599999999999998</v>
      </c>
      <c r="L3109">
        <f>MONTH(Table1[[#This Row],[Date]])</f>
        <v>6</v>
      </c>
    </row>
    <row r="3110" spans="1:12" hidden="1">
      <c r="A3110">
        <v>13156</v>
      </c>
      <c r="B3110" s="1">
        <v>45555</v>
      </c>
      <c r="C3110" t="s">
        <v>23</v>
      </c>
      <c r="D3110" t="s">
        <v>54</v>
      </c>
      <c r="E3110">
        <v>4</v>
      </c>
      <c r="F3110">
        <v>1895</v>
      </c>
      <c r="G3110">
        <f>Table1[[#This Row],[Unit Price]]*Table1[[#This Row],[Units Sold]]</f>
        <v>7580</v>
      </c>
      <c r="H3110" t="s">
        <v>14</v>
      </c>
      <c r="I3110" t="s">
        <v>287</v>
      </c>
      <c r="J3110">
        <f>_xlfn.XLOOKUP(Table1[[#This Row],[Product Name]],O:O,P:P)</f>
        <v>227.4</v>
      </c>
      <c r="K3110">
        <f>Table1[[#This Row],[Unit Profit]]*Table1[[#This Row],[Units Sold]]</f>
        <v>909.6</v>
      </c>
      <c r="L3110">
        <f>MONTH(Table1[[#This Row],[Date]])</f>
        <v>9</v>
      </c>
    </row>
    <row r="3111" spans="1:12" hidden="1">
      <c r="A3111">
        <v>13157</v>
      </c>
      <c r="B3111" s="1">
        <v>45174</v>
      </c>
      <c r="C3111" t="s">
        <v>9</v>
      </c>
      <c r="D3111" t="s">
        <v>55</v>
      </c>
      <c r="E3111">
        <v>2</v>
      </c>
      <c r="F3111">
        <v>399.99</v>
      </c>
      <c r="G3111">
        <f>Table1[[#This Row],[Unit Price]]*Table1[[#This Row],[Units Sold]]</f>
        <v>799.98</v>
      </c>
      <c r="H3111" t="s">
        <v>14</v>
      </c>
      <c r="I3111" t="s">
        <v>11</v>
      </c>
      <c r="J3111">
        <f>_xlfn.XLOOKUP(Table1[[#This Row],[Product Name]],O:O,P:P)</f>
        <v>96</v>
      </c>
      <c r="K3111">
        <f>Table1[[#This Row],[Unit Profit]]*Table1[[#This Row],[Units Sold]]</f>
        <v>192</v>
      </c>
      <c r="L3111">
        <f>MONTH(Table1[[#This Row],[Date]])</f>
        <v>9</v>
      </c>
    </row>
    <row r="3112" spans="1:12">
      <c r="A3112">
        <v>13158</v>
      </c>
      <c r="B3112" s="1">
        <v>45563</v>
      </c>
      <c r="C3112" t="s">
        <v>12</v>
      </c>
      <c r="D3112" t="s">
        <v>56</v>
      </c>
      <c r="E3112">
        <v>4</v>
      </c>
      <c r="F3112">
        <v>799.99</v>
      </c>
      <c r="G3112">
        <f>Table1[[#This Row],[Unit Price]]*Table1[[#This Row],[Units Sold]]</f>
        <v>3199.96</v>
      </c>
      <c r="H3112" t="s">
        <v>294</v>
      </c>
      <c r="I3112" t="s">
        <v>287</v>
      </c>
      <c r="J3112">
        <f>_xlfn.XLOOKUP(Table1[[#This Row],[Product Name]],O:O,P:P)</f>
        <v>208</v>
      </c>
      <c r="K3112">
        <f>Table1[[#This Row],[Unit Profit]]*Table1[[#This Row],[Units Sold]]</f>
        <v>832</v>
      </c>
      <c r="L3112">
        <f>MONTH(Table1[[#This Row],[Date]])</f>
        <v>9</v>
      </c>
    </row>
    <row r="3113" spans="1:12" hidden="1">
      <c r="A3113">
        <v>13159</v>
      </c>
      <c r="B3113" s="1">
        <v>45049</v>
      </c>
      <c r="C3113" t="s">
        <v>16</v>
      </c>
      <c r="D3113" t="s">
        <v>57</v>
      </c>
      <c r="E3113">
        <v>2</v>
      </c>
      <c r="F3113">
        <v>59.99</v>
      </c>
      <c r="G3113">
        <f>Table1[[#This Row],[Unit Price]]*Table1[[#This Row],[Units Sold]]</f>
        <v>119.98</v>
      </c>
      <c r="H3113" t="s">
        <v>14</v>
      </c>
      <c r="I3113" t="s">
        <v>11</v>
      </c>
      <c r="J3113">
        <f>_xlfn.XLOOKUP(Table1[[#This Row],[Product Name]],O:O,P:P)</f>
        <v>21</v>
      </c>
      <c r="K3113">
        <f>Table1[[#This Row],[Unit Profit]]*Table1[[#This Row],[Units Sold]]</f>
        <v>42</v>
      </c>
      <c r="L3113">
        <f>MONTH(Table1[[#This Row],[Date]])</f>
        <v>5</v>
      </c>
    </row>
    <row r="3114" spans="1:12" hidden="1">
      <c r="A3114">
        <v>13160</v>
      </c>
      <c r="B3114" s="1">
        <v>45153</v>
      </c>
      <c r="C3114" t="s">
        <v>19</v>
      </c>
      <c r="D3114" t="s">
        <v>58</v>
      </c>
      <c r="E3114">
        <v>1</v>
      </c>
      <c r="F3114">
        <v>24.99</v>
      </c>
      <c r="G3114">
        <f>Table1[[#This Row],[Unit Price]]*Table1[[#This Row],[Units Sold]]</f>
        <v>24.99</v>
      </c>
      <c r="H3114" t="s">
        <v>14</v>
      </c>
      <c r="I3114" t="s">
        <v>11</v>
      </c>
      <c r="J3114">
        <f>_xlfn.XLOOKUP(Table1[[#This Row],[Product Name]],O:O,P:P)</f>
        <v>2.5</v>
      </c>
      <c r="K3114">
        <f>Table1[[#This Row],[Unit Profit]]*Table1[[#This Row],[Units Sold]]</f>
        <v>2.5</v>
      </c>
      <c r="L3114">
        <f>MONTH(Table1[[#This Row],[Date]])</f>
        <v>8</v>
      </c>
    </row>
    <row r="3115" spans="1:12">
      <c r="A3115">
        <v>13161</v>
      </c>
      <c r="B3115" s="1">
        <v>45551</v>
      </c>
      <c r="C3115" t="s">
        <v>21</v>
      </c>
      <c r="D3115" t="s">
        <v>59</v>
      </c>
      <c r="E3115">
        <v>4</v>
      </c>
      <c r="F3115">
        <v>105</v>
      </c>
      <c r="G3115">
        <f>Table1[[#This Row],[Unit Price]]*Table1[[#This Row],[Units Sold]]</f>
        <v>420</v>
      </c>
      <c r="H3115" t="s">
        <v>294</v>
      </c>
      <c r="I3115" t="s">
        <v>287</v>
      </c>
      <c r="J3115">
        <f>_xlfn.XLOOKUP(Table1[[#This Row],[Product Name]],O:O,P:P)</f>
        <v>21</v>
      </c>
      <c r="K3115">
        <f>Table1[[#This Row],[Unit Profit]]*Table1[[#This Row],[Units Sold]]</f>
        <v>84</v>
      </c>
      <c r="L3115">
        <f>MONTH(Table1[[#This Row],[Date]])</f>
        <v>9</v>
      </c>
    </row>
    <row r="3116" spans="1:12" hidden="1">
      <c r="A3116">
        <v>13162</v>
      </c>
      <c r="B3116" s="1">
        <v>45224</v>
      </c>
      <c r="C3116" t="s">
        <v>23</v>
      </c>
      <c r="D3116" t="s">
        <v>60</v>
      </c>
      <c r="E3116">
        <v>4</v>
      </c>
      <c r="F3116">
        <v>129.99</v>
      </c>
      <c r="G3116">
        <f>Table1[[#This Row],[Unit Price]]*Table1[[#This Row],[Units Sold]]</f>
        <v>519.96</v>
      </c>
      <c r="H3116" t="s">
        <v>14</v>
      </c>
      <c r="I3116" t="s">
        <v>11</v>
      </c>
      <c r="J3116">
        <f>_xlfn.XLOOKUP(Table1[[#This Row],[Product Name]],O:O,P:P)</f>
        <v>16.899999999999999</v>
      </c>
      <c r="K3116">
        <f>Table1[[#This Row],[Unit Profit]]*Table1[[#This Row],[Units Sold]]</f>
        <v>67.599999999999994</v>
      </c>
      <c r="L3116">
        <f>MONTH(Table1[[#This Row],[Date]])</f>
        <v>10</v>
      </c>
    </row>
    <row r="3117" spans="1:12" hidden="1">
      <c r="A3117">
        <v>13163</v>
      </c>
      <c r="B3117" s="1">
        <v>45351</v>
      </c>
      <c r="C3117" t="s">
        <v>9</v>
      </c>
      <c r="D3117" t="s">
        <v>61</v>
      </c>
      <c r="E3117">
        <v>2</v>
      </c>
      <c r="F3117">
        <v>399.99</v>
      </c>
      <c r="G3117">
        <f>Table1[[#This Row],[Unit Price]]*Table1[[#This Row],[Units Sold]]</f>
        <v>799.98</v>
      </c>
      <c r="H3117" t="s">
        <v>18</v>
      </c>
      <c r="I3117" t="s">
        <v>287</v>
      </c>
      <c r="J3117">
        <f>_xlfn.XLOOKUP(Table1[[#This Row],[Product Name]],O:O,P:P)</f>
        <v>176</v>
      </c>
      <c r="K3117">
        <f>Table1[[#This Row],[Unit Profit]]*Table1[[#This Row],[Units Sold]]</f>
        <v>352</v>
      </c>
      <c r="L3117">
        <f>MONTH(Table1[[#This Row],[Date]])</f>
        <v>2</v>
      </c>
    </row>
    <row r="3118" spans="1:12">
      <c r="A3118">
        <v>13165</v>
      </c>
      <c r="B3118" s="1">
        <v>45010</v>
      </c>
      <c r="C3118" t="s">
        <v>16</v>
      </c>
      <c r="D3118" t="s">
        <v>63</v>
      </c>
      <c r="E3118">
        <v>2</v>
      </c>
      <c r="F3118">
        <v>139.99</v>
      </c>
      <c r="G3118">
        <f>Table1[[#This Row],[Unit Price]]*Table1[[#This Row],[Units Sold]]</f>
        <v>279.98</v>
      </c>
      <c r="H3118" t="s">
        <v>294</v>
      </c>
      <c r="I3118" t="s">
        <v>15</v>
      </c>
      <c r="J3118">
        <f>_xlfn.XLOOKUP(Table1[[#This Row],[Product Name]],O:O,P:P)</f>
        <v>56</v>
      </c>
      <c r="K3118">
        <f>Table1[[#This Row],[Unit Profit]]*Table1[[#This Row],[Units Sold]]</f>
        <v>112</v>
      </c>
      <c r="L3118">
        <f>MONTH(Table1[[#This Row],[Date]])</f>
        <v>3</v>
      </c>
    </row>
    <row r="3119" spans="1:12" hidden="1">
      <c r="A3119">
        <v>13166</v>
      </c>
      <c r="B3119" s="1">
        <v>45230</v>
      </c>
      <c r="C3119" t="s">
        <v>19</v>
      </c>
      <c r="D3119" t="s">
        <v>64</v>
      </c>
      <c r="E3119">
        <v>5</v>
      </c>
      <c r="F3119">
        <v>32.5</v>
      </c>
      <c r="G3119">
        <f>Table1[[#This Row],[Unit Price]]*Table1[[#This Row],[Units Sold]]</f>
        <v>162.5</v>
      </c>
      <c r="H3119" t="s">
        <v>18</v>
      </c>
      <c r="I3119" t="s">
        <v>15</v>
      </c>
      <c r="J3119">
        <f>_xlfn.XLOOKUP(Table1[[#This Row],[Product Name]],O:O,P:P)</f>
        <v>15.28</v>
      </c>
      <c r="K3119">
        <f>Table1[[#This Row],[Unit Profit]]*Table1[[#This Row],[Units Sold]]</f>
        <v>76.399999999999991</v>
      </c>
      <c r="L3119">
        <f>MONTH(Table1[[#This Row],[Date]])</f>
        <v>10</v>
      </c>
    </row>
    <row r="3120" spans="1:12" hidden="1">
      <c r="A3120">
        <v>13167</v>
      </c>
      <c r="B3120" s="1">
        <v>45508</v>
      </c>
      <c r="C3120" t="s">
        <v>21</v>
      </c>
      <c r="D3120" t="s">
        <v>65</v>
      </c>
      <c r="E3120">
        <v>5</v>
      </c>
      <c r="F3120">
        <v>52</v>
      </c>
      <c r="G3120">
        <f>Table1[[#This Row],[Unit Price]]*Table1[[#This Row],[Units Sold]]</f>
        <v>260</v>
      </c>
      <c r="H3120" t="s">
        <v>14</v>
      </c>
      <c r="I3120" t="s">
        <v>287</v>
      </c>
      <c r="J3120">
        <f>_xlfn.XLOOKUP(Table1[[#This Row],[Product Name]],O:O,P:P)</f>
        <v>5.72</v>
      </c>
      <c r="K3120">
        <f>Table1[[#This Row],[Unit Profit]]*Table1[[#This Row],[Units Sold]]</f>
        <v>28.599999999999998</v>
      </c>
      <c r="L3120">
        <f>MONTH(Table1[[#This Row],[Date]])</f>
        <v>8</v>
      </c>
    </row>
    <row r="3121" spans="1:12" hidden="1">
      <c r="A3121">
        <v>13168</v>
      </c>
      <c r="B3121" s="1">
        <v>45624</v>
      </c>
      <c r="C3121" t="s">
        <v>23</v>
      </c>
      <c r="D3121" t="s">
        <v>66</v>
      </c>
      <c r="E3121">
        <v>5</v>
      </c>
      <c r="F3121">
        <v>39.99</v>
      </c>
      <c r="G3121">
        <f>Table1[[#This Row],[Unit Price]]*Table1[[#This Row],[Units Sold]]</f>
        <v>199.95000000000002</v>
      </c>
      <c r="H3121" t="s">
        <v>14</v>
      </c>
      <c r="I3121" t="s">
        <v>15</v>
      </c>
      <c r="J3121">
        <f>_xlfn.XLOOKUP(Table1[[#This Row],[Product Name]],O:O,P:P)</f>
        <v>12</v>
      </c>
      <c r="K3121">
        <f>Table1[[#This Row],[Unit Profit]]*Table1[[#This Row],[Units Sold]]</f>
        <v>60</v>
      </c>
      <c r="L3121">
        <f>MONTH(Table1[[#This Row],[Date]])</f>
        <v>11</v>
      </c>
    </row>
    <row r="3122" spans="1:12" hidden="1">
      <c r="A3122">
        <v>13169</v>
      </c>
      <c r="B3122" s="1">
        <v>45410</v>
      </c>
      <c r="C3122" t="s">
        <v>9</v>
      </c>
      <c r="D3122" t="s">
        <v>67</v>
      </c>
      <c r="E3122">
        <v>5</v>
      </c>
      <c r="F3122">
        <v>129.99</v>
      </c>
      <c r="G3122">
        <f>Table1[[#This Row],[Unit Price]]*Table1[[#This Row],[Units Sold]]</f>
        <v>649.95000000000005</v>
      </c>
      <c r="H3122" t="s">
        <v>14</v>
      </c>
      <c r="I3122" t="s">
        <v>11</v>
      </c>
      <c r="J3122">
        <f>_xlfn.XLOOKUP(Table1[[#This Row],[Product Name]],O:O,P:P)</f>
        <v>52</v>
      </c>
      <c r="K3122">
        <f>Table1[[#This Row],[Unit Profit]]*Table1[[#This Row],[Units Sold]]</f>
        <v>260</v>
      </c>
      <c r="L3122">
        <f>MONTH(Table1[[#This Row],[Date]])</f>
        <v>4</v>
      </c>
    </row>
    <row r="3123" spans="1:12">
      <c r="A3123">
        <v>13170</v>
      </c>
      <c r="B3123" s="1">
        <v>45632</v>
      </c>
      <c r="C3123" t="s">
        <v>12</v>
      </c>
      <c r="D3123" t="s">
        <v>68</v>
      </c>
      <c r="E3123">
        <v>2</v>
      </c>
      <c r="F3123">
        <v>299.99</v>
      </c>
      <c r="G3123">
        <f>Table1[[#This Row],[Unit Price]]*Table1[[#This Row],[Units Sold]]</f>
        <v>599.98</v>
      </c>
      <c r="H3123" t="s">
        <v>294</v>
      </c>
      <c r="I3123" t="s">
        <v>11</v>
      </c>
      <c r="J3123">
        <f>_xlfn.XLOOKUP(Table1[[#This Row],[Product Name]],O:O,P:P)</f>
        <v>81</v>
      </c>
      <c r="K3123">
        <f>Table1[[#This Row],[Unit Profit]]*Table1[[#This Row],[Units Sold]]</f>
        <v>162</v>
      </c>
      <c r="L3123">
        <f>MONTH(Table1[[#This Row],[Date]])</f>
        <v>12</v>
      </c>
    </row>
    <row r="3124" spans="1:12">
      <c r="A3124">
        <v>13171</v>
      </c>
      <c r="B3124" s="1">
        <v>45267</v>
      </c>
      <c r="C3124" t="s">
        <v>16</v>
      </c>
      <c r="D3124" t="s">
        <v>69</v>
      </c>
      <c r="E3124">
        <v>4</v>
      </c>
      <c r="F3124">
        <v>154.99</v>
      </c>
      <c r="G3124">
        <f>Table1[[#This Row],[Unit Price]]*Table1[[#This Row],[Units Sold]]</f>
        <v>619.96</v>
      </c>
      <c r="H3124" t="s">
        <v>294</v>
      </c>
      <c r="I3124" t="s">
        <v>287</v>
      </c>
      <c r="J3124">
        <f>_xlfn.XLOOKUP(Table1[[#This Row],[Product Name]],O:O,P:P)</f>
        <v>44.95</v>
      </c>
      <c r="K3124">
        <f>Table1[[#This Row],[Unit Profit]]*Table1[[#This Row],[Units Sold]]</f>
        <v>179.8</v>
      </c>
      <c r="L3124">
        <f>MONTH(Table1[[#This Row],[Date]])</f>
        <v>12</v>
      </c>
    </row>
    <row r="3125" spans="1:12">
      <c r="A3125">
        <v>13172</v>
      </c>
      <c r="B3125" s="1">
        <v>45616</v>
      </c>
      <c r="C3125" t="s">
        <v>19</v>
      </c>
      <c r="D3125" t="s">
        <v>70</v>
      </c>
      <c r="E3125">
        <v>1</v>
      </c>
      <c r="F3125">
        <v>26.99</v>
      </c>
      <c r="G3125">
        <f>Table1[[#This Row],[Unit Price]]*Table1[[#This Row],[Units Sold]]</f>
        <v>26.99</v>
      </c>
      <c r="H3125" t="s">
        <v>294</v>
      </c>
      <c r="I3125" t="s">
        <v>11</v>
      </c>
      <c r="J3125">
        <f>_xlfn.XLOOKUP(Table1[[#This Row],[Product Name]],O:O,P:P)</f>
        <v>8.3699999999999992</v>
      </c>
      <c r="K3125">
        <f>Table1[[#This Row],[Unit Profit]]*Table1[[#This Row],[Units Sold]]</f>
        <v>8.3699999999999992</v>
      </c>
      <c r="L3125">
        <f>MONTH(Table1[[#This Row],[Date]])</f>
        <v>11</v>
      </c>
    </row>
    <row r="3126" spans="1:12" hidden="1">
      <c r="A3126">
        <v>13173</v>
      </c>
      <c r="B3126" s="1">
        <v>45113</v>
      </c>
      <c r="C3126" t="s">
        <v>21</v>
      </c>
      <c r="D3126" t="s">
        <v>71</v>
      </c>
      <c r="E3126">
        <v>5</v>
      </c>
      <c r="F3126">
        <v>49</v>
      </c>
      <c r="G3126">
        <f>Table1[[#This Row],[Unit Price]]*Table1[[#This Row],[Units Sold]]</f>
        <v>245</v>
      </c>
      <c r="H3126" t="s">
        <v>14</v>
      </c>
      <c r="I3126" t="s">
        <v>287</v>
      </c>
      <c r="J3126">
        <f>_xlfn.XLOOKUP(Table1[[#This Row],[Product Name]],O:O,P:P)</f>
        <v>8.33</v>
      </c>
      <c r="K3126">
        <f>Table1[[#This Row],[Unit Profit]]*Table1[[#This Row],[Units Sold]]</f>
        <v>41.65</v>
      </c>
      <c r="L3126">
        <f>MONTH(Table1[[#This Row],[Date]])</f>
        <v>7</v>
      </c>
    </row>
    <row r="3127" spans="1:12">
      <c r="A3127">
        <v>13174</v>
      </c>
      <c r="B3127" s="1">
        <v>45343</v>
      </c>
      <c r="C3127" t="s">
        <v>23</v>
      </c>
      <c r="D3127" t="s">
        <v>72</v>
      </c>
      <c r="E3127">
        <v>4</v>
      </c>
      <c r="F3127">
        <v>49.99</v>
      </c>
      <c r="G3127">
        <f>Table1[[#This Row],[Unit Price]]*Table1[[#This Row],[Units Sold]]</f>
        <v>199.96</v>
      </c>
      <c r="H3127" t="s">
        <v>294</v>
      </c>
      <c r="I3127" t="s">
        <v>287</v>
      </c>
      <c r="J3127">
        <f>_xlfn.XLOOKUP(Table1[[#This Row],[Product Name]],O:O,P:P)</f>
        <v>19.5</v>
      </c>
      <c r="K3127">
        <f>Table1[[#This Row],[Unit Profit]]*Table1[[#This Row],[Units Sold]]</f>
        <v>78</v>
      </c>
      <c r="L3127">
        <f>MONTH(Table1[[#This Row],[Date]])</f>
        <v>2</v>
      </c>
    </row>
    <row r="3128" spans="1:12">
      <c r="A3128">
        <v>13175</v>
      </c>
      <c r="B3128" s="1">
        <v>45059</v>
      </c>
      <c r="C3128" t="s">
        <v>9</v>
      </c>
      <c r="D3128" t="s">
        <v>73</v>
      </c>
      <c r="E3128">
        <v>1</v>
      </c>
      <c r="F3128">
        <v>59.99</v>
      </c>
      <c r="G3128">
        <f>Table1[[#This Row],[Unit Price]]*Table1[[#This Row],[Units Sold]]</f>
        <v>59.99</v>
      </c>
      <c r="H3128" t="s">
        <v>294</v>
      </c>
      <c r="I3128" t="s">
        <v>15</v>
      </c>
      <c r="J3128">
        <f>_xlfn.XLOOKUP(Table1[[#This Row],[Product Name]],O:O,P:P)</f>
        <v>13.8</v>
      </c>
      <c r="K3128">
        <f>Table1[[#This Row],[Unit Profit]]*Table1[[#This Row],[Units Sold]]</f>
        <v>13.8</v>
      </c>
      <c r="L3128">
        <f>MONTH(Table1[[#This Row],[Date]])</f>
        <v>5</v>
      </c>
    </row>
    <row r="3129" spans="1:12" hidden="1">
      <c r="A3129">
        <v>13176</v>
      </c>
      <c r="B3129" s="1">
        <v>45007</v>
      </c>
      <c r="C3129" t="s">
        <v>12</v>
      </c>
      <c r="D3129" t="s">
        <v>74</v>
      </c>
      <c r="E3129">
        <v>3</v>
      </c>
      <c r="F3129">
        <v>499.99</v>
      </c>
      <c r="G3129">
        <f>Table1[[#This Row],[Unit Price]]*Table1[[#This Row],[Units Sold]]</f>
        <v>1499.97</v>
      </c>
      <c r="H3129" t="s">
        <v>18</v>
      </c>
      <c r="I3129" t="s">
        <v>15</v>
      </c>
      <c r="J3129">
        <f>_xlfn.XLOOKUP(Table1[[#This Row],[Product Name]],O:O,P:P)</f>
        <v>100</v>
      </c>
      <c r="K3129">
        <f>Table1[[#This Row],[Unit Profit]]*Table1[[#This Row],[Units Sold]]</f>
        <v>300</v>
      </c>
      <c r="L3129">
        <f>MONTH(Table1[[#This Row],[Date]])</f>
        <v>3</v>
      </c>
    </row>
    <row r="3130" spans="1:12" hidden="1">
      <c r="A3130">
        <v>13177</v>
      </c>
      <c r="B3130" s="1">
        <v>45582</v>
      </c>
      <c r="C3130" t="s">
        <v>16</v>
      </c>
      <c r="D3130" t="s">
        <v>75</v>
      </c>
      <c r="E3130">
        <v>3</v>
      </c>
      <c r="F3130">
        <v>29.99</v>
      </c>
      <c r="G3130">
        <f>Table1[[#This Row],[Unit Price]]*Table1[[#This Row],[Units Sold]]</f>
        <v>89.97</v>
      </c>
      <c r="H3130" t="s">
        <v>14</v>
      </c>
      <c r="I3130" t="s">
        <v>15</v>
      </c>
      <c r="J3130">
        <f>_xlfn.XLOOKUP(Table1[[#This Row],[Product Name]],O:O,P:P)</f>
        <v>8.4</v>
      </c>
      <c r="K3130">
        <f>Table1[[#This Row],[Unit Profit]]*Table1[[#This Row],[Units Sold]]</f>
        <v>25.200000000000003</v>
      </c>
      <c r="L3130">
        <f>MONTH(Table1[[#This Row],[Date]])</f>
        <v>10</v>
      </c>
    </row>
    <row r="3131" spans="1:12">
      <c r="A3131">
        <v>13178</v>
      </c>
      <c r="B3131" s="1">
        <v>45021</v>
      </c>
      <c r="C3131" t="s">
        <v>19</v>
      </c>
      <c r="D3131" t="s">
        <v>76</v>
      </c>
      <c r="E3131">
        <v>2</v>
      </c>
      <c r="F3131">
        <v>28</v>
      </c>
      <c r="G3131">
        <f>Table1[[#This Row],[Unit Price]]*Table1[[#This Row],[Units Sold]]</f>
        <v>56</v>
      </c>
      <c r="H3131" t="s">
        <v>294</v>
      </c>
      <c r="I3131" t="s">
        <v>15</v>
      </c>
      <c r="J3131">
        <f>_xlfn.XLOOKUP(Table1[[#This Row],[Product Name]],O:O,P:P)</f>
        <v>8.1199999999999992</v>
      </c>
      <c r="K3131">
        <f>Table1[[#This Row],[Unit Profit]]*Table1[[#This Row],[Units Sold]]</f>
        <v>16.239999999999998</v>
      </c>
      <c r="L3131">
        <f>MONTH(Table1[[#This Row],[Date]])</f>
        <v>4</v>
      </c>
    </row>
    <row r="3132" spans="1:12" hidden="1">
      <c r="A3132">
        <v>13179</v>
      </c>
      <c r="B3132" s="1">
        <v>45127</v>
      </c>
      <c r="C3132" t="s">
        <v>21</v>
      </c>
      <c r="D3132" t="s">
        <v>77</v>
      </c>
      <c r="E3132">
        <v>3</v>
      </c>
      <c r="F3132">
        <v>23</v>
      </c>
      <c r="G3132">
        <f>Table1[[#This Row],[Unit Price]]*Table1[[#This Row],[Units Sold]]</f>
        <v>69</v>
      </c>
      <c r="H3132" t="s">
        <v>18</v>
      </c>
      <c r="I3132" t="s">
        <v>11</v>
      </c>
      <c r="J3132">
        <f>_xlfn.XLOOKUP(Table1[[#This Row],[Product Name]],O:O,P:P)</f>
        <v>3.68</v>
      </c>
      <c r="K3132">
        <f>Table1[[#This Row],[Unit Profit]]*Table1[[#This Row],[Units Sold]]</f>
        <v>11.040000000000001</v>
      </c>
      <c r="L3132">
        <f>MONTH(Table1[[#This Row],[Date]])</f>
        <v>7</v>
      </c>
    </row>
    <row r="3133" spans="1:12">
      <c r="A3133">
        <v>13180</v>
      </c>
      <c r="B3133" s="1">
        <v>45036</v>
      </c>
      <c r="C3133" t="s">
        <v>23</v>
      </c>
      <c r="D3133" t="s">
        <v>78</v>
      </c>
      <c r="E3133">
        <v>1</v>
      </c>
      <c r="F3133">
        <v>349</v>
      </c>
      <c r="G3133">
        <f>Table1[[#This Row],[Unit Price]]*Table1[[#This Row],[Units Sold]]</f>
        <v>349</v>
      </c>
      <c r="H3133" t="s">
        <v>294</v>
      </c>
      <c r="I3133" t="s">
        <v>15</v>
      </c>
      <c r="J3133">
        <f>_xlfn.XLOOKUP(Table1[[#This Row],[Product Name]],O:O,P:P)</f>
        <v>87.25</v>
      </c>
      <c r="K3133">
        <f>Table1[[#This Row],[Unit Profit]]*Table1[[#This Row],[Units Sold]]</f>
        <v>87.25</v>
      </c>
      <c r="L3133">
        <f>MONTH(Table1[[#This Row],[Date]])</f>
        <v>4</v>
      </c>
    </row>
    <row r="3134" spans="1:12" hidden="1">
      <c r="A3134">
        <v>13181</v>
      </c>
      <c r="B3134" s="1">
        <v>45511</v>
      </c>
      <c r="C3134" t="s">
        <v>9</v>
      </c>
      <c r="D3134" t="s">
        <v>79</v>
      </c>
      <c r="E3134">
        <v>5</v>
      </c>
      <c r="F3134">
        <v>299.99</v>
      </c>
      <c r="G3134">
        <f>Table1[[#This Row],[Unit Price]]*Table1[[#This Row],[Units Sold]]</f>
        <v>1499.95</v>
      </c>
      <c r="H3134" t="s">
        <v>14</v>
      </c>
      <c r="I3134" t="s">
        <v>11</v>
      </c>
      <c r="J3134">
        <f>_xlfn.XLOOKUP(Table1[[#This Row],[Product Name]],O:O,P:P)</f>
        <v>30</v>
      </c>
      <c r="K3134">
        <f>Table1[[#This Row],[Unit Profit]]*Table1[[#This Row],[Units Sold]]</f>
        <v>150</v>
      </c>
      <c r="L3134">
        <f>MONTH(Table1[[#This Row],[Date]])</f>
        <v>8</v>
      </c>
    </row>
    <row r="3135" spans="1:12" hidden="1">
      <c r="A3135">
        <v>13182</v>
      </c>
      <c r="B3135" s="1">
        <v>45595</v>
      </c>
      <c r="C3135" t="s">
        <v>12</v>
      </c>
      <c r="D3135" t="s">
        <v>80</v>
      </c>
      <c r="E3135">
        <v>4</v>
      </c>
      <c r="F3135">
        <v>199.99</v>
      </c>
      <c r="G3135">
        <f>Table1[[#This Row],[Unit Price]]*Table1[[#This Row],[Units Sold]]</f>
        <v>799.96</v>
      </c>
      <c r="H3135" t="s">
        <v>14</v>
      </c>
      <c r="I3135" t="s">
        <v>11</v>
      </c>
      <c r="J3135">
        <f>_xlfn.XLOOKUP(Table1[[#This Row],[Product Name]],O:O,P:P)</f>
        <v>68</v>
      </c>
      <c r="K3135">
        <f>Table1[[#This Row],[Unit Profit]]*Table1[[#This Row],[Units Sold]]</f>
        <v>272</v>
      </c>
      <c r="L3135">
        <f>MONTH(Table1[[#This Row],[Date]])</f>
        <v>10</v>
      </c>
    </row>
    <row r="3136" spans="1:12" hidden="1">
      <c r="A3136">
        <v>13183</v>
      </c>
      <c r="B3136" s="1">
        <v>45019</v>
      </c>
      <c r="C3136" t="s">
        <v>16</v>
      </c>
      <c r="D3136" t="s">
        <v>81</v>
      </c>
      <c r="E3136">
        <v>1</v>
      </c>
      <c r="F3136">
        <v>9.99</v>
      </c>
      <c r="G3136">
        <f>Table1[[#This Row],[Unit Price]]*Table1[[#This Row],[Units Sold]]</f>
        <v>9.99</v>
      </c>
      <c r="H3136" t="s">
        <v>14</v>
      </c>
      <c r="I3136" t="s">
        <v>11</v>
      </c>
      <c r="J3136">
        <f>_xlfn.XLOOKUP(Table1[[#This Row],[Product Name]],O:O,P:P)</f>
        <v>3.6</v>
      </c>
      <c r="K3136">
        <f>Table1[[#This Row],[Unit Profit]]*Table1[[#This Row],[Units Sold]]</f>
        <v>3.6</v>
      </c>
      <c r="L3136">
        <f>MONTH(Table1[[#This Row],[Date]])</f>
        <v>4</v>
      </c>
    </row>
    <row r="3137" spans="1:12" hidden="1">
      <c r="A3137">
        <v>13184</v>
      </c>
      <c r="B3137" s="1">
        <v>44994</v>
      </c>
      <c r="C3137" t="s">
        <v>19</v>
      </c>
      <c r="D3137" t="s">
        <v>82</v>
      </c>
      <c r="E3137">
        <v>4</v>
      </c>
      <c r="F3137">
        <v>18.989999999999998</v>
      </c>
      <c r="G3137">
        <f>Table1[[#This Row],[Unit Price]]*Table1[[#This Row],[Units Sold]]</f>
        <v>75.959999999999994</v>
      </c>
      <c r="H3137" t="s">
        <v>14</v>
      </c>
      <c r="I3137" t="s">
        <v>11</v>
      </c>
      <c r="J3137">
        <f>_xlfn.XLOOKUP(Table1[[#This Row],[Product Name]],O:O,P:P)</f>
        <v>6.84</v>
      </c>
      <c r="K3137">
        <f>Table1[[#This Row],[Unit Profit]]*Table1[[#This Row],[Units Sold]]</f>
        <v>27.36</v>
      </c>
      <c r="L3137">
        <f>MONTH(Table1[[#This Row],[Date]])</f>
        <v>3</v>
      </c>
    </row>
    <row r="3138" spans="1:12">
      <c r="A3138">
        <v>13185</v>
      </c>
      <c r="B3138" s="1">
        <v>45584</v>
      </c>
      <c r="C3138" t="s">
        <v>21</v>
      </c>
      <c r="D3138" t="s">
        <v>83</v>
      </c>
      <c r="E3138">
        <v>1</v>
      </c>
      <c r="F3138">
        <v>102</v>
      </c>
      <c r="G3138">
        <f>Table1[[#This Row],[Unit Price]]*Table1[[#This Row],[Units Sold]]</f>
        <v>102</v>
      </c>
      <c r="H3138" t="s">
        <v>294</v>
      </c>
      <c r="I3138" t="s">
        <v>287</v>
      </c>
      <c r="J3138">
        <f>_xlfn.XLOOKUP(Table1[[#This Row],[Product Name]],O:O,P:P)</f>
        <v>51</v>
      </c>
      <c r="K3138">
        <f>Table1[[#This Row],[Unit Profit]]*Table1[[#This Row],[Units Sold]]</f>
        <v>51</v>
      </c>
      <c r="L3138">
        <f>MONTH(Table1[[#This Row],[Date]])</f>
        <v>10</v>
      </c>
    </row>
    <row r="3139" spans="1:12" hidden="1">
      <c r="A3139">
        <v>13186</v>
      </c>
      <c r="B3139" s="1">
        <v>45144</v>
      </c>
      <c r="C3139" t="s">
        <v>23</v>
      </c>
      <c r="D3139" t="s">
        <v>84</v>
      </c>
      <c r="E3139">
        <v>3</v>
      </c>
      <c r="F3139">
        <v>299.99</v>
      </c>
      <c r="G3139">
        <f>Table1[[#This Row],[Unit Price]]*Table1[[#This Row],[Units Sold]]</f>
        <v>899.97</v>
      </c>
      <c r="H3139" t="s">
        <v>18</v>
      </c>
      <c r="I3139" t="s">
        <v>11</v>
      </c>
      <c r="J3139">
        <f>_xlfn.XLOOKUP(Table1[[#This Row],[Product Name]],O:O,P:P)</f>
        <v>57</v>
      </c>
      <c r="K3139">
        <f>Table1[[#This Row],[Unit Profit]]*Table1[[#This Row],[Units Sold]]</f>
        <v>171</v>
      </c>
      <c r="L3139">
        <f>MONTH(Table1[[#This Row],[Date]])</f>
        <v>8</v>
      </c>
    </row>
    <row r="3140" spans="1:12" hidden="1">
      <c r="A3140">
        <v>13187</v>
      </c>
      <c r="B3140" s="1">
        <v>45205</v>
      </c>
      <c r="C3140" t="s">
        <v>9</v>
      </c>
      <c r="D3140" t="s">
        <v>85</v>
      </c>
      <c r="E3140">
        <v>2</v>
      </c>
      <c r="F3140">
        <v>1199.99</v>
      </c>
      <c r="G3140">
        <f>Table1[[#This Row],[Unit Price]]*Table1[[#This Row],[Units Sold]]</f>
        <v>2399.98</v>
      </c>
      <c r="H3140" t="s">
        <v>18</v>
      </c>
      <c r="I3140" t="s">
        <v>15</v>
      </c>
      <c r="J3140">
        <f>_xlfn.XLOOKUP(Table1[[#This Row],[Product Name]],O:O,P:P)</f>
        <v>528</v>
      </c>
      <c r="K3140">
        <f>Table1[[#This Row],[Unit Profit]]*Table1[[#This Row],[Units Sold]]</f>
        <v>1056</v>
      </c>
      <c r="L3140">
        <f>MONTH(Table1[[#This Row],[Date]])</f>
        <v>10</v>
      </c>
    </row>
    <row r="3141" spans="1:12" hidden="1">
      <c r="A3141">
        <v>13188</v>
      </c>
      <c r="B3141" s="1">
        <v>44946</v>
      </c>
      <c r="C3141" t="s">
        <v>12</v>
      </c>
      <c r="D3141" t="s">
        <v>86</v>
      </c>
      <c r="E3141">
        <v>4</v>
      </c>
      <c r="F3141">
        <v>219.99</v>
      </c>
      <c r="G3141">
        <f>Table1[[#This Row],[Unit Price]]*Table1[[#This Row],[Units Sold]]</f>
        <v>879.96</v>
      </c>
      <c r="H3141" t="s">
        <v>18</v>
      </c>
      <c r="I3141" t="s">
        <v>11</v>
      </c>
      <c r="J3141">
        <f>_xlfn.XLOOKUP(Table1[[#This Row],[Product Name]],O:O,P:P)</f>
        <v>39.6</v>
      </c>
      <c r="K3141">
        <f>Table1[[#This Row],[Unit Profit]]*Table1[[#This Row],[Units Sold]]</f>
        <v>158.4</v>
      </c>
      <c r="L3141">
        <f>MONTH(Table1[[#This Row],[Date]])</f>
        <v>1</v>
      </c>
    </row>
    <row r="3142" spans="1:12" hidden="1">
      <c r="A3142">
        <v>13189</v>
      </c>
      <c r="B3142" s="1">
        <v>45284</v>
      </c>
      <c r="C3142" t="s">
        <v>16</v>
      </c>
      <c r="D3142" t="s">
        <v>87</v>
      </c>
      <c r="E3142">
        <v>3</v>
      </c>
      <c r="F3142">
        <v>59.99</v>
      </c>
      <c r="G3142">
        <f>Table1[[#This Row],[Unit Price]]*Table1[[#This Row],[Units Sold]]</f>
        <v>179.97</v>
      </c>
      <c r="H3142" t="s">
        <v>18</v>
      </c>
      <c r="I3142" t="s">
        <v>15</v>
      </c>
      <c r="J3142">
        <f>_xlfn.XLOOKUP(Table1[[#This Row],[Product Name]],O:O,P:P)</f>
        <v>6</v>
      </c>
      <c r="K3142">
        <f>Table1[[#This Row],[Unit Profit]]*Table1[[#This Row],[Units Sold]]</f>
        <v>18</v>
      </c>
      <c r="L3142">
        <f>MONTH(Table1[[#This Row],[Date]])</f>
        <v>12</v>
      </c>
    </row>
    <row r="3143" spans="1:12">
      <c r="A3143">
        <v>13190</v>
      </c>
      <c r="B3143" s="1">
        <v>45116</v>
      </c>
      <c r="C3143" t="s">
        <v>19</v>
      </c>
      <c r="D3143" t="s">
        <v>88</v>
      </c>
      <c r="E3143">
        <v>4</v>
      </c>
      <c r="F3143">
        <v>10.99</v>
      </c>
      <c r="G3143">
        <f>Table1[[#This Row],[Unit Price]]*Table1[[#This Row],[Units Sold]]</f>
        <v>43.96</v>
      </c>
      <c r="H3143" t="s">
        <v>294</v>
      </c>
      <c r="I3143" t="s">
        <v>11</v>
      </c>
      <c r="J3143">
        <f>_xlfn.XLOOKUP(Table1[[#This Row],[Product Name]],O:O,P:P)</f>
        <v>1.21</v>
      </c>
      <c r="K3143">
        <f>Table1[[#This Row],[Unit Profit]]*Table1[[#This Row],[Units Sold]]</f>
        <v>4.84</v>
      </c>
      <c r="L3143">
        <f>MONTH(Table1[[#This Row],[Date]])</f>
        <v>7</v>
      </c>
    </row>
    <row r="3144" spans="1:12" hidden="1">
      <c r="A3144">
        <v>13191</v>
      </c>
      <c r="B3144" s="1">
        <v>45285</v>
      </c>
      <c r="C3144" t="s">
        <v>21</v>
      </c>
      <c r="D3144" t="s">
        <v>89</v>
      </c>
      <c r="E3144">
        <v>2</v>
      </c>
      <c r="F3144">
        <v>78</v>
      </c>
      <c r="G3144">
        <f>Table1[[#This Row],[Unit Price]]*Table1[[#This Row],[Units Sold]]</f>
        <v>156</v>
      </c>
      <c r="H3144" t="s">
        <v>14</v>
      </c>
      <c r="I3144" t="s">
        <v>11</v>
      </c>
      <c r="J3144">
        <f>_xlfn.XLOOKUP(Table1[[#This Row],[Product Name]],O:O,P:P)</f>
        <v>19.5</v>
      </c>
      <c r="K3144">
        <f>Table1[[#This Row],[Unit Profit]]*Table1[[#This Row],[Units Sold]]</f>
        <v>39</v>
      </c>
      <c r="L3144">
        <f>MONTH(Table1[[#This Row],[Date]])</f>
        <v>12</v>
      </c>
    </row>
    <row r="3145" spans="1:12" hidden="1">
      <c r="A3145">
        <v>13192</v>
      </c>
      <c r="B3145" s="1">
        <v>44988</v>
      </c>
      <c r="C3145" t="s">
        <v>23</v>
      </c>
      <c r="D3145" t="s">
        <v>90</v>
      </c>
      <c r="E3145">
        <v>1</v>
      </c>
      <c r="F3145">
        <v>129.99</v>
      </c>
      <c r="G3145">
        <f>Table1[[#This Row],[Unit Price]]*Table1[[#This Row],[Units Sold]]</f>
        <v>129.99</v>
      </c>
      <c r="H3145" t="s">
        <v>18</v>
      </c>
      <c r="I3145" t="s">
        <v>11</v>
      </c>
      <c r="J3145">
        <f>_xlfn.XLOOKUP(Table1[[#This Row],[Product Name]],O:O,P:P)</f>
        <v>20.8</v>
      </c>
      <c r="K3145">
        <f>Table1[[#This Row],[Unit Profit]]*Table1[[#This Row],[Units Sold]]</f>
        <v>20.8</v>
      </c>
      <c r="L3145">
        <f>MONTH(Table1[[#This Row],[Date]])</f>
        <v>3</v>
      </c>
    </row>
    <row r="3146" spans="1:12" hidden="1">
      <c r="A3146">
        <v>13193</v>
      </c>
      <c r="B3146" s="1">
        <v>44988</v>
      </c>
      <c r="C3146" t="s">
        <v>9</v>
      </c>
      <c r="D3146" t="s">
        <v>91</v>
      </c>
      <c r="E3146">
        <v>2</v>
      </c>
      <c r="F3146">
        <v>1599.99</v>
      </c>
      <c r="G3146">
        <f>Table1[[#This Row],[Unit Price]]*Table1[[#This Row],[Units Sold]]</f>
        <v>3199.98</v>
      </c>
      <c r="H3146" t="s">
        <v>14</v>
      </c>
      <c r="I3146" t="s">
        <v>15</v>
      </c>
      <c r="J3146">
        <f>_xlfn.XLOOKUP(Table1[[#This Row],[Product Name]],O:O,P:P)</f>
        <v>656</v>
      </c>
      <c r="K3146">
        <f>Table1[[#This Row],[Unit Profit]]*Table1[[#This Row],[Units Sold]]</f>
        <v>1312</v>
      </c>
      <c r="L3146">
        <f>MONTH(Table1[[#This Row],[Date]])</f>
        <v>3</v>
      </c>
    </row>
    <row r="3147" spans="1:12">
      <c r="A3147">
        <v>13194</v>
      </c>
      <c r="B3147" s="1">
        <v>45590</v>
      </c>
      <c r="C3147" t="s">
        <v>12</v>
      </c>
      <c r="D3147" t="s">
        <v>92</v>
      </c>
      <c r="E3147">
        <v>3</v>
      </c>
      <c r="F3147">
        <v>899.99</v>
      </c>
      <c r="G3147">
        <f>Table1[[#This Row],[Unit Price]]*Table1[[#This Row],[Units Sold]]</f>
        <v>2699.9700000000003</v>
      </c>
      <c r="H3147" t="s">
        <v>294</v>
      </c>
      <c r="I3147" t="s">
        <v>15</v>
      </c>
      <c r="J3147">
        <f>_xlfn.XLOOKUP(Table1[[#This Row],[Product Name]],O:O,P:P)</f>
        <v>207</v>
      </c>
      <c r="K3147">
        <f>Table1[[#This Row],[Unit Profit]]*Table1[[#This Row],[Units Sold]]</f>
        <v>621</v>
      </c>
      <c r="L3147">
        <f>MONTH(Table1[[#This Row],[Date]])</f>
        <v>10</v>
      </c>
    </row>
    <row r="3148" spans="1:12" hidden="1">
      <c r="A3148">
        <v>13195</v>
      </c>
      <c r="B3148" s="1">
        <v>45036</v>
      </c>
      <c r="C3148" t="s">
        <v>16</v>
      </c>
      <c r="D3148" t="s">
        <v>93</v>
      </c>
      <c r="E3148">
        <v>1</v>
      </c>
      <c r="F3148">
        <v>49.99</v>
      </c>
      <c r="G3148">
        <f>Table1[[#This Row],[Unit Price]]*Table1[[#This Row],[Units Sold]]</f>
        <v>49.99</v>
      </c>
      <c r="H3148" t="s">
        <v>14</v>
      </c>
      <c r="I3148" t="s">
        <v>11</v>
      </c>
      <c r="J3148">
        <f>_xlfn.XLOOKUP(Table1[[#This Row],[Product Name]],O:O,P:P)</f>
        <v>19.5</v>
      </c>
      <c r="K3148">
        <f>Table1[[#This Row],[Unit Profit]]*Table1[[#This Row],[Units Sold]]</f>
        <v>19.5</v>
      </c>
      <c r="L3148">
        <f>MONTH(Table1[[#This Row],[Date]])</f>
        <v>4</v>
      </c>
    </row>
    <row r="3149" spans="1:12" hidden="1">
      <c r="A3149">
        <v>13196</v>
      </c>
      <c r="B3149" s="1">
        <v>45071</v>
      </c>
      <c r="C3149" t="s">
        <v>19</v>
      </c>
      <c r="D3149" t="s">
        <v>94</v>
      </c>
      <c r="E3149">
        <v>2</v>
      </c>
      <c r="F3149">
        <v>14.99</v>
      </c>
      <c r="G3149">
        <f>Table1[[#This Row],[Unit Price]]*Table1[[#This Row],[Units Sold]]</f>
        <v>29.98</v>
      </c>
      <c r="H3149" t="s">
        <v>14</v>
      </c>
      <c r="I3149" t="s">
        <v>15</v>
      </c>
      <c r="J3149">
        <f>_xlfn.XLOOKUP(Table1[[#This Row],[Product Name]],O:O,P:P)</f>
        <v>3.6</v>
      </c>
      <c r="K3149">
        <f>Table1[[#This Row],[Unit Profit]]*Table1[[#This Row],[Units Sold]]</f>
        <v>7.2</v>
      </c>
      <c r="L3149">
        <f>MONTH(Table1[[#This Row],[Date]])</f>
        <v>5</v>
      </c>
    </row>
    <row r="3150" spans="1:12">
      <c r="A3150">
        <v>13197</v>
      </c>
      <c r="B3150" s="1">
        <v>45446</v>
      </c>
      <c r="C3150" t="s">
        <v>21</v>
      </c>
      <c r="D3150" t="s">
        <v>95</v>
      </c>
      <c r="E3150">
        <v>1</v>
      </c>
      <c r="F3150">
        <v>16</v>
      </c>
      <c r="G3150">
        <f>Table1[[#This Row],[Unit Price]]*Table1[[#This Row],[Units Sold]]</f>
        <v>16</v>
      </c>
      <c r="H3150" t="s">
        <v>294</v>
      </c>
      <c r="I3150" t="s">
        <v>11</v>
      </c>
      <c r="J3150">
        <f>_xlfn.XLOOKUP(Table1[[#This Row],[Product Name]],O:O,P:P)</f>
        <v>2.72</v>
      </c>
      <c r="K3150">
        <f>Table1[[#This Row],[Unit Profit]]*Table1[[#This Row],[Units Sold]]</f>
        <v>2.72</v>
      </c>
      <c r="L3150">
        <f>MONTH(Table1[[#This Row],[Date]])</f>
        <v>6</v>
      </c>
    </row>
    <row r="3151" spans="1:12">
      <c r="A3151">
        <v>13198</v>
      </c>
      <c r="B3151" s="1">
        <v>45273</v>
      </c>
      <c r="C3151" t="s">
        <v>23</v>
      </c>
      <c r="D3151" t="s">
        <v>96</v>
      </c>
      <c r="E3151">
        <v>4</v>
      </c>
      <c r="F3151">
        <v>69.989999999999995</v>
      </c>
      <c r="G3151">
        <f>Table1[[#This Row],[Unit Price]]*Table1[[#This Row],[Units Sold]]</f>
        <v>279.95999999999998</v>
      </c>
      <c r="H3151" t="s">
        <v>294</v>
      </c>
      <c r="I3151" t="s">
        <v>287</v>
      </c>
      <c r="J3151">
        <f>_xlfn.XLOOKUP(Table1[[#This Row],[Product Name]],O:O,P:P)</f>
        <v>34.299999999999997</v>
      </c>
      <c r="K3151">
        <f>Table1[[#This Row],[Unit Profit]]*Table1[[#This Row],[Units Sold]]</f>
        <v>137.19999999999999</v>
      </c>
      <c r="L3151">
        <f>MONTH(Table1[[#This Row],[Date]])</f>
        <v>12</v>
      </c>
    </row>
    <row r="3152" spans="1:12">
      <c r="A3152">
        <v>13199</v>
      </c>
      <c r="B3152" s="1">
        <v>45114</v>
      </c>
      <c r="C3152" t="s">
        <v>9</v>
      </c>
      <c r="D3152" t="s">
        <v>97</v>
      </c>
      <c r="E3152">
        <v>4</v>
      </c>
      <c r="F3152">
        <v>249.99</v>
      </c>
      <c r="G3152">
        <f>Table1[[#This Row],[Unit Price]]*Table1[[#This Row],[Units Sold]]</f>
        <v>999.96</v>
      </c>
      <c r="H3152" t="s">
        <v>294</v>
      </c>
      <c r="I3152" t="s">
        <v>11</v>
      </c>
      <c r="J3152">
        <f>_xlfn.XLOOKUP(Table1[[#This Row],[Product Name]],O:O,P:P)</f>
        <v>55</v>
      </c>
      <c r="K3152">
        <f>Table1[[#This Row],[Unit Profit]]*Table1[[#This Row],[Units Sold]]</f>
        <v>220</v>
      </c>
      <c r="L3152">
        <f>MONTH(Table1[[#This Row],[Date]])</f>
        <v>7</v>
      </c>
    </row>
    <row r="3153" spans="1:12" hidden="1">
      <c r="A3153">
        <v>13200</v>
      </c>
      <c r="B3153" s="1">
        <v>45383</v>
      </c>
      <c r="C3153" t="s">
        <v>12</v>
      </c>
      <c r="D3153" t="s">
        <v>98</v>
      </c>
      <c r="E3153">
        <v>5</v>
      </c>
      <c r="F3153">
        <v>499.99</v>
      </c>
      <c r="G3153">
        <f>Table1[[#This Row],[Unit Price]]*Table1[[#This Row],[Units Sold]]</f>
        <v>2499.9499999999998</v>
      </c>
      <c r="H3153" t="s">
        <v>14</v>
      </c>
      <c r="I3153" t="s">
        <v>11</v>
      </c>
      <c r="J3153">
        <f>_xlfn.XLOOKUP(Table1[[#This Row],[Product Name]],O:O,P:P)</f>
        <v>190</v>
      </c>
      <c r="K3153">
        <f>Table1[[#This Row],[Unit Profit]]*Table1[[#This Row],[Units Sold]]</f>
        <v>950</v>
      </c>
      <c r="L3153">
        <f>MONTH(Table1[[#This Row],[Date]])</f>
        <v>4</v>
      </c>
    </row>
    <row r="3154" spans="1:12" hidden="1">
      <c r="A3154">
        <v>13201</v>
      </c>
      <c r="B3154" s="1">
        <v>44999</v>
      </c>
      <c r="C3154" t="s">
        <v>16</v>
      </c>
      <c r="D3154" t="s">
        <v>99</v>
      </c>
      <c r="E3154">
        <v>5</v>
      </c>
      <c r="F3154">
        <v>89.99</v>
      </c>
      <c r="G3154">
        <f>Table1[[#This Row],[Unit Price]]*Table1[[#This Row],[Units Sold]]</f>
        <v>449.95</v>
      </c>
      <c r="H3154" t="s">
        <v>14</v>
      </c>
      <c r="I3154" t="s">
        <v>11</v>
      </c>
      <c r="J3154">
        <f>_xlfn.XLOOKUP(Table1[[#This Row],[Product Name]],O:O,P:P)</f>
        <v>11.7</v>
      </c>
      <c r="K3154">
        <f>Table1[[#This Row],[Unit Profit]]*Table1[[#This Row],[Units Sold]]</f>
        <v>58.5</v>
      </c>
      <c r="L3154">
        <f>MONTH(Table1[[#This Row],[Date]])</f>
        <v>3</v>
      </c>
    </row>
    <row r="3155" spans="1:12" hidden="1">
      <c r="A3155">
        <v>13202</v>
      </c>
      <c r="B3155" s="1">
        <v>45504</v>
      </c>
      <c r="C3155" t="s">
        <v>19</v>
      </c>
      <c r="D3155" t="s">
        <v>100</v>
      </c>
      <c r="E3155">
        <v>4</v>
      </c>
      <c r="F3155">
        <v>12.99</v>
      </c>
      <c r="G3155">
        <f>Table1[[#This Row],[Unit Price]]*Table1[[#This Row],[Units Sold]]</f>
        <v>51.96</v>
      </c>
      <c r="H3155" t="s">
        <v>18</v>
      </c>
      <c r="I3155" t="s">
        <v>15</v>
      </c>
      <c r="J3155">
        <f>_xlfn.XLOOKUP(Table1[[#This Row],[Product Name]],O:O,P:P)</f>
        <v>1.3</v>
      </c>
      <c r="K3155">
        <f>Table1[[#This Row],[Unit Profit]]*Table1[[#This Row],[Units Sold]]</f>
        <v>5.2</v>
      </c>
      <c r="L3155">
        <f>MONTH(Table1[[#This Row],[Date]])</f>
        <v>7</v>
      </c>
    </row>
    <row r="3156" spans="1:12" hidden="1">
      <c r="A3156">
        <v>13203</v>
      </c>
      <c r="B3156" s="1">
        <v>44951</v>
      </c>
      <c r="C3156" t="s">
        <v>21</v>
      </c>
      <c r="D3156" t="s">
        <v>101</v>
      </c>
      <c r="E3156">
        <v>2</v>
      </c>
      <c r="F3156">
        <v>100</v>
      </c>
      <c r="G3156">
        <f>Table1[[#This Row],[Unit Price]]*Table1[[#This Row],[Units Sold]]</f>
        <v>200</v>
      </c>
      <c r="H3156" t="s">
        <v>14</v>
      </c>
      <c r="I3156" t="s">
        <v>11</v>
      </c>
      <c r="J3156">
        <f>_xlfn.XLOOKUP(Table1[[#This Row],[Product Name]],O:O,P:P)</f>
        <v>45</v>
      </c>
      <c r="K3156">
        <f>Table1[[#This Row],[Unit Profit]]*Table1[[#This Row],[Units Sold]]</f>
        <v>90</v>
      </c>
      <c r="L3156">
        <f>MONTH(Table1[[#This Row],[Date]])</f>
        <v>1</v>
      </c>
    </row>
    <row r="3157" spans="1:12" hidden="1">
      <c r="A3157">
        <v>13204</v>
      </c>
      <c r="B3157" s="1">
        <v>45467</v>
      </c>
      <c r="C3157" t="s">
        <v>23</v>
      </c>
      <c r="D3157" t="s">
        <v>102</v>
      </c>
      <c r="E3157">
        <v>4</v>
      </c>
      <c r="F3157">
        <v>24.99</v>
      </c>
      <c r="G3157">
        <f>Table1[[#This Row],[Unit Price]]*Table1[[#This Row],[Units Sold]]</f>
        <v>99.96</v>
      </c>
      <c r="H3157" t="s">
        <v>18</v>
      </c>
      <c r="I3157" t="s">
        <v>11</v>
      </c>
      <c r="J3157">
        <f>_xlfn.XLOOKUP(Table1[[#This Row],[Product Name]],O:O,P:P)</f>
        <v>11.75</v>
      </c>
      <c r="K3157">
        <f>Table1[[#This Row],[Unit Profit]]*Table1[[#This Row],[Units Sold]]</f>
        <v>47</v>
      </c>
      <c r="L3157">
        <f>MONTH(Table1[[#This Row],[Date]])</f>
        <v>6</v>
      </c>
    </row>
    <row r="3158" spans="1:12" hidden="1">
      <c r="A3158">
        <v>13205</v>
      </c>
      <c r="B3158" s="1">
        <v>45243</v>
      </c>
      <c r="C3158" t="s">
        <v>9</v>
      </c>
      <c r="D3158" t="s">
        <v>103</v>
      </c>
      <c r="E3158">
        <v>5</v>
      </c>
      <c r="F3158">
        <v>99.99</v>
      </c>
      <c r="G3158">
        <f>Table1[[#This Row],[Unit Price]]*Table1[[#This Row],[Units Sold]]</f>
        <v>499.95</v>
      </c>
      <c r="H3158" t="s">
        <v>14</v>
      </c>
      <c r="I3158" t="s">
        <v>15</v>
      </c>
      <c r="J3158">
        <f>_xlfn.XLOOKUP(Table1[[#This Row],[Product Name]],O:O,P:P)</f>
        <v>30</v>
      </c>
      <c r="K3158">
        <f>Table1[[#This Row],[Unit Profit]]*Table1[[#This Row],[Units Sold]]</f>
        <v>150</v>
      </c>
      <c r="L3158">
        <f>MONTH(Table1[[#This Row],[Date]])</f>
        <v>11</v>
      </c>
    </row>
    <row r="3159" spans="1:12">
      <c r="A3159">
        <v>13206</v>
      </c>
      <c r="B3159" s="1">
        <v>45550</v>
      </c>
      <c r="C3159" t="s">
        <v>12</v>
      </c>
      <c r="D3159" t="s">
        <v>104</v>
      </c>
      <c r="E3159">
        <v>2</v>
      </c>
      <c r="F3159">
        <v>1299.99</v>
      </c>
      <c r="G3159">
        <f>Table1[[#This Row],[Unit Price]]*Table1[[#This Row],[Units Sold]]</f>
        <v>2599.98</v>
      </c>
      <c r="H3159" t="s">
        <v>294</v>
      </c>
      <c r="I3159" t="s">
        <v>287</v>
      </c>
      <c r="J3159">
        <f>_xlfn.XLOOKUP(Table1[[#This Row],[Product Name]],O:O,P:P)</f>
        <v>260</v>
      </c>
      <c r="K3159">
        <f>Table1[[#This Row],[Unit Profit]]*Table1[[#This Row],[Units Sold]]</f>
        <v>520</v>
      </c>
      <c r="L3159">
        <f>MONTH(Table1[[#This Row],[Date]])</f>
        <v>9</v>
      </c>
    </row>
    <row r="3160" spans="1:12">
      <c r="A3160">
        <v>13207</v>
      </c>
      <c r="B3160" s="1">
        <v>45158</v>
      </c>
      <c r="C3160" t="s">
        <v>16</v>
      </c>
      <c r="D3160" t="s">
        <v>105</v>
      </c>
      <c r="E3160">
        <v>1</v>
      </c>
      <c r="F3160">
        <v>79.989999999999995</v>
      </c>
      <c r="G3160">
        <f>Table1[[#This Row],[Unit Price]]*Table1[[#This Row],[Units Sold]]</f>
        <v>79.989999999999995</v>
      </c>
      <c r="H3160" t="s">
        <v>294</v>
      </c>
      <c r="I3160" t="s">
        <v>11</v>
      </c>
      <c r="J3160">
        <f>_xlfn.XLOOKUP(Table1[[#This Row],[Product Name]],O:O,P:P)</f>
        <v>12.8</v>
      </c>
      <c r="K3160">
        <f>Table1[[#This Row],[Unit Profit]]*Table1[[#This Row],[Units Sold]]</f>
        <v>12.8</v>
      </c>
      <c r="L3160">
        <f>MONTH(Table1[[#This Row],[Date]])</f>
        <v>8</v>
      </c>
    </row>
    <row r="3161" spans="1:12" hidden="1">
      <c r="A3161">
        <v>13208</v>
      </c>
      <c r="B3161" s="1">
        <v>45247</v>
      </c>
      <c r="C3161" t="s">
        <v>19</v>
      </c>
      <c r="D3161" t="s">
        <v>106</v>
      </c>
      <c r="E3161">
        <v>3</v>
      </c>
      <c r="F3161">
        <v>13.99</v>
      </c>
      <c r="G3161">
        <f>Table1[[#This Row],[Unit Price]]*Table1[[#This Row],[Units Sold]]</f>
        <v>41.97</v>
      </c>
      <c r="H3161" t="s">
        <v>18</v>
      </c>
      <c r="I3161" t="s">
        <v>15</v>
      </c>
      <c r="J3161">
        <f>_xlfn.XLOOKUP(Table1[[#This Row],[Product Name]],O:O,P:P)</f>
        <v>4.34</v>
      </c>
      <c r="K3161">
        <f>Table1[[#This Row],[Unit Profit]]*Table1[[#This Row],[Units Sold]]</f>
        <v>13.02</v>
      </c>
      <c r="L3161">
        <f>MONTH(Table1[[#This Row],[Date]])</f>
        <v>11</v>
      </c>
    </row>
    <row r="3162" spans="1:12" hidden="1">
      <c r="A3162">
        <v>13209</v>
      </c>
      <c r="B3162" s="1">
        <v>45487</v>
      </c>
      <c r="C3162" t="s">
        <v>21</v>
      </c>
      <c r="D3162" t="s">
        <v>107</v>
      </c>
      <c r="E3162">
        <v>5</v>
      </c>
      <c r="F3162">
        <v>105</v>
      </c>
      <c r="G3162">
        <f>Table1[[#This Row],[Unit Price]]*Table1[[#This Row],[Units Sold]]</f>
        <v>525</v>
      </c>
      <c r="H3162" t="s">
        <v>18</v>
      </c>
      <c r="I3162" t="s">
        <v>287</v>
      </c>
      <c r="J3162">
        <f>_xlfn.XLOOKUP(Table1[[#This Row],[Product Name]],O:O,P:P)</f>
        <v>39.9</v>
      </c>
      <c r="K3162">
        <f>Table1[[#This Row],[Unit Profit]]*Table1[[#This Row],[Units Sold]]</f>
        <v>199.5</v>
      </c>
      <c r="L3162">
        <f>MONTH(Table1[[#This Row],[Date]])</f>
        <v>7</v>
      </c>
    </row>
    <row r="3163" spans="1:12">
      <c r="A3163">
        <v>13210</v>
      </c>
      <c r="B3163" s="1">
        <v>45132</v>
      </c>
      <c r="C3163" t="s">
        <v>23</v>
      </c>
      <c r="D3163" t="s">
        <v>108</v>
      </c>
      <c r="E3163">
        <v>3</v>
      </c>
      <c r="F3163">
        <v>129.99</v>
      </c>
      <c r="G3163">
        <f>Table1[[#This Row],[Unit Price]]*Table1[[#This Row],[Units Sold]]</f>
        <v>389.97</v>
      </c>
      <c r="H3163" t="s">
        <v>294</v>
      </c>
      <c r="I3163" t="s">
        <v>15</v>
      </c>
      <c r="J3163">
        <f>_xlfn.XLOOKUP(Table1[[#This Row],[Product Name]],O:O,P:P)</f>
        <v>35.1</v>
      </c>
      <c r="K3163">
        <f>Table1[[#This Row],[Unit Profit]]*Table1[[#This Row],[Units Sold]]</f>
        <v>105.30000000000001</v>
      </c>
      <c r="L3163">
        <f>MONTH(Table1[[#This Row],[Date]])</f>
        <v>7</v>
      </c>
    </row>
    <row r="3164" spans="1:12">
      <c r="A3164">
        <v>13211</v>
      </c>
      <c r="B3164" s="1">
        <v>45452</v>
      </c>
      <c r="C3164" t="s">
        <v>9</v>
      </c>
      <c r="D3164" t="s">
        <v>109</v>
      </c>
      <c r="E3164">
        <v>2</v>
      </c>
      <c r="F3164">
        <v>99.99</v>
      </c>
      <c r="G3164">
        <f>Table1[[#This Row],[Unit Price]]*Table1[[#This Row],[Units Sold]]</f>
        <v>199.98</v>
      </c>
      <c r="H3164" t="s">
        <v>294</v>
      </c>
      <c r="I3164" t="s">
        <v>11</v>
      </c>
      <c r="J3164">
        <f>_xlfn.XLOOKUP(Table1[[#This Row],[Product Name]],O:O,P:P)</f>
        <v>34</v>
      </c>
      <c r="K3164">
        <f>Table1[[#This Row],[Unit Profit]]*Table1[[#This Row],[Units Sold]]</f>
        <v>68</v>
      </c>
      <c r="L3164">
        <f>MONTH(Table1[[#This Row],[Date]])</f>
        <v>6</v>
      </c>
    </row>
    <row r="3165" spans="1:12">
      <c r="A3165">
        <v>13212</v>
      </c>
      <c r="B3165" s="1">
        <v>45128</v>
      </c>
      <c r="C3165" t="s">
        <v>12</v>
      </c>
      <c r="D3165" t="s">
        <v>110</v>
      </c>
      <c r="E3165">
        <v>3</v>
      </c>
      <c r="F3165">
        <v>179.99</v>
      </c>
      <c r="G3165">
        <f>Table1[[#This Row],[Unit Price]]*Table1[[#This Row],[Units Sold]]</f>
        <v>539.97</v>
      </c>
      <c r="H3165" t="s">
        <v>294</v>
      </c>
      <c r="I3165" t="s">
        <v>11</v>
      </c>
      <c r="J3165">
        <f>_xlfn.XLOOKUP(Table1[[#This Row],[Product Name]],O:O,P:P)</f>
        <v>72</v>
      </c>
      <c r="K3165">
        <f>Table1[[#This Row],[Unit Profit]]*Table1[[#This Row],[Units Sold]]</f>
        <v>216</v>
      </c>
      <c r="L3165">
        <f>MONTH(Table1[[#This Row],[Date]])</f>
        <v>7</v>
      </c>
    </row>
    <row r="3166" spans="1:12" hidden="1">
      <c r="A3166">
        <v>13213</v>
      </c>
      <c r="B3166" s="1">
        <v>45117</v>
      </c>
      <c r="C3166" t="s">
        <v>16</v>
      </c>
      <c r="D3166" t="s">
        <v>111</v>
      </c>
      <c r="E3166">
        <v>2</v>
      </c>
      <c r="F3166">
        <v>79.989999999999995</v>
      </c>
      <c r="G3166">
        <f>Table1[[#This Row],[Unit Price]]*Table1[[#This Row],[Units Sold]]</f>
        <v>159.97999999999999</v>
      </c>
      <c r="H3166" t="s">
        <v>18</v>
      </c>
      <c r="I3166" t="s">
        <v>287</v>
      </c>
      <c r="J3166">
        <f>_xlfn.XLOOKUP(Table1[[#This Row],[Product Name]],O:O,P:P)</f>
        <v>9.6</v>
      </c>
      <c r="K3166">
        <f>Table1[[#This Row],[Unit Profit]]*Table1[[#This Row],[Units Sold]]</f>
        <v>19.2</v>
      </c>
      <c r="L3166">
        <f>MONTH(Table1[[#This Row],[Date]])</f>
        <v>7</v>
      </c>
    </row>
    <row r="3167" spans="1:12" hidden="1">
      <c r="A3167">
        <v>13214</v>
      </c>
      <c r="B3167" s="1">
        <v>45604</v>
      </c>
      <c r="C3167" t="s">
        <v>19</v>
      </c>
      <c r="D3167" t="s">
        <v>112</v>
      </c>
      <c r="E3167">
        <v>1</v>
      </c>
      <c r="F3167">
        <v>14.99</v>
      </c>
      <c r="G3167">
        <f>Table1[[#This Row],[Unit Price]]*Table1[[#This Row],[Units Sold]]</f>
        <v>14.99</v>
      </c>
      <c r="H3167" t="s">
        <v>14</v>
      </c>
      <c r="I3167" t="s">
        <v>11</v>
      </c>
      <c r="J3167">
        <f>_xlfn.XLOOKUP(Table1[[#This Row],[Product Name]],O:O,P:P)</f>
        <v>1.8</v>
      </c>
      <c r="K3167">
        <f>Table1[[#This Row],[Unit Profit]]*Table1[[#This Row],[Units Sold]]</f>
        <v>1.8</v>
      </c>
      <c r="L3167">
        <f>MONTH(Table1[[#This Row],[Date]])</f>
        <v>11</v>
      </c>
    </row>
    <row r="3168" spans="1:12" hidden="1">
      <c r="A3168">
        <v>13215</v>
      </c>
      <c r="B3168" s="1">
        <v>45539</v>
      </c>
      <c r="C3168" t="s">
        <v>21</v>
      </c>
      <c r="D3168" t="s">
        <v>113</v>
      </c>
      <c r="E3168">
        <v>3</v>
      </c>
      <c r="F3168">
        <v>68</v>
      </c>
      <c r="G3168">
        <f>Table1[[#This Row],[Unit Price]]*Table1[[#This Row],[Units Sold]]</f>
        <v>204</v>
      </c>
      <c r="H3168" t="s">
        <v>18</v>
      </c>
      <c r="I3168" t="s">
        <v>287</v>
      </c>
      <c r="J3168">
        <f>_xlfn.XLOOKUP(Table1[[#This Row],[Product Name]],O:O,P:P)</f>
        <v>10.88</v>
      </c>
      <c r="K3168">
        <f>Table1[[#This Row],[Unit Profit]]*Table1[[#This Row],[Units Sold]]</f>
        <v>32.64</v>
      </c>
      <c r="L3168">
        <f>MONTH(Table1[[#This Row],[Date]])</f>
        <v>9</v>
      </c>
    </row>
    <row r="3169" spans="1:12" hidden="1">
      <c r="A3169">
        <v>13216</v>
      </c>
      <c r="B3169" s="1">
        <v>45448</v>
      </c>
      <c r="C3169" t="s">
        <v>23</v>
      </c>
      <c r="D3169" t="s">
        <v>114</v>
      </c>
      <c r="E3169">
        <v>5</v>
      </c>
      <c r="F3169">
        <v>999.99</v>
      </c>
      <c r="G3169">
        <f>Table1[[#This Row],[Unit Price]]*Table1[[#This Row],[Units Sold]]</f>
        <v>4999.95</v>
      </c>
      <c r="H3169" t="s">
        <v>18</v>
      </c>
      <c r="I3169" t="s">
        <v>11</v>
      </c>
      <c r="J3169">
        <f>_xlfn.XLOOKUP(Table1[[#This Row],[Product Name]],O:O,P:P)</f>
        <v>100</v>
      </c>
      <c r="K3169">
        <f>Table1[[#This Row],[Unit Profit]]*Table1[[#This Row],[Units Sold]]</f>
        <v>500</v>
      </c>
      <c r="L3169">
        <f>MONTH(Table1[[#This Row],[Date]])</f>
        <v>6</v>
      </c>
    </row>
    <row r="3170" spans="1:12" hidden="1">
      <c r="A3170">
        <v>13217</v>
      </c>
      <c r="B3170" s="1">
        <v>45564</v>
      </c>
      <c r="C3170" t="s">
        <v>9</v>
      </c>
      <c r="D3170" t="s">
        <v>115</v>
      </c>
      <c r="E3170">
        <v>4</v>
      </c>
      <c r="F3170">
        <v>299.99</v>
      </c>
      <c r="G3170">
        <f>Table1[[#This Row],[Unit Price]]*Table1[[#This Row],[Units Sold]]</f>
        <v>1199.96</v>
      </c>
      <c r="H3170" t="s">
        <v>18</v>
      </c>
      <c r="I3170" t="s">
        <v>11</v>
      </c>
      <c r="J3170">
        <f>_xlfn.XLOOKUP(Table1[[#This Row],[Product Name]],O:O,P:P)</f>
        <v>81</v>
      </c>
      <c r="K3170">
        <f>Table1[[#This Row],[Unit Profit]]*Table1[[#This Row],[Units Sold]]</f>
        <v>324</v>
      </c>
      <c r="L3170">
        <f>MONTH(Table1[[#This Row],[Date]])</f>
        <v>9</v>
      </c>
    </row>
    <row r="3171" spans="1:12" hidden="1">
      <c r="A3171">
        <v>13218</v>
      </c>
      <c r="B3171" s="1">
        <v>45275</v>
      </c>
      <c r="C3171" t="s">
        <v>12</v>
      </c>
      <c r="D3171" t="s">
        <v>116</v>
      </c>
      <c r="E3171">
        <v>4</v>
      </c>
      <c r="F3171">
        <v>349.99</v>
      </c>
      <c r="G3171">
        <f>Table1[[#This Row],[Unit Price]]*Table1[[#This Row],[Units Sold]]</f>
        <v>1399.96</v>
      </c>
      <c r="H3171" t="s">
        <v>14</v>
      </c>
      <c r="I3171" t="s">
        <v>11</v>
      </c>
      <c r="J3171">
        <f>_xlfn.XLOOKUP(Table1[[#This Row],[Product Name]],O:O,P:P)</f>
        <v>115.5</v>
      </c>
      <c r="K3171">
        <f>Table1[[#This Row],[Unit Profit]]*Table1[[#This Row],[Units Sold]]</f>
        <v>462</v>
      </c>
      <c r="L3171">
        <f>MONTH(Table1[[#This Row],[Date]])</f>
        <v>12</v>
      </c>
    </row>
    <row r="3172" spans="1:12">
      <c r="A3172">
        <v>13219</v>
      </c>
      <c r="B3172" s="1">
        <v>45519</v>
      </c>
      <c r="C3172" t="s">
        <v>16</v>
      </c>
      <c r="D3172" t="s">
        <v>117</v>
      </c>
      <c r="E3172">
        <v>4</v>
      </c>
      <c r="F3172">
        <v>19.989999999999998</v>
      </c>
      <c r="G3172">
        <f>Table1[[#This Row],[Unit Price]]*Table1[[#This Row],[Units Sold]]</f>
        <v>79.959999999999994</v>
      </c>
      <c r="H3172" t="s">
        <v>294</v>
      </c>
      <c r="I3172" t="s">
        <v>11</v>
      </c>
      <c r="J3172">
        <f>_xlfn.XLOOKUP(Table1[[#This Row],[Product Name]],O:O,P:P)</f>
        <v>3.4</v>
      </c>
      <c r="K3172">
        <f>Table1[[#This Row],[Unit Profit]]*Table1[[#This Row],[Units Sold]]</f>
        <v>13.6</v>
      </c>
      <c r="L3172">
        <f>MONTH(Table1[[#This Row],[Date]])</f>
        <v>8</v>
      </c>
    </row>
    <row r="3173" spans="1:12" hidden="1">
      <c r="A3173">
        <v>13220</v>
      </c>
      <c r="B3173" s="1">
        <v>44932</v>
      </c>
      <c r="C3173" t="s">
        <v>19</v>
      </c>
      <c r="D3173" t="s">
        <v>118</v>
      </c>
      <c r="E3173">
        <v>2</v>
      </c>
      <c r="F3173">
        <v>12.99</v>
      </c>
      <c r="G3173">
        <f>Table1[[#This Row],[Unit Price]]*Table1[[#This Row],[Units Sold]]</f>
        <v>25.98</v>
      </c>
      <c r="H3173" t="s">
        <v>18</v>
      </c>
      <c r="I3173" t="s">
        <v>11</v>
      </c>
      <c r="J3173">
        <f>_xlfn.XLOOKUP(Table1[[#This Row],[Product Name]],O:O,P:P)</f>
        <v>4.68</v>
      </c>
      <c r="K3173">
        <f>Table1[[#This Row],[Unit Profit]]*Table1[[#This Row],[Units Sold]]</f>
        <v>9.36</v>
      </c>
      <c r="L3173">
        <f>MONTH(Table1[[#This Row],[Date]])</f>
        <v>1</v>
      </c>
    </row>
    <row r="3174" spans="1:12" hidden="1">
      <c r="A3174">
        <v>13221</v>
      </c>
      <c r="B3174" s="1">
        <v>45488</v>
      </c>
      <c r="C3174" t="s">
        <v>21</v>
      </c>
      <c r="D3174" t="s">
        <v>119</v>
      </c>
      <c r="E3174">
        <v>5</v>
      </c>
      <c r="F3174">
        <v>82</v>
      </c>
      <c r="G3174">
        <f>Table1[[#This Row],[Unit Price]]*Table1[[#This Row],[Units Sold]]</f>
        <v>410</v>
      </c>
      <c r="H3174" t="s">
        <v>18</v>
      </c>
      <c r="I3174" t="s">
        <v>15</v>
      </c>
      <c r="J3174">
        <f>_xlfn.XLOOKUP(Table1[[#This Row],[Product Name]],O:O,P:P)</f>
        <v>22.96</v>
      </c>
      <c r="K3174">
        <f>Table1[[#This Row],[Unit Profit]]*Table1[[#This Row],[Units Sold]]</f>
        <v>114.80000000000001</v>
      </c>
      <c r="L3174">
        <f>MONTH(Table1[[#This Row],[Date]])</f>
        <v>7</v>
      </c>
    </row>
    <row r="3175" spans="1:12" hidden="1">
      <c r="A3175">
        <v>13222</v>
      </c>
      <c r="B3175" s="1">
        <v>45352</v>
      </c>
      <c r="C3175" t="s">
        <v>23</v>
      </c>
      <c r="D3175" t="s">
        <v>120</v>
      </c>
      <c r="E3175">
        <v>2</v>
      </c>
      <c r="F3175">
        <v>109.99</v>
      </c>
      <c r="G3175">
        <f>Table1[[#This Row],[Unit Price]]*Table1[[#This Row],[Units Sold]]</f>
        <v>219.98</v>
      </c>
      <c r="H3175" t="s">
        <v>18</v>
      </c>
      <c r="I3175" t="s">
        <v>11</v>
      </c>
      <c r="J3175">
        <f>_xlfn.XLOOKUP(Table1[[#This Row],[Product Name]],O:O,P:P)</f>
        <v>28.6</v>
      </c>
      <c r="K3175">
        <f>Table1[[#This Row],[Unit Profit]]*Table1[[#This Row],[Units Sold]]</f>
        <v>57.2</v>
      </c>
      <c r="L3175">
        <f>MONTH(Table1[[#This Row],[Date]])</f>
        <v>3</v>
      </c>
    </row>
    <row r="3176" spans="1:12" hidden="1">
      <c r="A3176">
        <v>13223</v>
      </c>
      <c r="B3176" s="1">
        <v>45594</v>
      </c>
      <c r="C3176" t="s">
        <v>9</v>
      </c>
      <c r="D3176" t="s">
        <v>121</v>
      </c>
      <c r="E3176">
        <v>1</v>
      </c>
      <c r="F3176">
        <v>3899.99</v>
      </c>
      <c r="G3176">
        <f>Table1[[#This Row],[Unit Price]]*Table1[[#This Row],[Units Sold]]</f>
        <v>3899.99</v>
      </c>
      <c r="H3176" t="s">
        <v>14</v>
      </c>
      <c r="I3176" t="s">
        <v>11</v>
      </c>
      <c r="J3176">
        <f>_xlfn.XLOOKUP(Table1[[#This Row],[Product Name]],O:O,P:P)</f>
        <v>400</v>
      </c>
      <c r="K3176">
        <f>Table1[[#This Row],[Unit Profit]]*Table1[[#This Row],[Units Sold]]</f>
        <v>400</v>
      </c>
      <c r="L3176">
        <f>MONTH(Table1[[#This Row],[Date]])</f>
        <v>10</v>
      </c>
    </row>
    <row r="3177" spans="1:12" hidden="1">
      <c r="A3177">
        <v>13224</v>
      </c>
      <c r="B3177" s="1">
        <v>45636</v>
      </c>
      <c r="C3177" t="s">
        <v>12</v>
      </c>
      <c r="D3177" t="s">
        <v>122</v>
      </c>
      <c r="E3177">
        <v>4</v>
      </c>
      <c r="F3177">
        <v>349.99</v>
      </c>
      <c r="G3177">
        <f>Table1[[#This Row],[Unit Price]]*Table1[[#This Row],[Units Sold]]</f>
        <v>1399.96</v>
      </c>
      <c r="H3177" t="s">
        <v>18</v>
      </c>
      <c r="I3177" t="s">
        <v>287</v>
      </c>
      <c r="J3177">
        <f>_xlfn.XLOOKUP(Table1[[#This Row],[Product Name]],O:O,P:P)</f>
        <v>161</v>
      </c>
      <c r="K3177">
        <f>Table1[[#This Row],[Unit Profit]]*Table1[[#This Row],[Units Sold]]</f>
        <v>644</v>
      </c>
      <c r="L3177">
        <f>MONTH(Table1[[#This Row],[Date]])</f>
        <v>12</v>
      </c>
    </row>
    <row r="3178" spans="1:12" hidden="1">
      <c r="A3178">
        <v>13225</v>
      </c>
      <c r="B3178" s="1">
        <v>44956</v>
      </c>
      <c r="C3178" t="s">
        <v>16</v>
      </c>
      <c r="D3178" t="s">
        <v>123</v>
      </c>
      <c r="E3178">
        <v>3</v>
      </c>
      <c r="F3178">
        <v>39.99</v>
      </c>
      <c r="G3178">
        <f>Table1[[#This Row],[Unit Price]]*Table1[[#This Row],[Units Sold]]</f>
        <v>119.97</v>
      </c>
      <c r="H3178" t="s">
        <v>18</v>
      </c>
      <c r="I3178" t="s">
        <v>287</v>
      </c>
      <c r="J3178">
        <f>_xlfn.XLOOKUP(Table1[[#This Row],[Product Name]],O:O,P:P)</f>
        <v>8</v>
      </c>
      <c r="K3178">
        <f>Table1[[#This Row],[Unit Profit]]*Table1[[#This Row],[Units Sold]]</f>
        <v>24</v>
      </c>
      <c r="L3178">
        <f>MONTH(Table1[[#This Row],[Date]])</f>
        <v>1</v>
      </c>
    </row>
    <row r="3179" spans="1:12">
      <c r="A3179">
        <v>13226</v>
      </c>
      <c r="B3179" s="1">
        <v>45138</v>
      </c>
      <c r="C3179" t="s">
        <v>19</v>
      </c>
      <c r="D3179" t="s">
        <v>124</v>
      </c>
      <c r="E3179">
        <v>3</v>
      </c>
      <c r="F3179">
        <v>10.99</v>
      </c>
      <c r="G3179">
        <f>Table1[[#This Row],[Unit Price]]*Table1[[#This Row],[Units Sold]]</f>
        <v>32.97</v>
      </c>
      <c r="H3179" t="s">
        <v>294</v>
      </c>
      <c r="I3179" t="s">
        <v>287</v>
      </c>
      <c r="J3179">
        <f>_xlfn.XLOOKUP(Table1[[#This Row],[Product Name]],O:O,P:P)</f>
        <v>3.85</v>
      </c>
      <c r="K3179">
        <f>Table1[[#This Row],[Unit Profit]]*Table1[[#This Row],[Units Sold]]</f>
        <v>11.55</v>
      </c>
      <c r="L3179">
        <f>MONTH(Table1[[#This Row],[Date]])</f>
        <v>7</v>
      </c>
    </row>
    <row r="3180" spans="1:12">
      <c r="A3180">
        <v>13227</v>
      </c>
      <c r="B3180" s="1">
        <v>45247</v>
      </c>
      <c r="C3180" t="s">
        <v>21</v>
      </c>
      <c r="D3180" t="s">
        <v>125</v>
      </c>
      <c r="E3180">
        <v>5</v>
      </c>
      <c r="F3180">
        <v>6.5</v>
      </c>
      <c r="G3180">
        <f>Table1[[#This Row],[Unit Price]]*Table1[[#This Row],[Units Sold]]</f>
        <v>32.5</v>
      </c>
      <c r="H3180" t="s">
        <v>294</v>
      </c>
      <c r="I3180" t="s">
        <v>287</v>
      </c>
      <c r="J3180">
        <f>_xlfn.XLOOKUP(Table1[[#This Row],[Product Name]],O:O,P:P)</f>
        <v>2.73</v>
      </c>
      <c r="K3180">
        <f>Table1[[#This Row],[Unit Profit]]*Table1[[#This Row],[Units Sold]]</f>
        <v>13.65</v>
      </c>
      <c r="L3180">
        <f>MONTH(Table1[[#This Row],[Date]])</f>
        <v>11</v>
      </c>
    </row>
    <row r="3181" spans="1:12">
      <c r="A3181">
        <v>13228</v>
      </c>
      <c r="B3181" s="1">
        <v>45449</v>
      </c>
      <c r="C3181" t="s">
        <v>23</v>
      </c>
      <c r="D3181" t="s">
        <v>126</v>
      </c>
      <c r="E3181">
        <v>2</v>
      </c>
      <c r="F3181">
        <v>399.99</v>
      </c>
      <c r="G3181">
        <f>Table1[[#This Row],[Unit Price]]*Table1[[#This Row],[Units Sold]]</f>
        <v>799.98</v>
      </c>
      <c r="H3181" t="s">
        <v>294</v>
      </c>
      <c r="I3181" t="s">
        <v>15</v>
      </c>
      <c r="J3181">
        <f>_xlfn.XLOOKUP(Table1[[#This Row],[Product Name]],O:O,P:P)</f>
        <v>80</v>
      </c>
      <c r="K3181">
        <f>Table1[[#This Row],[Unit Profit]]*Table1[[#This Row],[Units Sold]]</f>
        <v>160</v>
      </c>
      <c r="L3181">
        <f>MONTH(Table1[[#This Row],[Date]])</f>
        <v>6</v>
      </c>
    </row>
    <row r="3182" spans="1:12" hidden="1">
      <c r="A3182">
        <v>13229</v>
      </c>
      <c r="B3182" s="1">
        <v>45580</v>
      </c>
      <c r="C3182" t="s">
        <v>9</v>
      </c>
      <c r="D3182" t="s">
        <v>127</v>
      </c>
      <c r="E3182">
        <v>4</v>
      </c>
      <c r="F3182">
        <v>229.99</v>
      </c>
      <c r="G3182">
        <f>Table1[[#This Row],[Unit Price]]*Table1[[#This Row],[Units Sold]]</f>
        <v>919.96</v>
      </c>
      <c r="H3182" t="s">
        <v>18</v>
      </c>
      <c r="I3182" t="s">
        <v>15</v>
      </c>
      <c r="J3182">
        <f>_xlfn.XLOOKUP(Table1[[#This Row],[Product Name]],O:O,P:P)</f>
        <v>115</v>
      </c>
      <c r="K3182">
        <f>Table1[[#This Row],[Unit Profit]]*Table1[[#This Row],[Units Sold]]</f>
        <v>460</v>
      </c>
      <c r="L3182">
        <f>MONTH(Table1[[#This Row],[Date]])</f>
        <v>10</v>
      </c>
    </row>
    <row r="3183" spans="1:12" hidden="1">
      <c r="A3183">
        <v>13230</v>
      </c>
      <c r="B3183" s="1">
        <v>45175</v>
      </c>
      <c r="C3183" t="s">
        <v>12</v>
      </c>
      <c r="D3183" t="s">
        <v>128</v>
      </c>
      <c r="E3183">
        <v>4</v>
      </c>
      <c r="F3183">
        <v>159.99</v>
      </c>
      <c r="G3183">
        <f>Table1[[#This Row],[Unit Price]]*Table1[[#This Row],[Units Sold]]</f>
        <v>639.96</v>
      </c>
      <c r="H3183" t="s">
        <v>18</v>
      </c>
      <c r="I3183" t="s">
        <v>287</v>
      </c>
      <c r="J3183">
        <f>_xlfn.XLOOKUP(Table1[[#This Row],[Product Name]],O:O,P:P)</f>
        <v>46.4</v>
      </c>
      <c r="K3183">
        <f>Table1[[#This Row],[Unit Profit]]*Table1[[#This Row],[Units Sold]]</f>
        <v>185.6</v>
      </c>
      <c r="L3183">
        <f>MONTH(Table1[[#This Row],[Date]])</f>
        <v>9</v>
      </c>
    </row>
    <row r="3184" spans="1:12" hidden="1">
      <c r="A3184">
        <v>13231</v>
      </c>
      <c r="B3184" s="1">
        <v>45077</v>
      </c>
      <c r="C3184" t="s">
        <v>16</v>
      </c>
      <c r="D3184" t="s">
        <v>129</v>
      </c>
      <c r="E3184">
        <v>2</v>
      </c>
      <c r="F3184">
        <v>14.99</v>
      </c>
      <c r="G3184">
        <f>Table1[[#This Row],[Unit Price]]*Table1[[#This Row],[Units Sold]]</f>
        <v>29.98</v>
      </c>
      <c r="H3184" t="s">
        <v>14</v>
      </c>
      <c r="I3184" t="s">
        <v>287</v>
      </c>
      <c r="J3184">
        <f>_xlfn.XLOOKUP(Table1[[#This Row],[Product Name]],O:O,P:P)</f>
        <v>4.95</v>
      </c>
      <c r="K3184">
        <f>Table1[[#This Row],[Unit Profit]]*Table1[[#This Row],[Units Sold]]</f>
        <v>9.9</v>
      </c>
      <c r="L3184">
        <f>MONTH(Table1[[#This Row],[Date]])</f>
        <v>5</v>
      </c>
    </row>
    <row r="3185" spans="1:12">
      <c r="A3185">
        <v>13232</v>
      </c>
      <c r="B3185" s="1">
        <v>45394</v>
      </c>
      <c r="C3185" t="s">
        <v>19</v>
      </c>
      <c r="D3185" t="s">
        <v>130</v>
      </c>
      <c r="E3185">
        <v>1</v>
      </c>
      <c r="F3185">
        <v>18.989999999999998</v>
      </c>
      <c r="G3185">
        <f>Table1[[#This Row],[Unit Price]]*Table1[[#This Row],[Units Sold]]</f>
        <v>18.989999999999998</v>
      </c>
      <c r="H3185" t="s">
        <v>294</v>
      </c>
      <c r="I3185" t="s">
        <v>11</v>
      </c>
      <c r="J3185">
        <f>_xlfn.XLOOKUP(Table1[[#This Row],[Product Name]],O:O,P:P)</f>
        <v>5.51</v>
      </c>
      <c r="K3185">
        <f>Table1[[#This Row],[Unit Profit]]*Table1[[#This Row],[Units Sold]]</f>
        <v>5.51</v>
      </c>
      <c r="L3185">
        <f>MONTH(Table1[[#This Row],[Date]])</f>
        <v>4</v>
      </c>
    </row>
    <row r="3186" spans="1:12" hidden="1">
      <c r="A3186">
        <v>13233</v>
      </c>
      <c r="B3186" s="1">
        <v>45637</v>
      </c>
      <c r="C3186" t="s">
        <v>21</v>
      </c>
      <c r="D3186" t="s">
        <v>131</v>
      </c>
      <c r="E3186">
        <v>4</v>
      </c>
      <c r="F3186">
        <v>15</v>
      </c>
      <c r="G3186">
        <f>Table1[[#This Row],[Unit Price]]*Table1[[#This Row],[Units Sold]]</f>
        <v>60</v>
      </c>
      <c r="H3186" t="s">
        <v>18</v>
      </c>
      <c r="I3186" t="s">
        <v>15</v>
      </c>
      <c r="J3186">
        <f>_xlfn.XLOOKUP(Table1[[#This Row],[Product Name]],O:O,P:P)</f>
        <v>4.6500000000000004</v>
      </c>
      <c r="K3186">
        <f>Table1[[#This Row],[Unit Profit]]*Table1[[#This Row],[Units Sold]]</f>
        <v>18.600000000000001</v>
      </c>
      <c r="L3186">
        <f>MONTH(Table1[[#This Row],[Date]])</f>
        <v>12</v>
      </c>
    </row>
    <row r="3187" spans="1:12">
      <c r="A3187">
        <v>13234</v>
      </c>
      <c r="B3187" s="1">
        <v>45643</v>
      </c>
      <c r="C3187" t="s">
        <v>23</v>
      </c>
      <c r="D3187" t="s">
        <v>132</v>
      </c>
      <c r="E3187">
        <v>2</v>
      </c>
      <c r="F3187">
        <v>229.95</v>
      </c>
      <c r="G3187">
        <f>Table1[[#This Row],[Unit Price]]*Table1[[#This Row],[Units Sold]]</f>
        <v>459.9</v>
      </c>
      <c r="H3187" t="s">
        <v>294</v>
      </c>
      <c r="I3187" t="s">
        <v>287</v>
      </c>
      <c r="J3187">
        <f>_xlfn.XLOOKUP(Table1[[#This Row],[Product Name]],O:O,P:P)</f>
        <v>62.09</v>
      </c>
      <c r="K3187">
        <f>Table1[[#This Row],[Unit Profit]]*Table1[[#This Row],[Units Sold]]</f>
        <v>124.18</v>
      </c>
      <c r="L3187">
        <f>MONTH(Table1[[#This Row],[Date]])</f>
        <v>12</v>
      </c>
    </row>
    <row r="3188" spans="1:12">
      <c r="A3188">
        <v>13235</v>
      </c>
      <c r="B3188" s="1">
        <v>45223</v>
      </c>
      <c r="C3188" t="s">
        <v>9</v>
      </c>
      <c r="D3188" t="s">
        <v>133</v>
      </c>
      <c r="E3188">
        <v>2</v>
      </c>
      <c r="F3188">
        <v>249.99</v>
      </c>
      <c r="G3188">
        <f>Table1[[#This Row],[Unit Price]]*Table1[[#This Row],[Units Sold]]</f>
        <v>499.98</v>
      </c>
      <c r="H3188" t="s">
        <v>294</v>
      </c>
      <c r="I3188" t="s">
        <v>15</v>
      </c>
      <c r="J3188">
        <f>_xlfn.XLOOKUP(Table1[[#This Row],[Product Name]],O:O,P:P)</f>
        <v>77.5</v>
      </c>
      <c r="K3188">
        <f>Table1[[#This Row],[Unit Profit]]*Table1[[#This Row],[Units Sold]]</f>
        <v>155</v>
      </c>
      <c r="L3188">
        <f>MONTH(Table1[[#This Row],[Date]])</f>
        <v>10</v>
      </c>
    </row>
    <row r="3189" spans="1:12">
      <c r="A3189">
        <v>13236</v>
      </c>
      <c r="B3189" s="1">
        <v>45371</v>
      </c>
      <c r="C3189" t="s">
        <v>12</v>
      </c>
      <c r="D3189" t="s">
        <v>134</v>
      </c>
      <c r="E3189">
        <v>1</v>
      </c>
      <c r="F3189">
        <v>299.95</v>
      </c>
      <c r="G3189">
        <f>Table1[[#This Row],[Unit Price]]*Table1[[#This Row],[Units Sold]]</f>
        <v>299.95</v>
      </c>
      <c r="H3189" t="s">
        <v>294</v>
      </c>
      <c r="I3189" t="s">
        <v>15</v>
      </c>
      <c r="J3189">
        <f>_xlfn.XLOOKUP(Table1[[#This Row],[Product Name]],O:O,P:P)</f>
        <v>140.97999999999999</v>
      </c>
      <c r="K3189">
        <f>Table1[[#This Row],[Unit Profit]]*Table1[[#This Row],[Units Sold]]</f>
        <v>140.97999999999999</v>
      </c>
      <c r="L3189">
        <f>MONTH(Table1[[#This Row],[Date]])</f>
        <v>3</v>
      </c>
    </row>
    <row r="3190" spans="1:12" hidden="1">
      <c r="A3190">
        <v>13237</v>
      </c>
      <c r="B3190" s="1">
        <v>45568</v>
      </c>
      <c r="C3190" t="s">
        <v>16</v>
      </c>
      <c r="D3190" t="s">
        <v>135</v>
      </c>
      <c r="E3190">
        <v>1</v>
      </c>
      <c r="F3190">
        <v>49.99</v>
      </c>
      <c r="G3190">
        <f>Table1[[#This Row],[Unit Price]]*Table1[[#This Row],[Units Sold]]</f>
        <v>49.99</v>
      </c>
      <c r="H3190" t="s">
        <v>14</v>
      </c>
      <c r="I3190" t="s">
        <v>287</v>
      </c>
      <c r="J3190">
        <f>_xlfn.XLOOKUP(Table1[[#This Row],[Product Name]],O:O,P:P)</f>
        <v>24</v>
      </c>
      <c r="K3190">
        <f>Table1[[#This Row],[Unit Profit]]*Table1[[#This Row],[Units Sold]]</f>
        <v>24</v>
      </c>
      <c r="L3190">
        <f>MONTH(Table1[[#This Row],[Date]])</f>
        <v>10</v>
      </c>
    </row>
    <row r="3191" spans="1:12" hidden="1">
      <c r="A3191">
        <v>13238</v>
      </c>
      <c r="B3191" s="1">
        <v>45181</v>
      </c>
      <c r="C3191" t="s">
        <v>19</v>
      </c>
      <c r="D3191" t="s">
        <v>136</v>
      </c>
      <c r="E3191">
        <v>5</v>
      </c>
      <c r="F3191">
        <v>16.989999999999998</v>
      </c>
      <c r="G3191">
        <f>Table1[[#This Row],[Unit Price]]*Table1[[#This Row],[Units Sold]]</f>
        <v>84.949999999999989</v>
      </c>
      <c r="H3191" t="s">
        <v>14</v>
      </c>
      <c r="I3191" t="s">
        <v>15</v>
      </c>
      <c r="J3191">
        <f>_xlfn.XLOOKUP(Table1[[#This Row],[Product Name]],O:O,P:P)</f>
        <v>2.89</v>
      </c>
      <c r="K3191">
        <f>Table1[[#This Row],[Unit Profit]]*Table1[[#This Row],[Units Sold]]</f>
        <v>14.450000000000001</v>
      </c>
      <c r="L3191">
        <f>MONTH(Table1[[#This Row],[Date]])</f>
        <v>9</v>
      </c>
    </row>
    <row r="3192" spans="1:12" hidden="1">
      <c r="A3192">
        <v>13239</v>
      </c>
      <c r="B3192" s="1">
        <v>45433</v>
      </c>
      <c r="C3192" t="s">
        <v>21</v>
      </c>
      <c r="D3192" t="s">
        <v>137</v>
      </c>
      <c r="E3192">
        <v>5</v>
      </c>
      <c r="F3192">
        <v>14.99</v>
      </c>
      <c r="G3192">
        <f>Table1[[#This Row],[Unit Price]]*Table1[[#This Row],[Units Sold]]</f>
        <v>74.95</v>
      </c>
      <c r="H3192" t="s">
        <v>14</v>
      </c>
      <c r="I3192" t="s">
        <v>11</v>
      </c>
      <c r="J3192">
        <f>_xlfn.XLOOKUP(Table1[[#This Row],[Product Name]],O:O,P:P)</f>
        <v>4.6500000000000004</v>
      </c>
      <c r="K3192">
        <f>Table1[[#This Row],[Unit Profit]]*Table1[[#This Row],[Units Sold]]</f>
        <v>23.25</v>
      </c>
      <c r="L3192">
        <f>MONTH(Table1[[#This Row],[Date]])</f>
        <v>5</v>
      </c>
    </row>
    <row r="3193" spans="1:12" hidden="1">
      <c r="A3193">
        <v>13240</v>
      </c>
      <c r="B3193" s="1">
        <v>45424</v>
      </c>
      <c r="C3193" t="s">
        <v>23</v>
      </c>
      <c r="D3193" t="s">
        <v>138</v>
      </c>
      <c r="E3193">
        <v>5</v>
      </c>
      <c r="F3193">
        <v>249.99</v>
      </c>
      <c r="G3193">
        <f>Table1[[#This Row],[Unit Price]]*Table1[[#This Row],[Units Sold]]</f>
        <v>1249.95</v>
      </c>
      <c r="H3193" t="s">
        <v>18</v>
      </c>
      <c r="I3193" t="s">
        <v>11</v>
      </c>
      <c r="J3193">
        <f>_xlfn.XLOOKUP(Table1[[#This Row],[Product Name]],O:O,P:P)</f>
        <v>120</v>
      </c>
      <c r="K3193">
        <f>Table1[[#This Row],[Unit Profit]]*Table1[[#This Row],[Units Sold]]</f>
        <v>600</v>
      </c>
      <c r="L3193">
        <f>MONTH(Table1[[#This Row],[Date]])</f>
        <v>5</v>
      </c>
    </row>
    <row r="3194" spans="1:12">
      <c r="A3194">
        <v>13241</v>
      </c>
      <c r="B3194" s="1">
        <v>45195</v>
      </c>
      <c r="C3194" t="s">
        <v>9</v>
      </c>
      <c r="D3194" t="s">
        <v>139</v>
      </c>
      <c r="E3194">
        <v>5</v>
      </c>
      <c r="F3194">
        <v>599.99</v>
      </c>
      <c r="G3194">
        <f>Table1[[#This Row],[Unit Price]]*Table1[[#This Row],[Units Sold]]</f>
        <v>2999.95</v>
      </c>
      <c r="H3194" t="s">
        <v>294</v>
      </c>
      <c r="I3194" t="s">
        <v>11</v>
      </c>
      <c r="J3194">
        <f>_xlfn.XLOOKUP(Table1[[#This Row],[Product Name]],O:O,P:P)</f>
        <v>288</v>
      </c>
      <c r="K3194">
        <f>Table1[[#This Row],[Unit Profit]]*Table1[[#This Row],[Units Sold]]</f>
        <v>1440</v>
      </c>
      <c r="L3194">
        <f>MONTH(Table1[[#This Row],[Date]])</f>
        <v>9</v>
      </c>
    </row>
    <row r="3195" spans="1:12" hidden="1">
      <c r="A3195">
        <v>13242</v>
      </c>
      <c r="B3195" s="1">
        <v>45623</v>
      </c>
      <c r="C3195" t="s">
        <v>12</v>
      </c>
      <c r="D3195" t="s">
        <v>140</v>
      </c>
      <c r="E3195">
        <v>3</v>
      </c>
      <c r="F3195">
        <v>89.99</v>
      </c>
      <c r="G3195">
        <f>Table1[[#This Row],[Unit Price]]*Table1[[#This Row],[Units Sold]]</f>
        <v>269.96999999999997</v>
      </c>
      <c r="H3195" t="s">
        <v>14</v>
      </c>
      <c r="I3195" t="s">
        <v>11</v>
      </c>
      <c r="J3195">
        <f>_xlfn.XLOOKUP(Table1[[#This Row],[Product Name]],O:O,P:P)</f>
        <v>14.4</v>
      </c>
      <c r="K3195">
        <f>Table1[[#This Row],[Unit Profit]]*Table1[[#This Row],[Units Sold]]</f>
        <v>43.2</v>
      </c>
      <c r="L3195">
        <f>MONTH(Table1[[#This Row],[Date]])</f>
        <v>11</v>
      </c>
    </row>
    <row r="3196" spans="1:12" hidden="1">
      <c r="A3196">
        <v>13243</v>
      </c>
      <c r="B3196" s="1">
        <v>44933</v>
      </c>
      <c r="C3196" t="s">
        <v>16</v>
      </c>
      <c r="D3196" t="s">
        <v>141</v>
      </c>
      <c r="E3196">
        <v>2</v>
      </c>
      <c r="F3196">
        <v>12.99</v>
      </c>
      <c r="G3196">
        <f>Table1[[#This Row],[Unit Price]]*Table1[[#This Row],[Units Sold]]</f>
        <v>25.98</v>
      </c>
      <c r="H3196" t="s">
        <v>18</v>
      </c>
      <c r="I3196" t="s">
        <v>11</v>
      </c>
      <c r="J3196">
        <f>_xlfn.XLOOKUP(Table1[[#This Row],[Product Name]],O:O,P:P)</f>
        <v>1.3</v>
      </c>
      <c r="K3196">
        <f>Table1[[#This Row],[Unit Profit]]*Table1[[#This Row],[Units Sold]]</f>
        <v>2.6</v>
      </c>
      <c r="L3196">
        <f>MONTH(Table1[[#This Row],[Date]])</f>
        <v>1</v>
      </c>
    </row>
    <row r="3197" spans="1:12">
      <c r="A3197">
        <v>13244</v>
      </c>
      <c r="B3197" s="1">
        <v>45176</v>
      </c>
      <c r="C3197" t="s">
        <v>19</v>
      </c>
      <c r="D3197" t="s">
        <v>142</v>
      </c>
      <c r="E3197">
        <v>2</v>
      </c>
      <c r="F3197">
        <v>14.99</v>
      </c>
      <c r="G3197">
        <f>Table1[[#This Row],[Unit Price]]*Table1[[#This Row],[Units Sold]]</f>
        <v>29.98</v>
      </c>
      <c r="H3197" t="s">
        <v>294</v>
      </c>
      <c r="I3197" t="s">
        <v>15</v>
      </c>
      <c r="J3197">
        <f>_xlfn.XLOOKUP(Table1[[#This Row],[Product Name]],O:O,P:P)</f>
        <v>3.15</v>
      </c>
      <c r="K3197">
        <f>Table1[[#This Row],[Unit Profit]]*Table1[[#This Row],[Units Sold]]</f>
        <v>6.3</v>
      </c>
      <c r="L3197">
        <f>MONTH(Table1[[#This Row],[Date]])</f>
        <v>9</v>
      </c>
    </row>
    <row r="3198" spans="1:12" hidden="1">
      <c r="A3198">
        <v>13245</v>
      </c>
      <c r="B3198" s="1">
        <v>45413</v>
      </c>
      <c r="C3198" t="s">
        <v>21</v>
      </c>
      <c r="D3198" t="s">
        <v>143</v>
      </c>
      <c r="E3198">
        <v>5</v>
      </c>
      <c r="F3198">
        <v>30</v>
      </c>
      <c r="G3198">
        <f>Table1[[#This Row],[Unit Price]]*Table1[[#This Row],[Units Sold]]</f>
        <v>150</v>
      </c>
      <c r="H3198" t="s">
        <v>18</v>
      </c>
      <c r="I3198" t="s">
        <v>15</v>
      </c>
      <c r="J3198">
        <f>_xlfn.XLOOKUP(Table1[[#This Row],[Product Name]],O:O,P:P)</f>
        <v>6.9</v>
      </c>
      <c r="K3198">
        <f>Table1[[#This Row],[Unit Profit]]*Table1[[#This Row],[Units Sold]]</f>
        <v>34.5</v>
      </c>
      <c r="L3198">
        <f>MONTH(Table1[[#This Row],[Date]])</f>
        <v>5</v>
      </c>
    </row>
    <row r="3199" spans="1:12">
      <c r="A3199">
        <v>13246</v>
      </c>
      <c r="B3199" s="1">
        <v>45326</v>
      </c>
      <c r="C3199" t="s">
        <v>23</v>
      </c>
      <c r="D3199" t="s">
        <v>144</v>
      </c>
      <c r="E3199">
        <v>2</v>
      </c>
      <c r="F3199">
        <v>199.99</v>
      </c>
      <c r="G3199">
        <f>Table1[[#This Row],[Unit Price]]*Table1[[#This Row],[Units Sold]]</f>
        <v>399.98</v>
      </c>
      <c r="H3199" t="s">
        <v>294</v>
      </c>
      <c r="I3199" t="s">
        <v>11</v>
      </c>
      <c r="J3199">
        <f>_xlfn.XLOOKUP(Table1[[#This Row],[Product Name]],O:O,P:P)</f>
        <v>60</v>
      </c>
      <c r="K3199">
        <f>Table1[[#This Row],[Unit Profit]]*Table1[[#This Row],[Units Sold]]</f>
        <v>120</v>
      </c>
      <c r="L3199">
        <f>MONTH(Table1[[#This Row],[Date]])</f>
        <v>2</v>
      </c>
    </row>
    <row r="3200" spans="1:12" hidden="1">
      <c r="A3200">
        <v>13247</v>
      </c>
      <c r="B3200" s="1">
        <v>45046</v>
      </c>
      <c r="C3200" t="s">
        <v>9</v>
      </c>
      <c r="D3200" t="s">
        <v>145</v>
      </c>
      <c r="E3200">
        <v>2</v>
      </c>
      <c r="F3200">
        <v>499.99</v>
      </c>
      <c r="G3200">
        <f>Table1[[#This Row],[Unit Price]]*Table1[[#This Row],[Units Sold]]</f>
        <v>999.98</v>
      </c>
      <c r="H3200" t="s">
        <v>14</v>
      </c>
      <c r="I3200" t="s">
        <v>287</v>
      </c>
      <c r="J3200">
        <f>_xlfn.XLOOKUP(Table1[[#This Row],[Product Name]],O:O,P:P)</f>
        <v>90</v>
      </c>
      <c r="K3200">
        <f>Table1[[#This Row],[Unit Profit]]*Table1[[#This Row],[Units Sold]]</f>
        <v>180</v>
      </c>
      <c r="L3200">
        <f>MONTH(Table1[[#This Row],[Date]])</f>
        <v>4</v>
      </c>
    </row>
    <row r="3201" spans="1:12" hidden="1">
      <c r="A3201">
        <v>13248</v>
      </c>
      <c r="B3201" s="1">
        <v>45375</v>
      </c>
      <c r="C3201" t="s">
        <v>12</v>
      </c>
      <c r="D3201" t="s">
        <v>35</v>
      </c>
      <c r="E3201">
        <v>2</v>
      </c>
      <c r="F3201">
        <v>399.99</v>
      </c>
      <c r="G3201">
        <f>Table1[[#This Row],[Unit Price]]*Table1[[#This Row],[Units Sold]]</f>
        <v>799.98</v>
      </c>
      <c r="H3201" t="s">
        <v>18</v>
      </c>
      <c r="I3201" t="s">
        <v>11</v>
      </c>
      <c r="J3201">
        <f>_xlfn.XLOOKUP(Table1[[#This Row],[Product Name]],O:O,P:P)</f>
        <v>52</v>
      </c>
      <c r="K3201">
        <f>Table1[[#This Row],[Unit Profit]]*Table1[[#This Row],[Units Sold]]</f>
        <v>104</v>
      </c>
      <c r="L3201">
        <f>MONTH(Table1[[#This Row],[Date]])</f>
        <v>3</v>
      </c>
    </row>
    <row r="3202" spans="1:12">
      <c r="A3202">
        <v>13249</v>
      </c>
      <c r="B3202" s="1">
        <v>45552</v>
      </c>
      <c r="C3202" t="s">
        <v>16</v>
      </c>
      <c r="D3202" t="s">
        <v>146</v>
      </c>
      <c r="E3202">
        <v>4</v>
      </c>
      <c r="F3202">
        <v>98</v>
      </c>
      <c r="G3202">
        <f>Table1[[#This Row],[Unit Price]]*Table1[[#This Row],[Units Sold]]</f>
        <v>392</v>
      </c>
      <c r="H3202" t="s">
        <v>294</v>
      </c>
      <c r="I3202" t="s">
        <v>15</v>
      </c>
      <c r="J3202">
        <f>_xlfn.XLOOKUP(Table1[[#This Row],[Product Name]],O:O,P:P)</f>
        <v>35.28</v>
      </c>
      <c r="K3202">
        <f>Table1[[#This Row],[Unit Profit]]*Table1[[#This Row],[Units Sold]]</f>
        <v>141.12</v>
      </c>
      <c r="L3202">
        <f>MONTH(Table1[[#This Row],[Date]])</f>
        <v>9</v>
      </c>
    </row>
    <row r="3203" spans="1:12" hidden="1">
      <c r="A3203">
        <v>13250</v>
      </c>
      <c r="B3203" s="1">
        <v>45325</v>
      </c>
      <c r="C3203" t="s">
        <v>19</v>
      </c>
      <c r="D3203" t="s">
        <v>147</v>
      </c>
      <c r="E3203">
        <v>3</v>
      </c>
      <c r="F3203">
        <v>8.99</v>
      </c>
      <c r="G3203">
        <f>Table1[[#This Row],[Unit Price]]*Table1[[#This Row],[Units Sold]]</f>
        <v>26.97</v>
      </c>
      <c r="H3203" t="s">
        <v>14</v>
      </c>
      <c r="I3203" t="s">
        <v>287</v>
      </c>
      <c r="J3203">
        <f>_xlfn.XLOOKUP(Table1[[#This Row],[Product Name]],O:O,P:P)</f>
        <v>3.33</v>
      </c>
      <c r="K3203">
        <f>Table1[[#This Row],[Unit Profit]]*Table1[[#This Row],[Units Sold]]</f>
        <v>9.99</v>
      </c>
      <c r="L3203">
        <f>MONTH(Table1[[#This Row],[Date]])</f>
        <v>2</v>
      </c>
    </row>
    <row r="3204" spans="1:12" hidden="1">
      <c r="A3204">
        <v>13251</v>
      </c>
      <c r="B3204" s="1">
        <v>45638</v>
      </c>
      <c r="C3204" t="s">
        <v>21</v>
      </c>
      <c r="D3204" t="s">
        <v>148</v>
      </c>
      <c r="E3204">
        <v>2</v>
      </c>
      <c r="F3204">
        <v>36</v>
      </c>
      <c r="G3204">
        <f>Table1[[#This Row],[Unit Price]]*Table1[[#This Row],[Units Sold]]</f>
        <v>72</v>
      </c>
      <c r="H3204" t="s">
        <v>18</v>
      </c>
      <c r="I3204" t="s">
        <v>11</v>
      </c>
      <c r="J3204">
        <f>_xlfn.XLOOKUP(Table1[[#This Row],[Product Name]],O:O,P:P)</f>
        <v>5.4</v>
      </c>
      <c r="K3204">
        <f>Table1[[#This Row],[Unit Profit]]*Table1[[#This Row],[Units Sold]]</f>
        <v>10.8</v>
      </c>
      <c r="L3204">
        <f>MONTH(Table1[[#This Row],[Date]])</f>
        <v>12</v>
      </c>
    </row>
    <row r="3205" spans="1:12">
      <c r="A3205">
        <v>13252</v>
      </c>
      <c r="B3205" s="1">
        <v>45064</v>
      </c>
      <c r="C3205" t="s">
        <v>23</v>
      </c>
      <c r="D3205" t="s">
        <v>149</v>
      </c>
      <c r="E3205">
        <v>1</v>
      </c>
      <c r="F3205">
        <v>39.950000000000003</v>
      </c>
      <c r="G3205">
        <f>Table1[[#This Row],[Unit Price]]*Table1[[#This Row],[Units Sold]]</f>
        <v>39.950000000000003</v>
      </c>
      <c r="H3205" t="s">
        <v>294</v>
      </c>
      <c r="I3205" t="s">
        <v>11</v>
      </c>
      <c r="J3205">
        <f>_xlfn.XLOOKUP(Table1[[#This Row],[Product Name]],O:O,P:P)</f>
        <v>15.98</v>
      </c>
      <c r="K3205">
        <f>Table1[[#This Row],[Unit Profit]]*Table1[[#This Row],[Units Sold]]</f>
        <v>15.98</v>
      </c>
      <c r="L3205">
        <f>MONTH(Table1[[#This Row],[Date]])</f>
        <v>5</v>
      </c>
    </row>
    <row r="3206" spans="1:12">
      <c r="A3206">
        <v>13253</v>
      </c>
      <c r="B3206" s="1">
        <v>45156</v>
      </c>
      <c r="C3206" t="s">
        <v>9</v>
      </c>
      <c r="D3206" t="s">
        <v>150</v>
      </c>
      <c r="E3206">
        <v>4</v>
      </c>
      <c r="F3206">
        <v>1299.99</v>
      </c>
      <c r="G3206">
        <f>Table1[[#This Row],[Unit Price]]*Table1[[#This Row],[Units Sold]]</f>
        <v>5199.96</v>
      </c>
      <c r="H3206" t="s">
        <v>294</v>
      </c>
      <c r="I3206" t="s">
        <v>11</v>
      </c>
      <c r="J3206">
        <f>_xlfn.XLOOKUP(Table1[[#This Row],[Product Name]],O:O,P:P)</f>
        <v>143</v>
      </c>
      <c r="K3206">
        <f>Table1[[#This Row],[Unit Profit]]*Table1[[#This Row],[Units Sold]]</f>
        <v>572</v>
      </c>
      <c r="L3206">
        <f>MONTH(Table1[[#This Row],[Date]])</f>
        <v>8</v>
      </c>
    </row>
    <row r="3207" spans="1:12">
      <c r="A3207">
        <v>13254</v>
      </c>
      <c r="B3207" s="1">
        <v>45588</v>
      </c>
      <c r="C3207" t="s">
        <v>12</v>
      </c>
      <c r="D3207" t="s">
        <v>151</v>
      </c>
      <c r="E3207">
        <v>5</v>
      </c>
      <c r="F3207">
        <v>79.989999999999995</v>
      </c>
      <c r="G3207">
        <f>Table1[[#This Row],[Unit Price]]*Table1[[#This Row],[Units Sold]]</f>
        <v>399.95</v>
      </c>
      <c r="H3207" t="s">
        <v>294</v>
      </c>
      <c r="I3207" t="s">
        <v>287</v>
      </c>
      <c r="J3207">
        <f>_xlfn.XLOOKUP(Table1[[#This Row],[Product Name]],O:O,P:P)</f>
        <v>20.8</v>
      </c>
      <c r="K3207">
        <f>Table1[[#This Row],[Unit Profit]]*Table1[[#This Row],[Units Sold]]</f>
        <v>104</v>
      </c>
      <c r="L3207">
        <f>MONTH(Table1[[#This Row],[Date]])</f>
        <v>10</v>
      </c>
    </row>
    <row r="3208" spans="1:12">
      <c r="A3208">
        <v>13255</v>
      </c>
      <c r="B3208" s="1">
        <v>45455</v>
      </c>
      <c r="C3208" t="s">
        <v>16</v>
      </c>
      <c r="D3208" t="s">
        <v>152</v>
      </c>
      <c r="E3208">
        <v>1</v>
      </c>
      <c r="F3208">
        <v>34.99</v>
      </c>
      <c r="G3208">
        <f>Table1[[#This Row],[Unit Price]]*Table1[[#This Row],[Units Sold]]</f>
        <v>34.99</v>
      </c>
      <c r="H3208" t="s">
        <v>294</v>
      </c>
      <c r="I3208" t="s">
        <v>15</v>
      </c>
      <c r="J3208">
        <f>_xlfn.XLOOKUP(Table1[[#This Row],[Product Name]],O:O,P:P)</f>
        <v>14</v>
      </c>
      <c r="K3208">
        <f>Table1[[#This Row],[Unit Profit]]*Table1[[#This Row],[Units Sold]]</f>
        <v>14</v>
      </c>
      <c r="L3208">
        <f>MONTH(Table1[[#This Row],[Date]])</f>
        <v>6</v>
      </c>
    </row>
    <row r="3209" spans="1:12" hidden="1">
      <c r="A3209">
        <v>13256</v>
      </c>
      <c r="B3209" s="1">
        <v>45577</v>
      </c>
      <c r="C3209" t="s">
        <v>19</v>
      </c>
      <c r="D3209" t="s">
        <v>153</v>
      </c>
      <c r="E3209">
        <v>1</v>
      </c>
      <c r="F3209">
        <v>9.99</v>
      </c>
      <c r="G3209">
        <f>Table1[[#This Row],[Unit Price]]*Table1[[#This Row],[Units Sold]]</f>
        <v>9.99</v>
      </c>
      <c r="H3209" t="s">
        <v>18</v>
      </c>
      <c r="I3209" t="s">
        <v>287</v>
      </c>
      <c r="J3209">
        <f>_xlfn.XLOOKUP(Table1[[#This Row],[Product Name]],O:O,P:P)</f>
        <v>3</v>
      </c>
      <c r="K3209">
        <f>Table1[[#This Row],[Unit Profit]]*Table1[[#This Row],[Units Sold]]</f>
        <v>3</v>
      </c>
      <c r="L3209">
        <f>MONTH(Table1[[#This Row],[Date]])</f>
        <v>10</v>
      </c>
    </row>
    <row r="3210" spans="1:12" hidden="1">
      <c r="A3210">
        <v>13257</v>
      </c>
      <c r="B3210" s="1">
        <v>45621</v>
      </c>
      <c r="C3210" t="s">
        <v>21</v>
      </c>
      <c r="D3210" t="s">
        <v>154</v>
      </c>
      <c r="E3210">
        <v>4</v>
      </c>
      <c r="F3210">
        <v>6.8</v>
      </c>
      <c r="G3210">
        <f>Table1[[#This Row],[Unit Price]]*Table1[[#This Row],[Units Sold]]</f>
        <v>27.2</v>
      </c>
      <c r="H3210" t="s">
        <v>14</v>
      </c>
      <c r="I3210" t="s">
        <v>11</v>
      </c>
      <c r="J3210">
        <f>_xlfn.XLOOKUP(Table1[[#This Row],[Product Name]],O:O,P:P)</f>
        <v>1.77</v>
      </c>
      <c r="K3210">
        <f>Table1[[#This Row],[Unit Profit]]*Table1[[#This Row],[Units Sold]]</f>
        <v>7.08</v>
      </c>
      <c r="L3210">
        <f>MONTH(Table1[[#This Row],[Date]])</f>
        <v>11</v>
      </c>
    </row>
    <row r="3211" spans="1:12" hidden="1">
      <c r="A3211">
        <v>13258</v>
      </c>
      <c r="B3211" s="1">
        <v>45476</v>
      </c>
      <c r="C3211" t="s">
        <v>23</v>
      </c>
      <c r="D3211" t="s">
        <v>155</v>
      </c>
      <c r="E3211">
        <v>2</v>
      </c>
      <c r="F3211">
        <v>99.95</v>
      </c>
      <c r="G3211">
        <f>Table1[[#This Row],[Unit Price]]*Table1[[#This Row],[Units Sold]]</f>
        <v>199.9</v>
      </c>
      <c r="H3211" t="s">
        <v>14</v>
      </c>
      <c r="I3211" t="s">
        <v>15</v>
      </c>
      <c r="J3211">
        <f>_xlfn.XLOOKUP(Table1[[#This Row],[Product Name]],O:O,P:P)</f>
        <v>10</v>
      </c>
      <c r="K3211">
        <f>Table1[[#This Row],[Unit Profit]]*Table1[[#This Row],[Units Sold]]</f>
        <v>20</v>
      </c>
      <c r="L3211">
        <f>MONTH(Table1[[#This Row],[Date]])</f>
        <v>7</v>
      </c>
    </row>
    <row r="3212" spans="1:12">
      <c r="A3212">
        <v>13259</v>
      </c>
      <c r="B3212" s="1">
        <v>45542</v>
      </c>
      <c r="C3212" t="s">
        <v>9</v>
      </c>
      <c r="D3212" t="s">
        <v>156</v>
      </c>
      <c r="E3212">
        <v>4</v>
      </c>
      <c r="F3212">
        <v>1499.99</v>
      </c>
      <c r="G3212">
        <f>Table1[[#This Row],[Unit Price]]*Table1[[#This Row],[Units Sold]]</f>
        <v>5999.96</v>
      </c>
      <c r="H3212" t="s">
        <v>294</v>
      </c>
      <c r="I3212" t="s">
        <v>11</v>
      </c>
      <c r="J3212">
        <f>_xlfn.XLOOKUP(Table1[[#This Row],[Product Name]],O:O,P:P)</f>
        <v>285</v>
      </c>
      <c r="K3212">
        <f>Table1[[#This Row],[Unit Profit]]*Table1[[#This Row],[Units Sold]]</f>
        <v>1140</v>
      </c>
      <c r="L3212">
        <f>MONTH(Table1[[#This Row],[Date]])</f>
        <v>9</v>
      </c>
    </row>
    <row r="3213" spans="1:12">
      <c r="A3213">
        <v>13260</v>
      </c>
      <c r="B3213" s="1">
        <v>45508</v>
      </c>
      <c r="C3213" t="s">
        <v>12</v>
      </c>
      <c r="D3213" t="s">
        <v>157</v>
      </c>
      <c r="E3213">
        <v>4</v>
      </c>
      <c r="F3213">
        <v>139.99</v>
      </c>
      <c r="G3213">
        <f>Table1[[#This Row],[Unit Price]]*Table1[[#This Row],[Units Sold]]</f>
        <v>559.96</v>
      </c>
      <c r="H3213" t="s">
        <v>294</v>
      </c>
      <c r="I3213" t="s">
        <v>11</v>
      </c>
      <c r="J3213">
        <f>_xlfn.XLOOKUP(Table1[[#This Row],[Product Name]],O:O,P:P)</f>
        <v>21</v>
      </c>
      <c r="K3213">
        <f>Table1[[#This Row],[Unit Profit]]*Table1[[#This Row],[Units Sold]]</f>
        <v>84</v>
      </c>
      <c r="L3213">
        <f>MONTH(Table1[[#This Row],[Date]])</f>
        <v>8</v>
      </c>
    </row>
    <row r="3214" spans="1:12">
      <c r="A3214">
        <v>13261</v>
      </c>
      <c r="B3214" s="1">
        <v>45402</v>
      </c>
      <c r="C3214" t="s">
        <v>16</v>
      </c>
      <c r="D3214" t="s">
        <v>158</v>
      </c>
      <c r="E3214">
        <v>5</v>
      </c>
      <c r="F3214">
        <v>44.99</v>
      </c>
      <c r="G3214">
        <f>Table1[[#This Row],[Unit Price]]*Table1[[#This Row],[Units Sold]]</f>
        <v>224.95000000000002</v>
      </c>
      <c r="H3214" t="s">
        <v>294</v>
      </c>
      <c r="I3214" t="s">
        <v>11</v>
      </c>
      <c r="J3214">
        <f>_xlfn.XLOOKUP(Table1[[#This Row],[Product Name]],O:O,P:P)</f>
        <v>11.7</v>
      </c>
      <c r="K3214">
        <f>Table1[[#This Row],[Unit Profit]]*Table1[[#This Row],[Units Sold]]</f>
        <v>58.5</v>
      </c>
      <c r="L3214">
        <f>MONTH(Table1[[#This Row],[Date]])</f>
        <v>4</v>
      </c>
    </row>
    <row r="3215" spans="1:12" hidden="1">
      <c r="A3215">
        <v>13262</v>
      </c>
      <c r="B3215" s="1">
        <v>45261</v>
      </c>
      <c r="C3215" t="s">
        <v>19</v>
      </c>
      <c r="D3215" t="s">
        <v>159</v>
      </c>
      <c r="E3215">
        <v>3</v>
      </c>
      <c r="F3215">
        <v>11.99</v>
      </c>
      <c r="G3215">
        <f>Table1[[#This Row],[Unit Price]]*Table1[[#This Row],[Units Sold]]</f>
        <v>35.97</v>
      </c>
      <c r="H3215" t="s">
        <v>14</v>
      </c>
      <c r="I3215" t="s">
        <v>11</v>
      </c>
      <c r="J3215">
        <f>_xlfn.XLOOKUP(Table1[[#This Row],[Product Name]],O:O,P:P)</f>
        <v>5.28</v>
      </c>
      <c r="K3215">
        <f>Table1[[#This Row],[Unit Profit]]*Table1[[#This Row],[Units Sold]]</f>
        <v>15.84</v>
      </c>
      <c r="L3215">
        <f>MONTH(Table1[[#This Row],[Date]])</f>
        <v>12</v>
      </c>
    </row>
    <row r="3216" spans="1:12" hidden="1">
      <c r="A3216">
        <v>13263</v>
      </c>
      <c r="B3216" s="1">
        <v>45161</v>
      </c>
      <c r="C3216" t="s">
        <v>21</v>
      </c>
      <c r="D3216" t="s">
        <v>160</v>
      </c>
      <c r="E3216">
        <v>5</v>
      </c>
      <c r="F3216">
        <v>29.5</v>
      </c>
      <c r="G3216">
        <f>Table1[[#This Row],[Unit Price]]*Table1[[#This Row],[Units Sold]]</f>
        <v>147.5</v>
      </c>
      <c r="H3216" t="s">
        <v>14</v>
      </c>
      <c r="I3216" t="s">
        <v>15</v>
      </c>
      <c r="J3216">
        <f>_xlfn.XLOOKUP(Table1[[#This Row],[Product Name]],O:O,P:P)</f>
        <v>11.21</v>
      </c>
      <c r="K3216">
        <f>Table1[[#This Row],[Unit Profit]]*Table1[[#This Row],[Units Sold]]</f>
        <v>56.050000000000004</v>
      </c>
      <c r="L3216">
        <f>MONTH(Table1[[#This Row],[Date]])</f>
        <v>8</v>
      </c>
    </row>
    <row r="3217" spans="1:12" hidden="1">
      <c r="A3217">
        <v>13264</v>
      </c>
      <c r="B3217" s="1">
        <v>44982</v>
      </c>
      <c r="C3217" t="s">
        <v>23</v>
      </c>
      <c r="D3217" t="s">
        <v>161</v>
      </c>
      <c r="E3217">
        <v>2</v>
      </c>
      <c r="F3217">
        <v>299.99</v>
      </c>
      <c r="G3217">
        <f>Table1[[#This Row],[Unit Price]]*Table1[[#This Row],[Units Sold]]</f>
        <v>599.98</v>
      </c>
      <c r="H3217" t="s">
        <v>18</v>
      </c>
      <c r="I3217" t="s">
        <v>11</v>
      </c>
      <c r="J3217">
        <f>_xlfn.XLOOKUP(Table1[[#This Row],[Product Name]],O:O,P:P)</f>
        <v>105</v>
      </c>
      <c r="K3217">
        <f>Table1[[#This Row],[Unit Profit]]*Table1[[#This Row],[Units Sold]]</f>
        <v>210</v>
      </c>
      <c r="L3217">
        <f>MONTH(Table1[[#This Row],[Date]])</f>
        <v>2</v>
      </c>
    </row>
    <row r="3218" spans="1:12" hidden="1">
      <c r="A3218">
        <v>13265</v>
      </c>
      <c r="B3218" s="1">
        <v>45025</v>
      </c>
      <c r="C3218" t="s">
        <v>9</v>
      </c>
      <c r="D3218" t="s">
        <v>162</v>
      </c>
      <c r="E3218">
        <v>2</v>
      </c>
      <c r="F3218">
        <v>549</v>
      </c>
      <c r="G3218">
        <f>Table1[[#This Row],[Unit Price]]*Table1[[#This Row],[Units Sold]]</f>
        <v>1098</v>
      </c>
      <c r="H3218" t="s">
        <v>14</v>
      </c>
      <c r="I3218" t="s">
        <v>15</v>
      </c>
      <c r="J3218">
        <f>_xlfn.XLOOKUP(Table1[[#This Row],[Product Name]],O:O,P:P)</f>
        <v>65.88</v>
      </c>
      <c r="K3218">
        <f>Table1[[#This Row],[Unit Profit]]*Table1[[#This Row],[Units Sold]]</f>
        <v>131.76</v>
      </c>
      <c r="L3218">
        <f>MONTH(Table1[[#This Row],[Date]])</f>
        <v>4</v>
      </c>
    </row>
    <row r="3219" spans="1:12" hidden="1">
      <c r="A3219">
        <v>13266</v>
      </c>
      <c r="B3219" s="1">
        <v>45050</v>
      </c>
      <c r="C3219" t="s">
        <v>12</v>
      </c>
      <c r="D3219" t="s">
        <v>163</v>
      </c>
      <c r="E3219">
        <v>4</v>
      </c>
      <c r="F3219">
        <v>199.95</v>
      </c>
      <c r="G3219">
        <f>Table1[[#This Row],[Unit Price]]*Table1[[#This Row],[Units Sold]]</f>
        <v>799.8</v>
      </c>
      <c r="H3219" t="s">
        <v>18</v>
      </c>
      <c r="I3219" t="s">
        <v>287</v>
      </c>
      <c r="J3219">
        <f>_xlfn.XLOOKUP(Table1[[#This Row],[Product Name]],O:O,P:P)</f>
        <v>73.98</v>
      </c>
      <c r="K3219">
        <f>Table1[[#This Row],[Unit Profit]]*Table1[[#This Row],[Units Sold]]</f>
        <v>295.92</v>
      </c>
      <c r="L3219">
        <f>MONTH(Table1[[#This Row],[Date]])</f>
        <v>5</v>
      </c>
    </row>
    <row r="3220" spans="1:12" hidden="1">
      <c r="A3220">
        <v>13267</v>
      </c>
      <c r="B3220" s="1">
        <v>45228</v>
      </c>
      <c r="C3220" t="s">
        <v>16</v>
      </c>
      <c r="D3220" t="s">
        <v>164</v>
      </c>
      <c r="E3220">
        <v>3</v>
      </c>
      <c r="F3220">
        <v>98</v>
      </c>
      <c r="G3220">
        <f>Table1[[#This Row],[Unit Price]]*Table1[[#This Row],[Units Sold]]</f>
        <v>294</v>
      </c>
      <c r="H3220" t="s">
        <v>18</v>
      </c>
      <c r="I3220" t="s">
        <v>287</v>
      </c>
      <c r="J3220">
        <f>_xlfn.XLOOKUP(Table1[[#This Row],[Product Name]],O:O,P:P)</f>
        <v>11.76</v>
      </c>
      <c r="K3220">
        <f>Table1[[#This Row],[Unit Profit]]*Table1[[#This Row],[Units Sold]]</f>
        <v>35.28</v>
      </c>
      <c r="L3220">
        <f>MONTH(Table1[[#This Row],[Date]])</f>
        <v>10</v>
      </c>
    </row>
    <row r="3221" spans="1:12">
      <c r="A3221">
        <v>13268</v>
      </c>
      <c r="B3221" s="1">
        <v>45530</v>
      </c>
      <c r="C3221" t="s">
        <v>19</v>
      </c>
      <c r="D3221" t="s">
        <v>165</v>
      </c>
      <c r="E3221">
        <v>5</v>
      </c>
      <c r="F3221">
        <v>10.99</v>
      </c>
      <c r="G3221">
        <f>Table1[[#This Row],[Unit Price]]*Table1[[#This Row],[Units Sold]]</f>
        <v>54.95</v>
      </c>
      <c r="H3221" t="s">
        <v>294</v>
      </c>
      <c r="I3221" t="s">
        <v>11</v>
      </c>
      <c r="J3221">
        <f>_xlfn.XLOOKUP(Table1[[#This Row],[Product Name]],O:O,P:P)</f>
        <v>1.21</v>
      </c>
      <c r="K3221">
        <f>Table1[[#This Row],[Unit Profit]]*Table1[[#This Row],[Units Sold]]</f>
        <v>6.05</v>
      </c>
      <c r="L3221">
        <f>MONTH(Table1[[#This Row],[Date]])</f>
        <v>8</v>
      </c>
    </row>
    <row r="3222" spans="1:12" hidden="1">
      <c r="A3222">
        <v>13269</v>
      </c>
      <c r="B3222" s="1">
        <v>45330</v>
      </c>
      <c r="C3222" t="s">
        <v>21</v>
      </c>
      <c r="D3222" t="s">
        <v>166</v>
      </c>
      <c r="E3222">
        <v>4</v>
      </c>
      <c r="F3222">
        <v>25</v>
      </c>
      <c r="G3222">
        <f>Table1[[#This Row],[Unit Price]]*Table1[[#This Row],[Units Sold]]</f>
        <v>100</v>
      </c>
      <c r="H3222" t="s">
        <v>18</v>
      </c>
      <c r="I3222" t="s">
        <v>11</v>
      </c>
      <c r="J3222">
        <f>_xlfn.XLOOKUP(Table1[[#This Row],[Product Name]],O:O,P:P)</f>
        <v>11.5</v>
      </c>
      <c r="K3222">
        <f>Table1[[#This Row],[Unit Profit]]*Table1[[#This Row],[Units Sold]]</f>
        <v>46</v>
      </c>
      <c r="L3222">
        <f>MONTH(Table1[[#This Row],[Date]])</f>
        <v>2</v>
      </c>
    </row>
    <row r="3223" spans="1:12">
      <c r="A3223">
        <v>13270</v>
      </c>
      <c r="B3223" s="1">
        <v>45199</v>
      </c>
      <c r="C3223" t="s">
        <v>23</v>
      </c>
      <c r="D3223" t="s">
        <v>167</v>
      </c>
      <c r="E3223">
        <v>1</v>
      </c>
      <c r="F3223">
        <v>149.99</v>
      </c>
      <c r="G3223">
        <f>Table1[[#This Row],[Unit Price]]*Table1[[#This Row],[Units Sold]]</f>
        <v>149.99</v>
      </c>
      <c r="H3223" t="s">
        <v>294</v>
      </c>
      <c r="I3223" t="s">
        <v>15</v>
      </c>
      <c r="J3223">
        <f>_xlfn.XLOOKUP(Table1[[#This Row],[Product Name]],O:O,P:P)</f>
        <v>19.5</v>
      </c>
      <c r="K3223">
        <f>Table1[[#This Row],[Unit Profit]]*Table1[[#This Row],[Units Sold]]</f>
        <v>19.5</v>
      </c>
      <c r="L3223">
        <f>MONTH(Table1[[#This Row],[Date]])</f>
        <v>9</v>
      </c>
    </row>
    <row r="3224" spans="1:12">
      <c r="A3224">
        <v>13271</v>
      </c>
      <c r="B3224" s="1">
        <v>45310</v>
      </c>
      <c r="C3224" t="s">
        <v>9</v>
      </c>
      <c r="D3224" t="s">
        <v>49</v>
      </c>
      <c r="E3224">
        <v>3</v>
      </c>
      <c r="F3224">
        <v>349.99</v>
      </c>
      <c r="G3224">
        <f>Table1[[#This Row],[Unit Price]]*Table1[[#This Row],[Units Sold]]</f>
        <v>1049.97</v>
      </c>
      <c r="H3224" t="s">
        <v>294</v>
      </c>
      <c r="I3224" t="s">
        <v>11</v>
      </c>
      <c r="J3224">
        <f>_xlfn.XLOOKUP(Table1[[#This Row],[Product Name]],O:O,P:P)</f>
        <v>164.5</v>
      </c>
      <c r="K3224">
        <f>Table1[[#This Row],[Unit Profit]]*Table1[[#This Row],[Units Sold]]</f>
        <v>493.5</v>
      </c>
      <c r="L3224">
        <f>MONTH(Table1[[#This Row],[Date]])</f>
        <v>1</v>
      </c>
    </row>
    <row r="3225" spans="1:12" hidden="1">
      <c r="A3225">
        <v>13272</v>
      </c>
      <c r="B3225" s="1">
        <v>45147</v>
      </c>
      <c r="C3225" t="s">
        <v>12</v>
      </c>
      <c r="D3225" t="s">
        <v>168</v>
      </c>
      <c r="E3225">
        <v>1</v>
      </c>
      <c r="F3225">
        <v>199.99</v>
      </c>
      <c r="G3225">
        <f>Table1[[#This Row],[Unit Price]]*Table1[[#This Row],[Units Sold]]</f>
        <v>199.99</v>
      </c>
      <c r="H3225" t="s">
        <v>18</v>
      </c>
      <c r="I3225" t="s">
        <v>287</v>
      </c>
      <c r="J3225">
        <f>_xlfn.XLOOKUP(Table1[[#This Row],[Product Name]],O:O,P:P)</f>
        <v>44</v>
      </c>
      <c r="K3225">
        <f>Table1[[#This Row],[Unit Profit]]*Table1[[#This Row],[Units Sold]]</f>
        <v>44</v>
      </c>
      <c r="L3225">
        <f>MONTH(Table1[[#This Row],[Date]])</f>
        <v>8</v>
      </c>
    </row>
    <row r="3226" spans="1:12">
      <c r="A3226">
        <v>13273</v>
      </c>
      <c r="B3226" s="1">
        <v>45162</v>
      </c>
      <c r="C3226" t="s">
        <v>16</v>
      </c>
      <c r="D3226" t="s">
        <v>169</v>
      </c>
      <c r="E3226">
        <v>3</v>
      </c>
      <c r="F3226">
        <v>54.99</v>
      </c>
      <c r="G3226">
        <f>Table1[[#This Row],[Unit Price]]*Table1[[#This Row],[Units Sold]]</f>
        <v>164.97</v>
      </c>
      <c r="H3226" t="s">
        <v>294</v>
      </c>
      <c r="I3226" t="s">
        <v>15</v>
      </c>
      <c r="J3226">
        <f>_xlfn.XLOOKUP(Table1[[#This Row],[Product Name]],O:O,P:P)</f>
        <v>16.5</v>
      </c>
      <c r="K3226">
        <f>Table1[[#This Row],[Unit Profit]]*Table1[[#This Row],[Units Sold]]</f>
        <v>49.5</v>
      </c>
      <c r="L3226">
        <f>MONTH(Table1[[#This Row],[Date]])</f>
        <v>8</v>
      </c>
    </row>
    <row r="3227" spans="1:12">
      <c r="A3227">
        <v>13274</v>
      </c>
      <c r="B3227" s="1">
        <v>45318</v>
      </c>
      <c r="C3227" t="s">
        <v>19</v>
      </c>
      <c r="D3227" t="s">
        <v>170</v>
      </c>
      <c r="E3227">
        <v>5</v>
      </c>
      <c r="F3227">
        <v>16.989999999999998</v>
      </c>
      <c r="G3227">
        <f>Table1[[#This Row],[Unit Price]]*Table1[[#This Row],[Units Sold]]</f>
        <v>84.949999999999989</v>
      </c>
      <c r="H3227" t="s">
        <v>294</v>
      </c>
      <c r="I3227" t="s">
        <v>15</v>
      </c>
      <c r="J3227">
        <f>_xlfn.XLOOKUP(Table1[[#This Row],[Product Name]],O:O,P:P)</f>
        <v>4.59</v>
      </c>
      <c r="K3227">
        <f>Table1[[#This Row],[Unit Profit]]*Table1[[#This Row],[Units Sold]]</f>
        <v>22.95</v>
      </c>
      <c r="L3227">
        <f>MONTH(Table1[[#This Row],[Date]])</f>
        <v>1</v>
      </c>
    </row>
    <row r="3228" spans="1:12">
      <c r="A3228">
        <v>13275</v>
      </c>
      <c r="B3228" s="1">
        <v>45507</v>
      </c>
      <c r="C3228" t="s">
        <v>21</v>
      </c>
      <c r="D3228" t="s">
        <v>171</v>
      </c>
      <c r="E3228">
        <v>3</v>
      </c>
      <c r="F3228">
        <v>59</v>
      </c>
      <c r="G3228">
        <f>Table1[[#This Row],[Unit Price]]*Table1[[#This Row],[Units Sold]]</f>
        <v>177</v>
      </c>
      <c r="H3228" t="s">
        <v>294</v>
      </c>
      <c r="I3228" t="s">
        <v>287</v>
      </c>
      <c r="J3228">
        <f>_xlfn.XLOOKUP(Table1[[#This Row],[Product Name]],O:O,P:P)</f>
        <v>14.16</v>
      </c>
      <c r="K3228">
        <f>Table1[[#This Row],[Unit Profit]]*Table1[[#This Row],[Units Sold]]</f>
        <v>42.480000000000004</v>
      </c>
      <c r="L3228">
        <f>MONTH(Table1[[#This Row],[Date]])</f>
        <v>8</v>
      </c>
    </row>
    <row r="3229" spans="1:12">
      <c r="A3229">
        <v>13276</v>
      </c>
      <c r="B3229" s="1">
        <v>45184</v>
      </c>
      <c r="C3229" t="s">
        <v>23</v>
      </c>
      <c r="D3229" t="s">
        <v>172</v>
      </c>
      <c r="E3229">
        <v>1</v>
      </c>
      <c r="F3229">
        <v>299.99</v>
      </c>
      <c r="G3229">
        <f>Table1[[#This Row],[Unit Price]]*Table1[[#This Row],[Units Sold]]</f>
        <v>299.99</v>
      </c>
      <c r="H3229" t="s">
        <v>294</v>
      </c>
      <c r="I3229" t="s">
        <v>11</v>
      </c>
      <c r="J3229">
        <f>_xlfn.XLOOKUP(Table1[[#This Row],[Product Name]],O:O,P:P)</f>
        <v>33</v>
      </c>
      <c r="K3229">
        <f>Table1[[#This Row],[Unit Profit]]*Table1[[#This Row],[Units Sold]]</f>
        <v>33</v>
      </c>
      <c r="L3229">
        <f>MONTH(Table1[[#This Row],[Date]])</f>
        <v>9</v>
      </c>
    </row>
    <row r="3230" spans="1:12" hidden="1">
      <c r="A3230">
        <v>13277</v>
      </c>
      <c r="B3230" s="1">
        <v>45557</v>
      </c>
      <c r="C3230" t="s">
        <v>9</v>
      </c>
      <c r="D3230" t="s">
        <v>173</v>
      </c>
      <c r="E3230">
        <v>5</v>
      </c>
      <c r="F3230">
        <v>899.99</v>
      </c>
      <c r="G3230">
        <f>Table1[[#This Row],[Unit Price]]*Table1[[#This Row],[Units Sold]]</f>
        <v>4499.95</v>
      </c>
      <c r="H3230" t="s">
        <v>14</v>
      </c>
      <c r="I3230" t="s">
        <v>287</v>
      </c>
      <c r="J3230">
        <f>_xlfn.XLOOKUP(Table1[[#This Row],[Product Name]],O:O,P:P)</f>
        <v>378</v>
      </c>
      <c r="K3230">
        <f>Table1[[#This Row],[Unit Profit]]*Table1[[#This Row],[Units Sold]]</f>
        <v>1890</v>
      </c>
      <c r="L3230">
        <f>MONTH(Table1[[#This Row],[Date]])</f>
        <v>9</v>
      </c>
    </row>
    <row r="3231" spans="1:12">
      <c r="A3231">
        <v>13278</v>
      </c>
      <c r="B3231" s="1">
        <v>45501</v>
      </c>
      <c r="C3231" t="s">
        <v>12</v>
      </c>
      <c r="D3231" t="s">
        <v>174</v>
      </c>
      <c r="E3231">
        <v>4</v>
      </c>
      <c r="F3231">
        <v>499.95</v>
      </c>
      <c r="G3231">
        <f>Table1[[#This Row],[Unit Price]]*Table1[[#This Row],[Units Sold]]</f>
        <v>1999.8</v>
      </c>
      <c r="H3231" t="s">
        <v>294</v>
      </c>
      <c r="I3231" t="s">
        <v>11</v>
      </c>
      <c r="J3231">
        <f>_xlfn.XLOOKUP(Table1[[#This Row],[Product Name]],O:O,P:P)</f>
        <v>89.99</v>
      </c>
      <c r="K3231">
        <f>Table1[[#This Row],[Unit Profit]]*Table1[[#This Row],[Units Sold]]</f>
        <v>359.96</v>
      </c>
      <c r="L3231">
        <f>MONTH(Table1[[#This Row],[Date]])</f>
        <v>7</v>
      </c>
    </row>
    <row r="3232" spans="1:12">
      <c r="A3232">
        <v>13279</v>
      </c>
      <c r="B3232" s="1">
        <v>45436</v>
      </c>
      <c r="C3232" t="s">
        <v>16</v>
      </c>
      <c r="D3232" t="s">
        <v>175</v>
      </c>
      <c r="E3232">
        <v>3</v>
      </c>
      <c r="F3232">
        <v>24.99</v>
      </c>
      <c r="G3232">
        <f>Table1[[#This Row],[Unit Price]]*Table1[[#This Row],[Units Sold]]</f>
        <v>74.97</v>
      </c>
      <c r="H3232" t="s">
        <v>294</v>
      </c>
      <c r="I3232" t="s">
        <v>15</v>
      </c>
      <c r="J3232">
        <f>_xlfn.XLOOKUP(Table1[[#This Row],[Product Name]],O:O,P:P)</f>
        <v>5</v>
      </c>
      <c r="K3232">
        <f>Table1[[#This Row],[Unit Profit]]*Table1[[#This Row],[Units Sold]]</f>
        <v>15</v>
      </c>
      <c r="L3232">
        <f>MONTH(Table1[[#This Row],[Date]])</f>
        <v>5</v>
      </c>
    </row>
    <row r="3233" spans="1:12" hidden="1">
      <c r="A3233">
        <v>13280</v>
      </c>
      <c r="B3233" s="1">
        <v>45490</v>
      </c>
      <c r="C3233" t="s">
        <v>19</v>
      </c>
      <c r="D3233" t="s">
        <v>176</v>
      </c>
      <c r="E3233">
        <v>2</v>
      </c>
      <c r="F3233">
        <v>7.99</v>
      </c>
      <c r="G3233">
        <f>Table1[[#This Row],[Unit Price]]*Table1[[#This Row],[Units Sold]]</f>
        <v>15.98</v>
      </c>
      <c r="H3233" t="s">
        <v>14</v>
      </c>
      <c r="I3233" t="s">
        <v>287</v>
      </c>
      <c r="J3233">
        <f>_xlfn.XLOOKUP(Table1[[#This Row],[Product Name]],O:O,P:P)</f>
        <v>1.84</v>
      </c>
      <c r="K3233">
        <f>Table1[[#This Row],[Unit Profit]]*Table1[[#This Row],[Units Sold]]</f>
        <v>3.68</v>
      </c>
      <c r="L3233">
        <f>MONTH(Table1[[#This Row],[Date]])</f>
        <v>7</v>
      </c>
    </row>
    <row r="3234" spans="1:12">
      <c r="A3234">
        <v>13281</v>
      </c>
      <c r="B3234" s="1">
        <v>45421</v>
      </c>
      <c r="C3234" t="s">
        <v>21</v>
      </c>
      <c r="D3234" t="s">
        <v>177</v>
      </c>
      <c r="E3234">
        <v>4</v>
      </c>
      <c r="F3234">
        <v>36</v>
      </c>
      <c r="G3234">
        <f>Table1[[#This Row],[Unit Price]]*Table1[[#This Row],[Units Sold]]</f>
        <v>144</v>
      </c>
      <c r="H3234" t="s">
        <v>294</v>
      </c>
      <c r="I3234" t="s">
        <v>15</v>
      </c>
      <c r="J3234">
        <f>_xlfn.XLOOKUP(Table1[[#This Row],[Product Name]],O:O,P:P)</f>
        <v>9.36</v>
      </c>
      <c r="K3234">
        <f>Table1[[#This Row],[Unit Profit]]*Table1[[#This Row],[Units Sold]]</f>
        <v>37.44</v>
      </c>
      <c r="L3234">
        <f>MONTH(Table1[[#This Row],[Date]])</f>
        <v>5</v>
      </c>
    </row>
    <row r="3235" spans="1:12" hidden="1">
      <c r="A3235">
        <v>13282</v>
      </c>
      <c r="B3235" s="1">
        <v>45106</v>
      </c>
      <c r="C3235" t="s">
        <v>23</v>
      </c>
      <c r="D3235" t="s">
        <v>178</v>
      </c>
      <c r="E3235">
        <v>3</v>
      </c>
      <c r="F3235">
        <v>34.99</v>
      </c>
      <c r="G3235">
        <f>Table1[[#This Row],[Unit Price]]*Table1[[#This Row],[Units Sold]]</f>
        <v>104.97</v>
      </c>
      <c r="H3235" t="s">
        <v>14</v>
      </c>
      <c r="I3235" t="s">
        <v>15</v>
      </c>
      <c r="J3235">
        <f>_xlfn.XLOOKUP(Table1[[#This Row],[Product Name]],O:O,P:P)</f>
        <v>12.25</v>
      </c>
      <c r="K3235">
        <f>Table1[[#This Row],[Unit Profit]]*Table1[[#This Row],[Units Sold]]</f>
        <v>36.75</v>
      </c>
      <c r="L3235">
        <f>MONTH(Table1[[#This Row],[Date]])</f>
        <v>6</v>
      </c>
    </row>
    <row r="3236" spans="1:12" hidden="1">
      <c r="A3236">
        <v>13283</v>
      </c>
      <c r="B3236" s="1">
        <v>45149</v>
      </c>
      <c r="C3236" t="s">
        <v>9</v>
      </c>
      <c r="D3236" t="s">
        <v>179</v>
      </c>
      <c r="E3236">
        <v>4</v>
      </c>
      <c r="F3236">
        <v>1199.99</v>
      </c>
      <c r="G3236">
        <f>Table1[[#This Row],[Unit Price]]*Table1[[#This Row],[Units Sold]]</f>
        <v>4799.96</v>
      </c>
      <c r="H3236" t="s">
        <v>14</v>
      </c>
      <c r="I3236" t="s">
        <v>15</v>
      </c>
      <c r="J3236">
        <f>_xlfn.XLOOKUP(Table1[[#This Row],[Product Name]],O:O,P:P)</f>
        <v>600</v>
      </c>
      <c r="K3236">
        <f>Table1[[#This Row],[Unit Profit]]*Table1[[#This Row],[Units Sold]]</f>
        <v>2400</v>
      </c>
      <c r="L3236">
        <f>MONTH(Table1[[#This Row],[Date]])</f>
        <v>8</v>
      </c>
    </row>
    <row r="3237" spans="1:12" hidden="1">
      <c r="A3237">
        <v>13284</v>
      </c>
      <c r="B3237" s="1">
        <v>45237</v>
      </c>
      <c r="C3237" t="s">
        <v>12</v>
      </c>
      <c r="D3237" t="s">
        <v>180</v>
      </c>
      <c r="E3237">
        <v>3</v>
      </c>
      <c r="F3237">
        <v>199.99</v>
      </c>
      <c r="G3237">
        <f>Table1[[#This Row],[Unit Price]]*Table1[[#This Row],[Units Sold]]</f>
        <v>599.97</v>
      </c>
      <c r="H3237" t="s">
        <v>18</v>
      </c>
      <c r="I3237" t="s">
        <v>11</v>
      </c>
      <c r="J3237">
        <f>_xlfn.XLOOKUP(Table1[[#This Row],[Product Name]],O:O,P:P)</f>
        <v>34</v>
      </c>
      <c r="K3237">
        <f>Table1[[#This Row],[Unit Profit]]*Table1[[#This Row],[Units Sold]]</f>
        <v>102</v>
      </c>
      <c r="L3237">
        <f>MONTH(Table1[[#This Row],[Date]])</f>
        <v>11</v>
      </c>
    </row>
    <row r="3238" spans="1:12">
      <c r="A3238">
        <v>13285</v>
      </c>
      <c r="B3238" s="1">
        <v>45515</v>
      </c>
      <c r="C3238" t="s">
        <v>16</v>
      </c>
      <c r="D3238" t="s">
        <v>181</v>
      </c>
      <c r="E3238">
        <v>3</v>
      </c>
      <c r="F3238">
        <v>29.99</v>
      </c>
      <c r="G3238">
        <f>Table1[[#This Row],[Unit Price]]*Table1[[#This Row],[Units Sold]]</f>
        <v>89.97</v>
      </c>
      <c r="H3238" t="s">
        <v>294</v>
      </c>
      <c r="I3238" t="s">
        <v>15</v>
      </c>
      <c r="J3238">
        <f>_xlfn.XLOOKUP(Table1[[#This Row],[Product Name]],O:O,P:P)</f>
        <v>3</v>
      </c>
      <c r="K3238">
        <f>Table1[[#This Row],[Unit Profit]]*Table1[[#This Row],[Units Sold]]</f>
        <v>9</v>
      </c>
      <c r="L3238">
        <f>MONTH(Table1[[#This Row],[Date]])</f>
        <v>8</v>
      </c>
    </row>
    <row r="3239" spans="1:12">
      <c r="A3239">
        <v>13286</v>
      </c>
      <c r="B3239" s="1">
        <v>45044</v>
      </c>
      <c r="C3239" t="s">
        <v>19</v>
      </c>
      <c r="D3239" t="s">
        <v>182</v>
      </c>
      <c r="E3239">
        <v>5</v>
      </c>
      <c r="F3239">
        <v>8.99</v>
      </c>
      <c r="G3239">
        <f>Table1[[#This Row],[Unit Price]]*Table1[[#This Row],[Units Sold]]</f>
        <v>44.95</v>
      </c>
      <c r="H3239" t="s">
        <v>294</v>
      </c>
      <c r="I3239" t="s">
        <v>11</v>
      </c>
      <c r="J3239">
        <f>_xlfn.XLOOKUP(Table1[[#This Row],[Product Name]],O:O,P:P)</f>
        <v>1.17</v>
      </c>
      <c r="K3239">
        <f>Table1[[#This Row],[Unit Profit]]*Table1[[#This Row],[Units Sold]]</f>
        <v>5.85</v>
      </c>
      <c r="L3239">
        <f>MONTH(Table1[[#This Row],[Date]])</f>
        <v>4</v>
      </c>
    </row>
    <row r="3240" spans="1:12">
      <c r="A3240">
        <v>13287</v>
      </c>
      <c r="B3240" s="1">
        <v>45488</v>
      </c>
      <c r="C3240" t="s">
        <v>21</v>
      </c>
      <c r="D3240" t="s">
        <v>183</v>
      </c>
      <c r="E3240">
        <v>1</v>
      </c>
      <c r="F3240">
        <v>16.989999999999998</v>
      </c>
      <c r="G3240">
        <f>Table1[[#This Row],[Unit Price]]*Table1[[#This Row],[Units Sold]]</f>
        <v>16.989999999999998</v>
      </c>
      <c r="H3240" t="s">
        <v>294</v>
      </c>
      <c r="I3240" t="s">
        <v>11</v>
      </c>
      <c r="J3240">
        <f>_xlfn.XLOOKUP(Table1[[#This Row],[Product Name]],O:O,P:P)</f>
        <v>7.82</v>
      </c>
      <c r="K3240">
        <f>Table1[[#This Row],[Unit Profit]]*Table1[[#This Row],[Units Sold]]</f>
        <v>7.82</v>
      </c>
      <c r="L3240">
        <f>MONTH(Table1[[#This Row],[Date]])</f>
        <v>7</v>
      </c>
    </row>
    <row r="3241" spans="1:12" hidden="1">
      <c r="A3241">
        <v>13288</v>
      </c>
      <c r="B3241" s="1">
        <v>44956</v>
      </c>
      <c r="C3241" t="s">
        <v>23</v>
      </c>
      <c r="D3241" t="s">
        <v>184</v>
      </c>
      <c r="E3241">
        <v>1</v>
      </c>
      <c r="F3241">
        <v>49.99</v>
      </c>
      <c r="G3241">
        <f>Table1[[#This Row],[Unit Price]]*Table1[[#This Row],[Units Sold]]</f>
        <v>49.99</v>
      </c>
      <c r="H3241" t="s">
        <v>14</v>
      </c>
      <c r="I3241" t="s">
        <v>11</v>
      </c>
      <c r="J3241">
        <f>_xlfn.XLOOKUP(Table1[[#This Row],[Product Name]],O:O,P:P)</f>
        <v>12</v>
      </c>
      <c r="K3241">
        <f>Table1[[#This Row],[Unit Profit]]*Table1[[#This Row],[Units Sold]]</f>
        <v>12</v>
      </c>
      <c r="L3241">
        <f>MONTH(Table1[[#This Row],[Date]])</f>
        <v>1</v>
      </c>
    </row>
    <row r="3242" spans="1:12" hidden="1">
      <c r="A3242">
        <v>13289</v>
      </c>
      <c r="B3242" s="1">
        <v>45535</v>
      </c>
      <c r="C3242" t="s">
        <v>9</v>
      </c>
      <c r="D3242" t="s">
        <v>185</v>
      </c>
      <c r="E3242">
        <v>1</v>
      </c>
      <c r="F3242">
        <v>699.99</v>
      </c>
      <c r="G3242">
        <f>Table1[[#This Row],[Unit Price]]*Table1[[#This Row],[Units Sold]]</f>
        <v>699.99</v>
      </c>
      <c r="H3242" t="s">
        <v>14</v>
      </c>
      <c r="I3242" t="s">
        <v>11</v>
      </c>
      <c r="J3242">
        <f>_xlfn.XLOOKUP(Table1[[#This Row],[Product Name]],O:O,P:P)</f>
        <v>273</v>
      </c>
      <c r="K3242">
        <f>Table1[[#This Row],[Unit Profit]]*Table1[[#This Row],[Units Sold]]</f>
        <v>273</v>
      </c>
      <c r="L3242">
        <f>MONTH(Table1[[#This Row],[Date]])</f>
        <v>8</v>
      </c>
    </row>
    <row r="3243" spans="1:12" hidden="1">
      <c r="A3243">
        <v>13290</v>
      </c>
      <c r="B3243" s="1">
        <v>44955</v>
      </c>
      <c r="C3243" t="s">
        <v>12</v>
      </c>
      <c r="D3243" t="s">
        <v>186</v>
      </c>
      <c r="E3243">
        <v>3</v>
      </c>
      <c r="F3243">
        <v>139.99</v>
      </c>
      <c r="G3243">
        <f>Table1[[#This Row],[Unit Price]]*Table1[[#This Row],[Units Sold]]</f>
        <v>419.97</v>
      </c>
      <c r="H3243" t="s">
        <v>18</v>
      </c>
      <c r="I3243" t="s">
        <v>287</v>
      </c>
      <c r="J3243">
        <f>_xlfn.XLOOKUP(Table1[[#This Row],[Product Name]],O:O,P:P)</f>
        <v>25.2</v>
      </c>
      <c r="K3243">
        <f>Table1[[#This Row],[Unit Profit]]*Table1[[#This Row],[Units Sold]]</f>
        <v>75.599999999999994</v>
      </c>
      <c r="L3243">
        <f>MONTH(Table1[[#This Row],[Date]])</f>
        <v>1</v>
      </c>
    </row>
    <row r="3244" spans="1:12">
      <c r="A3244">
        <v>13291</v>
      </c>
      <c r="B3244" s="1">
        <v>45142</v>
      </c>
      <c r="C3244" t="s">
        <v>16</v>
      </c>
      <c r="D3244" t="s">
        <v>187</v>
      </c>
      <c r="E3244">
        <v>5</v>
      </c>
      <c r="F3244">
        <v>34.99</v>
      </c>
      <c r="G3244">
        <f>Table1[[#This Row],[Unit Price]]*Table1[[#This Row],[Units Sold]]</f>
        <v>174.95000000000002</v>
      </c>
      <c r="H3244" t="s">
        <v>294</v>
      </c>
      <c r="I3244" t="s">
        <v>287</v>
      </c>
      <c r="J3244">
        <f>_xlfn.XLOOKUP(Table1[[#This Row],[Product Name]],O:O,P:P)</f>
        <v>12.6</v>
      </c>
      <c r="K3244">
        <f>Table1[[#This Row],[Unit Profit]]*Table1[[#This Row],[Units Sold]]</f>
        <v>63</v>
      </c>
      <c r="L3244">
        <f>MONTH(Table1[[#This Row],[Date]])</f>
        <v>8</v>
      </c>
    </row>
    <row r="3245" spans="1:12">
      <c r="A3245">
        <v>13292</v>
      </c>
      <c r="B3245" s="1">
        <v>44969</v>
      </c>
      <c r="C3245" t="s">
        <v>19</v>
      </c>
      <c r="D3245" t="s">
        <v>188</v>
      </c>
      <c r="E3245">
        <v>4</v>
      </c>
      <c r="F3245">
        <v>9.99</v>
      </c>
      <c r="G3245">
        <f>Table1[[#This Row],[Unit Price]]*Table1[[#This Row],[Units Sold]]</f>
        <v>39.96</v>
      </c>
      <c r="H3245" t="s">
        <v>294</v>
      </c>
      <c r="I3245" t="s">
        <v>11</v>
      </c>
      <c r="J3245">
        <f>_xlfn.XLOOKUP(Table1[[#This Row],[Product Name]],O:O,P:P)</f>
        <v>1.5</v>
      </c>
      <c r="K3245">
        <f>Table1[[#This Row],[Unit Profit]]*Table1[[#This Row],[Units Sold]]</f>
        <v>6</v>
      </c>
      <c r="L3245">
        <f>MONTH(Table1[[#This Row],[Date]])</f>
        <v>2</v>
      </c>
    </row>
    <row r="3246" spans="1:12" hidden="1">
      <c r="A3246">
        <v>13293</v>
      </c>
      <c r="B3246" s="1">
        <v>45462</v>
      </c>
      <c r="C3246" t="s">
        <v>21</v>
      </c>
      <c r="D3246" t="s">
        <v>189</v>
      </c>
      <c r="E3246">
        <v>2</v>
      </c>
      <c r="F3246">
        <v>29.5</v>
      </c>
      <c r="G3246">
        <f>Table1[[#This Row],[Unit Price]]*Table1[[#This Row],[Units Sold]]</f>
        <v>59</v>
      </c>
      <c r="H3246" t="s">
        <v>14</v>
      </c>
      <c r="I3246" t="s">
        <v>15</v>
      </c>
      <c r="J3246">
        <f>_xlfn.XLOOKUP(Table1[[#This Row],[Product Name]],O:O,P:P)</f>
        <v>7.38</v>
      </c>
      <c r="K3246">
        <f>Table1[[#This Row],[Unit Profit]]*Table1[[#This Row],[Units Sold]]</f>
        <v>14.76</v>
      </c>
      <c r="L3246">
        <f>MONTH(Table1[[#This Row],[Date]])</f>
        <v>6</v>
      </c>
    </row>
    <row r="3247" spans="1:12" hidden="1">
      <c r="A3247">
        <v>13295</v>
      </c>
      <c r="B3247" s="1">
        <v>45122</v>
      </c>
      <c r="C3247" t="s">
        <v>9</v>
      </c>
      <c r="D3247" t="s">
        <v>191</v>
      </c>
      <c r="E3247">
        <v>5</v>
      </c>
      <c r="F3247">
        <v>49.99</v>
      </c>
      <c r="G3247">
        <f>Table1[[#This Row],[Unit Price]]*Table1[[#This Row],[Units Sold]]</f>
        <v>249.95000000000002</v>
      </c>
      <c r="H3247" t="s">
        <v>14</v>
      </c>
      <c r="I3247" t="s">
        <v>287</v>
      </c>
      <c r="J3247">
        <f>_xlfn.XLOOKUP(Table1[[#This Row],[Product Name]],O:O,P:P)</f>
        <v>19.5</v>
      </c>
      <c r="K3247">
        <f>Table1[[#This Row],[Unit Profit]]*Table1[[#This Row],[Units Sold]]</f>
        <v>97.5</v>
      </c>
      <c r="L3247">
        <f>MONTH(Table1[[#This Row],[Date]])</f>
        <v>7</v>
      </c>
    </row>
    <row r="3248" spans="1:12" hidden="1">
      <c r="A3248">
        <v>13296</v>
      </c>
      <c r="B3248" s="1">
        <v>45108</v>
      </c>
      <c r="C3248" t="s">
        <v>12</v>
      </c>
      <c r="D3248" t="s">
        <v>192</v>
      </c>
      <c r="E3248">
        <v>5</v>
      </c>
      <c r="F3248">
        <v>49.99</v>
      </c>
      <c r="G3248">
        <f>Table1[[#This Row],[Unit Price]]*Table1[[#This Row],[Units Sold]]</f>
        <v>249.95000000000002</v>
      </c>
      <c r="H3248" t="s">
        <v>14</v>
      </c>
      <c r="I3248" t="s">
        <v>11</v>
      </c>
      <c r="J3248">
        <f>_xlfn.XLOOKUP(Table1[[#This Row],[Product Name]],O:O,P:P)</f>
        <v>15</v>
      </c>
      <c r="K3248">
        <f>Table1[[#This Row],[Unit Profit]]*Table1[[#This Row],[Units Sold]]</f>
        <v>75</v>
      </c>
      <c r="L3248">
        <f>MONTH(Table1[[#This Row],[Date]])</f>
        <v>7</v>
      </c>
    </row>
    <row r="3249" spans="1:12">
      <c r="A3249">
        <v>13297</v>
      </c>
      <c r="B3249" s="1">
        <v>45203</v>
      </c>
      <c r="C3249" t="s">
        <v>16</v>
      </c>
      <c r="D3249" t="s">
        <v>193</v>
      </c>
      <c r="E3249">
        <v>2</v>
      </c>
      <c r="F3249">
        <v>14.9</v>
      </c>
      <c r="G3249">
        <f>Table1[[#This Row],[Unit Price]]*Table1[[#This Row],[Units Sold]]</f>
        <v>29.8</v>
      </c>
      <c r="H3249" t="s">
        <v>294</v>
      </c>
      <c r="I3249" t="s">
        <v>11</v>
      </c>
      <c r="J3249">
        <f>_xlfn.XLOOKUP(Table1[[#This Row],[Product Name]],O:O,P:P)</f>
        <v>6.41</v>
      </c>
      <c r="K3249">
        <f>Table1[[#This Row],[Unit Profit]]*Table1[[#This Row],[Units Sold]]</f>
        <v>12.82</v>
      </c>
      <c r="L3249">
        <f>MONTH(Table1[[#This Row],[Date]])</f>
        <v>10</v>
      </c>
    </row>
    <row r="3250" spans="1:12">
      <c r="A3250">
        <v>13298</v>
      </c>
      <c r="B3250" s="1">
        <v>45008</v>
      </c>
      <c r="C3250" t="s">
        <v>19</v>
      </c>
      <c r="D3250" t="s">
        <v>194</v>
      </c>
      <c r="E3250">
        <v>5</v>
      </c>
      <c r="F3250">
        <v>11.99</v>
      </c>
      <c r="G3250">
        <f>Table1[[#This Row],[Unit Price]]*Table1[[#This Row],[Units Sold]]</f>
        <v>59.95</v>
      </c>
      <c r="H3250" t="s">
        <v>294</v>
      </c>
      <c r="I3250" t="s">
        <v>287</v>
      </c>
      <c r="J3250">
        <f>_xlfn.XLOOKUP(Table1[[#This Row],[Product Name]],O:O,P:P)</f>
        <v>3.72</v>
      </c>
      <c r="K3250">
        <f>Table1[[#This Row],[Unit Profit]]*Table1[[#This Row],[Units Sold]]</f>
        <v>18.600000000000001</v>
      </c>
      <c r="L3250">
        <f>MONTH(Table1[[#This Row],[Date]])</f>
        <v>3</v>
      </c>
    </row>
    <row r="3251" spans="1:12" hidden="1">
      <c r="A3251">
        <v>13299</v>
      </c>
      <c r="B3251" s="1">
        <v>45394</v>
      </c>
      <c r="C3251" t="s">
        <v>21</v>
      </c>
      <c r="D3251" t="s">
        <v>195</v>
      </c>
      <c r="E3251">
        <v>1</v>
      </c>
      <c r="F3251">
        <v>34</v>
      </c>
      <c r="G3251">
        <f>Table1[[#This Row],[Unit Price]]*Table1[[#This Row],[Units Sold]]</f>
        <v>34</v>
      </c>
      <c r="H3251" t="s">
        <v>14</v>
      </c>
      <c r="I3251" t="s">
        <v>15</v>
      </c>
      <c r="J3251">
        <f>_xlfn.XLOOKUP(Table1[[#This Row],[Product Name]],O:O,P:P)</f>
        <v>9.52</v>
      </c>
      <c r="K3251">
        <f>Table1[[#This Row],[Unit Profit]]*Table1[[#This Row],[Units Sold]]</f>
        <v>9.52</v>
      </c>
      <c r="L3251">
        <f>MONTH(Table1[[#This Row],[Date]])</f>
        <v>4</v>
      </c>
    </row>
    <row r="3252" spans="1:12">
      <c r="A3252">
        <v>13300</v>
      </c>
      <c r="B3252" s="1">
        <v>45186</v>
      </c>
      <c r="C3252" t="s">
        <v>23</v>
      </c>
      <c r="D3252" t="s">
        <v>196</v>
      </c>
      <c r="E3252">
        <v>1</v>
      </c>
      <c r="F3252">
        <v>146</v>
      </c>
      <c r="G3252">
        <f>Table1[[#This Row],[Unit Price]]*Table1[[#This Row],[Units Sold]]</f>
        <v>146</v>
      </c>
      <c r="H3252" t="s">
        <v>294</v>
      </c>
      <c r="I3252" t="s">
        <v>15</v>
      </c>
      <c r="J3252">
        <f>_xlfn.XLOOKUP(Table1[[#This Row],[Product Name]],O:O,P:P)</f>
        <v>71.540000000000006</v>
      </c>
      <c r="K3252">
        <f>Table1[[#This Row],[Unit Profit]]*Table1[[#This Row],[Units Sold]]</f>
        <v>71.540000000000006</v>
      </c>
      <c r="L3252">
        <f>MONTH(Table1[[#This Row],[Date]])</f>
        <v>9</v>
      </c>
    </row>
    <row r="3253" spans="1:12" hidden="1">
      <c r="A3253">
        <v>13301</v>
      </c>
      <c r="B3253" s="1">
        <v>45231</v>
      </c>
      <c r="C3253" t="s">
        <v>9</v>
      </c>
      <c r="D3253" t="s">
        <v>197</v>
      </c>
      <c r="E3253">
        <v>3</v>
      </c>
      <c r="F3253">
        <v>649.99</v>
      </c>
      <c r="G3253">
        <f>Table1[[#This Row],[Unit Price]]*Table1[[#This Row],[Units Sold]]</f>
        <v>1949.97</v>
      </c>
      <c r="H3253" t="s">
        <v>14</v>
      </c>
      <c r="I3253" t="s">
        <v>15</v>
      </c>
      <c r="J3253">
        <f>_xlfn.XLOOKUP(Table1[[#This Row],[Product Name]],O:O,P:P)</f>
        <v>65</v>
      </c>
      <c r="K3253">
        <f>Table1[[#This Row],[Unit Profit]]*Table1[[#This Row],[Units Sold]]</f>
        <v>195</v>
      </c>
      <c r="L3253">
        <f>MONTH(Table1[[#This Row],[Date]])</f>
        <v>11</v>
      </c>
    </row>
    <row r="3254" spans="1:12" hidden="1">
      <c r="A3254">
        <v>13302</v>
      </c>
      <c r="B3254" s="1">
        <v>45620</v>
      </c>
      <c r="C3254" t="s">
        <v>12</v>
      </c>
      <c r="D3254" t="s">
        <v>198</v>
      </c>
      <c r="E3254">
        <v>2</v>
      </c>
      <c r="F3254">
        <v>399.99</v>
      </c>
      <c r="G3254">
        <f>Table1[[#This Row],[Unit Price]]*Table1[[#This Row],[Units Sold]]</f>
        <v>799.98</v>
      </c>
      <c r="H3254" t="s">
        <v>18</v>
      </c>
      <c r="I3254" t="s">
        <v>287</v>
      </c>
      <c r="J3254">
        <f>_xlfn.XLOOKUP(Table1[[#This Row],[Product Name]],O:O,P:P)</f>
        <v>160</v>
      </c>
      <c r="K3254">
        <f>Table1[[#This Row],[Unit Profit]]*Table1[[#This Row],[Units Sold]]</f>
        <v>320</v>
      </c>
      <c r="L3254">
        <f>MONTH(Table1[[#This Row],[Date]])</f>
        <v>11</v>
      </c>
    </row>
    <row r="3255" spans="1:12" hidden="1">
      <c r="A3255">
        <v>13303</v>
      </c>
      <c r="B3255" s="1">
        <v>45625</v>
      </c>
      <c r="C3255" t="s">
        <v>16</v>
      </c>
      <c r="D3255" t="s">
        <v>199</v>
      </c>
      <c r="E3255">
        <v>2</v>
      </c>
      <c r="F3255">
        <v>59.99</v>
      </c>
      <c r="G3255">
        <f>Table1[[#This Row],[Unit Price]]*Table1[[#This Row],[Units Sold]]</f>
        <v>119.98</v>
      </c>
      <c r="H3255" t="s">
        <v>18</v>
      </c>
      <c r="I3255" t="s">
        <v>11</v>
      </c>
      <c r="J3255">
        <f>_xlfn.XLOOKUP(Table1[[#This Row],[Product Name]],O:O,P:P)</f>
        <v>28.8</v>
      </c>
      <c r="K3255">
        <f>Table1[[#This Row],[Unit Profit]]*Table1[[#This Row],[Units Sold]]</f>
        <v>57.6</v>
      </c>
      <c r="L3255">
        <f>MONTH(Table1[[#This Row],[Date]])</f>
        <v>11</v>
      </c>
    </row>
    <row r="3256" spans="1:12" hidden="1">
      <c r="A3256">
        <v>13304</v>
      </c>
      <c r="B3256" s="1">
        <v>45336</v>
      </c>
      <c r="C3256" t="s">
        <v>19</v>
      </c>
      <c r="D3256" t="s">
        <v>200</v>
      </c>
      <c r="E3256">
        <v>5</v>
      </c>
      <c r="F3256">
        <v>12.99</v>
      </c>
      <c r="G3256">
        <f>Table1[[#This Row],[Unit Price]]*Table1[[#This Row],[Units Sold]]</f>
        <v>64.95</v>
      </c>
      <c r="H3256" t="s">
        <v>14</v>
      </c>
      <c r="I3256" t="s">
        <v>287</v>
      </c>
      <c r="J3256">
        <f>_xlfn.XLOOKUP(Table1[[#This Row],[Product Name]],O:O,P:P)</f>
        <v>2.99</v>
      </c>
      <c r="K3256">
        <f>Table1[[#This Row],[Unit Profit]]*Table1[[#This Row],[Units Sold]]</f>
        <v>14.950000000000001</v>
      </c>
      <c r="L3256">
        <f>MONTH(Table1[[#This Row],[Date]])</f>
        <v>2</v>
      </c>
    </row>
    <row r="3257" spans="1:12" hidden="1">
      <c r="A3257">
        <v>13305</v>
      </c>
      <c r="B3257" s="1">
        <v>45252</v>
      </c>
      <c r="C3257" t="s">
        <v>21</v>
      </c>
      <c r="D3257" t="s">
        <v>201</v>
      </c>
      <c r="E3257">
        <v>3</v>
      </c>
      <c r="F3257">
        <v>190</v>
      </c>
      <c r="G3257">
        <f>Table1[[#This Row],[Unit Price]]*Table1[[#This Row],[Units Sold]]</f>
        <v>570</v>
      </c>
      <c r="H3257" t="s">
        <v>14</v>
      </c>
      <c r="I3257" t="s">
        <v>287</v>
      </c>
      <c r="J3257">
        <f>_xlfn.XLOOKUP(Table1[[#This Row],[Product Name]],O:O,P:P)</f>
        <v>55.1</v>
      </c>
      <c r="K3257">
        <f>Table1[[#This Row],[Unit Profit]]*Table1[[#This Row],[Units Sold]]</f>
        <v>165.3</v>
      </c>
      <c r="L3257">
        <f>MONTH(Table1[[#This Row],[Date]])</f>
        <v>11</v>
      </c>
    </row>
    <row r="3258" spans="1:12">
      <c r="A3258">
        <v>13306</v>
      </c>
      <c r="B3258" s="1">
        <v>44965</v>
      </c>
      <c r="C3258" t="s">
        <v>23</v>
      </c>
      <c r="D3258" t="s">
        <v>202</v>
      </c>
      <c r="E3258">
        <v>2</v>
      </c>
      <c r="F3258">
        <v>499.95</v>
      </c>
      <c r="G3258">
        <f>Table1[[#This Row],[Unit Price]]*Table1[[#This Row],[Units Sold]]</f>
        <v>999.9</v>
      </c>
      <c r="H3258" t="s">
        <v>294</v>
      </c>
      <c r="I3258" t="s">
        <v>15</v>
      </c>
      <c r="J3258">
        <f>_xlfn.XLOOKUP(Table1[[#This Row],[Product Name]],O:O,P:P)</f>
        <v>129.99</v>
      </c>
      <c r="K3258">
        <f>Table1[[#This Row],[Unit Profit]]*Table1[[#This Row],[Units Sold]]</f>
        <v>259.98</v>
      </c>
      <c r="L3258">
        <f>MONTH(Table1[[#This Row],[Date]])</f>
        <v>2</v>
      </c>
    </row>
    <row r="3259" spans="1:12" hidden="1">
      <c r="A3259">
        <v>13307</v>
      </c>
      <c r="B3259" s="1">
        <v>45604</v>
      </c>
      <c r="C3259" t="s">
        <v>9</v>
      </c>
      <c r="D3259" t="s">
        <v>203</v>
      </c>
      <c r="E3259">
        <v>1</v>
      </c>
      <c r="F3259">
        <v>399</v>
      </c>
      <c r="G3259">
        <f>Table1[[#This Row],[Unit Price]]*Table1[[#This Row],[Units Sold]]</f>
        <v>399</v>
      </c>
      <c r="H3259" t="s">
        <v>14</v>
      </c>
      <c r="I3259" t="s">
        <v>15</v>
      </c>
      <c r="J3259">
        <f>_xlfn.XLOOKUP(Table1[[#This Row],[Product Name]],O:O,P:P)</f>
        <v>131.66999999999999</v>
      </c>
      <c r="K3259">
        <f>Table1[[#This Row],[Unit Profit]]*Table1[[#This Row],[Units Sold]]</f>
        <v>131.66999999999999</v>
      </c>
      <c r="L3259">
        <f>MONTH(Table1[[#This Row],[Date]])</f>
        <v>11</v>
      </c>
    </row>
    <row r="3260" spans="1:12" hidden="1">
      <c r="A3260">
        <v>13308</v>
      </c>
      <c r="B3260" s="1">
        <v>45617</v>
      </c>
      <c r="C3260" t="s">
        <v>12</v>
      </c>
      <c r="D3260" t="s">
        <v>204</v>
      </c>
      <c r="E3260">
        <v>3</v>
      </c>
      <c r="F3260">
        <v>199</v>
      </c>
      <c r="G3260">
        <f>Table1[[#This Row],[Unit Price]]*Table1[[#This Row],[Units Sold]]</f>
        <v>597</v>
      </c>
      <c r="H3260" t="s">
        <v>14</v>
      </c>
      <c r="I3260" t="s">
        <v>11</v>
      </c>
      <c r="J3260">
        <f>_xlfn.XLOOKUP(Table1[[#This Row],[Product Name]],O:O,P:P)</f>
        <v>27.86</v>
      </c>
      <c r="K3260">
        <f>Table1[[#This Row],[Unit Profit]]*Table1[[#This Row],[Units Sold]]</f>
        <v>83.58</v>
      </c>
      <c r="L3260">
        <f>MONTH(Table1[[#This Row],[Date]])</f>
        <v>11</v>
      </c>
    </row>
    <row r="3261" spans="1:12">
      <c r="A3261">
        <v>13309</v>
      </c>
      <c r="B3261" s="1">
        <v>44946</v>
      </c>
      <c r="C3261" t="s">
        <v>16</v>
      </c>
      <c r="D3261" t="s">
        <v>205</v>
      </c>
      <c r="E3261">
        <v>3</v>
      </c>
      <c r="F3261">
        <v>34.99</v>
      </c>
      <c r="G3261">
        <f>Table1[[#This Row],[Unit Price]]*Table1[[#This Row],[Units Sold]]</f>
        <v>104.97</v>
      </c>
      <c r="H3261" t="s">
        <v>294</v>
      </c>
      <c r="I3261" t="s">
        <v>15</v>
      </c>
      <c r="J3261">
        <f>_xlfn.XLOOKUP(Table1[[#This Row],[Product Name]],O:O,P:P)</f>
        <v>10.15</v>
      </c>
      <c r="K3261">
        <f>Table1[[#This Row],[Unit Profit]]*Table1[[#This Row],[Units Sold]]</f>
        <v>30.450000000000003</v>
      </c>
      <c r="L3261">
        <f>MONTH(Table1[[#This Row],[Date]])</f>
        <v>1</v>
      </c>
    </row>
    <row r="3262" spans="1:12">
      <c r="A3262">
        <v>13310</v>
      </c>
      <c r="B3262" s="1">
        <v>45499</v>
      </c>
      <c r="C3262" t="s">
        <v>19</v>
      </c>
      <c r="D3262" t="s">
        <v>106</v>
      </c>
      <c r="E3262">
        <v>4</v>
      </c>
      <c r="F3262">
        <v>10.99</v>
      </c>
      <c r="G3262">
        <f>Table1[[#This Row],[Unit Price]]*Table1[[#This Row],[Units Sold]]</f>
        <v>43.96</v>
      </c>
      <c r="H3262" t="s">
        <v>294</v>
      </c>
      <c r="I3262" t="s">
        <v>11</v>
      </c>
      <c r="J3262">
        <f>_xlfn.XLOOKUP(Table1[[#This Row],[Product Name]],O:O,P:P)</f>
        <v>4.34</v>
      </c>
      <c r="K3262">
        <f>Table1[[#This Row],[Unit Profit]]*Table1[[#This Row],[Units Sold]]</f>
        <v>17.36</v>
      </c>
      <c r="L3262">
        <f>MONTH(Table1[[#This Row],[Date]])</f>
        <v>7</v>
      </c>
    </row>
    <row r="3263" spans="1:12">
      <c r="A3263">
        <v>13311</v>
      </c>
      <c r="B3263" s="1">
        <v>45388</v>
      </c>
      <c r="C3263" t="s">
        <v>21</v>
      </c>
      <c r="D3263" t="s">
        <v>206</v>
      </c>
      <c r="E3263">
        <v>3</v>
      </c>
      <c r="F3263">
        <v>18</v>
      </c>
      <c r="G3263">
        <f>Table1[[#This Row],[Unit Price]]*Table1[[#This Row],[Units Sold]]</f>
        <v>54</v>
      </c>
      <c r="H3263" t="s">
        <v>294</v>
      </c>
      <c r="I3263" t="s">
        <v>15</v>
      </c>
      <c r="J3263">
        <f>_xlfn.XLOOKUP(Table1[[#This Row],[Product Name]],O:O,P:P)</f>
        <v>7.56</v>
      </c>
      <c r="K3263">
        <f>Table1[[#This Row],[Unit Profit]]*Table1[[#This Row],[Units Sold]]</f>
        <v>22.68</v>
      </c>
      <c r="L3263">
        <f>MONTH(Table1[[#This Row],[Date]])</f>
        <v>4</v>
      </c>
    </row>
    <row r="3264" spans="1:12" hidden="1">
      <c r="A3264">
        <v>13312</v>
      </c>
      <c r="B3264" s="1">
        <v>45212</v>
      </c>
      <c r="C3264" t="s">
        <v>23</v>
      </c>
      <c r="D3264" t="s">
        <v>207</v>
      </c>
      <c r="E3264">
        <v>2</v>
      </c>
      <c r="F3264">
        <v>169.95</v>
      </c>
      <c r="G3264">
        <f>Table1[[#This Row],[Unit Price]]*Table1[[#This Row],[Units Sold]]</f>
        <v>339.9</v>
      </c>
      <c r="H3264" t="s">
        <v>14</v>
      </c>
      <c r="I3264" t="s">
        <v>15</v>
      </c>
      <c r="J3264">
        <f>_xlfn.XLOOKUP(Table1[[#This Row],[Product Name]],O:O,P:P)</f>
        <v>59.48</v>
      </c>
      <c r="K3264">
        <f>Table1[[#This Row],[Unit Profit]]*Table1[[#This Row],[Units Sold]]</f>
        <v>118.96</v>
      </c>
      <c r="L3264">
        <f>MONTH(Table1[[#This Row],[Date]])</f>
        <v>10</v>
      </c>
    </row>
    <row r="3265" spans="1:12" hidden="1">
      <c r="A3265">
        <v>13313</v>
      </c>
      <c r="B3265" s="1">
        <v>45351</v>
      </c>
      <c r="C3265" t="s">
        <v>9</v>
      </c>
      <c r="D3265" t="s">
        <v>208</v>
      </c>
      <c r="E3265">
        <v>4</v>
      </c>
      <c r="F3265">
        <v>199.99</v>
      </c>
      <c r="G3265">
        <f>Table1[[#This Row],[Unit Price]]*Table1[[#This Row],[Units Sold]]</f>
        <v>799.96</v>
      </c>
      <c r="H3265" t="s">
        <v>18</v>
      </c>
      <c r="I3265" t="s">
        <v>11</v>
      </c>
      <c r="J3265">
        <f>_xlfn.XLOOKUP(Table1[[#This Row],[Product Name]],O:O,P:P)</f>
        <v>50</v>
      </c>
      <c r="K3265">
        <f>Table1[[#This Row],[Unit Profit]]*Table1[[#This Row],[Units Sold]]</f>
        <v>200</v>
      </c>
      <c r="L3265">
        <f>MONTH(Table1[[#This Row],[Date]])</f>
        <v>2</v>
      </c>
    </row>
    <row r="3266" spans="1:12" hidden="1">
      <c r="A3266">
        <v>13314</v>
      </c>
      <c r="B3266" s="1">
        <v>45586</v>
      </c>
      <c r="C3266" t="s">
        <v>12</v>
      </c>
      <c r="D3266" t="s">
        <v>209</v>
      </c>
      <c r="E3266">
        <v>2</v>
      </c>
      <c r="F3266">
        <v>199.95</v>
      </c>
      <c r="G3266">
        <f>Table1[[#This Row],[Unit Price]]*Table1[[#This Row],[Units Sold]]</f>
        <v>399.9</v>
      </c>
      <c r="H3266" t="s">
        <v>18</v>
      </c>
      <c r="I3266" t="s">
        <v>15</v>
      </c>
      <c r="J3266">
        <f>_xlfn.XLOOKUP(Table1[[#This Row],[Product Name]],O:O,P:P)</f>
        <v>35.99</v>
      </c>
      <c r="K3266">
        <f>Table1[[#This Row],[Unit Profit]]*Table1[[#This Row],[Units Sold]]</f>
        <v>71.98</v>
      </c>
      <c r="L3266">
        <f>MONTH(Table1[[#This Row],[Date]])</f>
        <v>10</v>
      </c>
    </row>
    <row r="3267" spans="1:12" hidden="1">
      <c r="A3267">
        <v>13315</v>
      </c>
      <c r="B3267" s="1">
        <v>45106</v>
      </c>
      <c r="C3267" t="s">
        <v>16</v>
      </c>
      <c r="D3267" t="s">
        <v>210</v>
      </c>
      <c r="E3267">
        <v>3</v>
      </c>
      <c r="F3267">
        <v>179.99</v>
      </c>
      <c r="G3267">
        <f>Table1[[#This Row],[Unit Price]]*Table1[[#This Row],[Units Sold]]</f>
        <v>539.97</v>
      </c>
      <c r="H3267" t="s">
        <v>18</v>
      </c>
      <c r="I3267" t="s">
        <v>15</v>
      </c>
      <c r="J3267">
        <f>_xlfn.XLOOKUP(Table1[[#This Row],[Product Name]],O:O,P:P)</f>
        <v>66.599999999999994</v>
      </c>
      <c r="K3267">
        <f>Table1[[#This Row],[Unit Profit]]*Table1[[#This Row],[Units Sold]]</f>
        <v>199.79999999999998</v>
      </c>
      <c r="L3267">
        <f>MONTH(Table1[[#This Row],[Date]])</f>
        <v>6</v>
      </c>
    </row>
    <row r="3268" spans="1:12" hidden="1">
      <c r="A3268">
        <v>13316</v>
      </c>
      <c r="B3268" s="1">
        <v>45065</v>
      </c>
      <c r="C3268" t="s">
        <v>19</v>
      </c>
      <c r="D3268" t="s">
        <v>211</v>
      </c>
      <c r="E3268">
        <v>4</v>
      </c>
      <c r="F3268">
        <v>11.99</v>
      </c>
      <c r="G3268">
        <f>Table1[[#This Row],[Unit Price]]*Table1[[#This Row],[Units Sold]]</f>
        <v>47.96</v>
      </c>
      <c r="H3268" t="s">
        <v>18</v>
      </c>
      <c r="I3268" t="s">
        <v>15</v>
      </c>
      <c r="J3268">
        <f>_xlfn.XLOOKUP(Table1[[#This Row],[Product Name]],O:O,P:P)</f>
        <v>3.96</v>
      </c>
      <c r="K3268">
        <f>Table1[[#This Row],[Unit Profit]]*Table1[[#This Row],[Units Sold]]</f>
        <v>15.84</v>
      </c>
      <c r="L3268">
        <f>MONTH(Table1[[#This Row],[Date]])</f>
        <v>5</v>
      </c>
    </row>
    <row r="3269" spans="1:12">
      <c r="A3269">
        <v>13317</v>
      </c>
      <c r="B3269" s="1">
        <v>45209</v>
      </c>
      <c r="C3269" t="s">
        <v>21</v>
      </c>
      <c r="D3269" t="s">
        <v>212</v>
      </c>
      <c r="E3269">
        <v>5</v>
      </c>
      <c r="F3269">
        <v>125</v>
      </c>
      <c r="G3269">
        <f>Table1[[#This Row],[Unit Price]]*Table1[[#This Row],[Units Sold]]</f>
        <v>625</v>
      </c>
      <c r="H3269" t="s">
        <v>294</v>
      </c>
      <c r="I3269" t="s">
        <v>11</v>
      </c>
      <c r="J3269">
        <f>_xlfn.XLOOKUP(Table1[[#This Row],[Product Name]],O:O,P:P)</f>
        <v>61.25</v>
      </c>
      <c r="K3269">
        <f>Table1[[#This Row],[Unit Profit]]*Table1[[#This Row],[Units Sold]]</f>
        <v>306.25</v>
      </c>
      <c r="L3269">
        <f>MONTH(Table1[[#This Row],[Date]])</f>
        <v>10</v>
      </c>
    </row>
    <row r="3270" spans="1:12" hidden="1">
      <c r="A3270">
        <v>13318</v>
      </c>
      <c r="B3270" s="1">
        <v>45092</v>
      </c>
      <c r="C3270" t="s">
        <v>23</v>
      </c>
      <c r="D3270" t="s">
        <v>213</v>
      </c>
      <c r="E3270">
        <v>1</v>
      </c>
      <c r="F3270">
        <v>449.99</v>
      </c>
      <c r="G3270">
        <f>Table1[[#This Row],[Unit Price]]*Table1[[#This Row],[Units Sold]]</f>
        <v>449.99</v>
      </c>
      <c r="H3270" t="s">
        <v>18</v>
      </c>
      <c r="I3270" t="s">
        <v>11</v>
      </c>
      <c r="J3270">
        <f>_xlfn.XLOOKUP(Table1[[#This Row],[Product Name]],O:O,P:P)</f>
        <v>180</v>
      </c>
      <c r="K3270">
        <f>Table1[[#This Row],[Unit Profit]]*Table1[[#This Row],[Units Sold]]</f>
        <v>180</v>
      </c>
      <c r="L3270">
        <f>MONTH(Table1[[#This Row],[Date]])</f>
        <v>6</v>
      </c>
    </row>
    <row r="3271" spans="1:12" hidden="1">
      <c r="A3271">
        <v>13319</v>
      </c>
      <c r="B3271" s="1">
        <v>45419</v>
      </c>
      <c r="C3271" t="s">
        <v>9</v>
      </c>
      <c r="D3271" t="s">
        <v>214</v>
      </c>
      <c r="E3271">
        <v>1</v>
      </c>
      <c r="F3271">
        <v>179</v>
      </c>
      <c r="G3271">
        <f>Table1[[#This Row],[Unit Price]]*Table1[[#This Row],[Units Sold]]</f>
        <v>179</v>
      </c>
      <c r="H3271" t="s">
        <v>14</v>
      </c>
      <c r="I3271" t="s">
        <v>287</v>
      </c>
      <c r="J3271">
        <f>_xlfn.XLOOKUP(Table1[[#This Row],[Product Name]],O:O,P:P)</f>
        <v>71.599999999999994</v>
      </c>
      <c r="K3271">
        <f>Table1[[#This Row],[Unit Profit]]*Table1[[#This Row],[Units Sold]]</f>
        <v>71.599999999999994</v>
      </c>
      <c r="L3271">
        <f>MONTH(Table1[[#This Row],[Date]])</f>
        <v>5</v>
      </c>
    </row>
    <row r="3272" spans="1:12" hidden="1">
      <c r="A3272">
        <v>13320</v>
      </c>
      <c r="B3272" s="1">
        <v>45053</v>
      </c>
      <c r="C3272" t="s">
        <v>12</v>
      </c>
      <c r="D3272" t="s">
        <v>215</v>
      </c>
      <c r="E3272">
        <v>2</v>
      </c>
      <c r="F3272">
        <v>99.95</v>
      </c>
      <c r="G3272">
        <f>Table1[[#This Row],[Unit Price]]*Table1[[#This Row],[Units Sold]]</f>
        <v>199.9</v>
      </c>
      <c r="H3272" t="s">
        <v>18</v>
      </c>
      <c r="I3272" t="s">
        <v>11</v>
      </c>
      <c r="J3272">
        <f>_xlfn.XLOOKUP(Table1[[#This Row],[Product Name]],O:O,P:P)</f>
        <v>38.979999999999997</v>
      </c>
      <c r="K3272">
        <f>Table1[[#This Row],[Unit Profit]]*Table1[[#This Row],[Units Sold]]</f>
        <v>77.959999999999994</v>
      </c>
      <c r="L3272">
        <f>MONTH(Table1[[#This Row],[Date]])</f>
        <v>5</v>
      </c>
    </row>
    <row r="3273" spans="1:12">
      <c r="A3273">
        <v>13321</v>
      </c>
      <c r="B3273" s="1">
        <v>45113</v>
      </c>
      <c r="C3273" t="s">
        <v>16</v>
      </c>
      <c r="D3273" t="s">
        <v>216</v>
      </c>
      <c r="E3273">
        <v>2</v>
      </c>
      <c r="F3273">
        <v>59.99</v>
      </c>
      <c r="G3273">
        <f>Table1[[#This Row],[Unit Price]]*Table1[[#This Row],[Units Sold]]</f>
        <v>119.98</v>
      </c>
      <c r="H3273" t="s">
        <v>294</v>
      </c>
      <c r="I3273" t="s">
        <v>15</v>
      </c>
      <c r="J3273">
        <f>_xlfn.XLOOKUP(Table1[[#This Row],[Product Name]],O:O,P:P)</f>
        <v>21.6</v>
      </c>
      <c r="K3273">
        <f>Table1[[#This Row],[Unit Profit]]*Table1[[#This Row],[Units Sold]]</f>
        <v>43.2</v>
      </c>
      <c r="L3273">
        <f>MONTH(Table1[[#This Row],[Date]])</f>
        <v>7</v>
      </c>
    </row>
    <row r="3274" spans="1:12" hidden="1">
      <c r="A3274">
        <v>13322</v>
      </c>
      <c r="B3274" s="1">
        <v>45320</v>
      </c>
      <c r="C3274" t="s">
        <v>19</v>
      </c>
      <c r="D3274" t="s">
        <v>217</v>
      </c>
      <c r="E3274">
        <v>5</v>
      </c>
      <c r="F3274">
        <v>14.99</v>
      </c>
      <c r="G3274">
        <f>Table1[[#This Row],[Unit Price]]*Table1[[#This Row],[Units Sold]]</f>
        <v>74.95</v>
      </c>
      <c r="H3274" t="s">
        <v>18</v>
      </c>
      <c r="I3274" t="s">
        <v>11</v>
      </c>
      <c r="J3274">
        <f>_xlfn.XLOOKUP(Table1[[#This Row],[Product Name]],O:O,P:P)</f>
        <v>4.6500000000000004</v>
      </c>
      <c r="K3274">
        <f>Table1[[#This Row],[Unit Profit]]*Table1[[#This Row],[Units Sold]]</f>
        <v>23.25</v>
      </c>
      <c r="L3274">
        <f>MONTH(Table1[[#This Row],[Date]])</f>
        <v>1</v>
      </c>
    </row>
    <row r="3275" spans="1:12">
      <c r="A3275">
        <v>13323</v>
      </c>
      <c r="B3275" s="1">
        <v>44995</v>
      </c>
      <c r="C3275" t="s">
        <v>21</v>
      </c>
      <c r="D3275" t="s">
        <v>218</v>
      </c>
      <c r="E3275">
        <v>4</v>
      </c>
      <c r="F3275">
        <v>52</v>
      </c>
      <c r="G3275">
        <f>Table1[[#This Row],[Unit Price]]*Table1[[#This Row],[Units Sold]]</f>
        <v>208</v>
      </c>
      <c r="H3275" t="s">
        <v>294</v>
      </c>
      <c r="I3275" t="s">
        <v>11</v>
      </c>
      <c r="J3275">
        <f>_xlfn.XLOOKUP(Table1[[#This Row],[Product Name]],O:O,P:P)</f>
        <v>20.28</v>
      </c>
      <c r="K3275">
        <f>Table1[[#This Row],[Unit Profit]]*Table1[[#This Row],[Units Sold]]</f>
        <v>81.12</v>
      </c>
      <c r="L3275">
        <f>MONTH(Table1[[#This Row],[Date]])</f>
        <v>3</v>
      </c>
    </row>
    <row r="3276" spans="1:12">
      <c r="A3276">
        <v>13324</v>
      </c>
      <c r="B3276" s="1">
        <v>45107</v>
      </c>
      <c r="C3276" t="s">
        <v>23</v>
      </c>
      <c r="D3276" t="s">
        <v>219</v>
      </c>
      <c r="E3276">
        <v>4</v>
      </c>
      <c r="F3276">
        <v>399.99</v>
      </c>
      <c r="G3276">
        <f>Table1[[#This Row],[Unit Price]]*Table1[[#This Row],[Units Sold]]</f>
        <v>1599.96</v>
      </c>
      <c r="H3276" t="s">
        <v>294</v>
      </c>
      <c r="I3276" t="s">
        <v>287</v>
      </c>
      <c r="J3276">
        <f>_xlfn.XLOOKUP(Table1[[#This Row],[Product Name]],O:O,P:P)</f>
        <v>180</v>
      </c>
      <c r="K3276">
        <f>Table1[[#This Row],[Unit Profit]]*Table1[[#This Row],[Units Sold]]</f>
        <v>720</v>
      </c>
      <c r="L3276">
        <f>MONTH(Table1[[#This Row],[Date]])</f>
        <v>6</v>
      </c>
    </row>
    <row r="3277" spans="1:12" hidden="1">
      <c r="A3277">
        <v>13325</v>
      </c>
      <c r="B3277" s="1">
        <v>45132</v>
      </c>
      <c r="C3277" t="s">
        <v>9</v>
      </c>
      <c r="D3277" t="s">
        <v>220</v>
      </c>
      <c r="E3277">
        <v>5</v>
      </c>
      <c r="F3277">
        <v>299.99</v>
      </c>
      <c r="G3277">
        <f>Table1[[#This Row],[Unit Price]]*Table1[[#This Row],[Units Sold]]</f>
        <v>1499.95</v>
      </c>
      <c r="H3277" t="s">
        <v>18</v>
      </c>
      <c r="I3277" t="s">
        <v>287</v>
      </c>
      <c r="J3277">
        <f>_xlfn.XLOOKUP(Table1[[#This Row],[Product Name]],O:O,P:P)</f>
        <v>117</v>
      </c>
      <c r="K3277">
        <f>Table1[[#This Row],[Unit Profit]]*Table1[[#This Row],[Units Sold]]</f>
        <v>585</v>
      </c>
      <c r="L3277">
        <f>MONTH(Table1[[#This Row],[Date]])</f>
        <v>7</v>
      </c>
    </row>
    <row r="3278" spans="1:12" hidden="1">
      <c r="A3278">
        <v>13326</v>
      </c>
      <c r="B3278" s="1">
        <v>45109</v>
      </c>
      <c r="C3278" t="s">
        <v>12</v>
      </c>
      <c r="D3278" t="s">
        <v>221</v>
      </c>
      <c r="E3278">
        <v>4</v>
      </c>
      <c r="F3278">
        <v>379.99</v>
      </c>
      <c r="G3278">
        <f>Table1[[#This Row],[Unit Price]]*Table1[[#This Row],[Units Sold]]</f>
        <v>1519.96</v>
      </c>
      <c r="H3278" t="s">
        <v>18</v>
      </c>
      <c r="I3278" t="s">
        <v>15</v>
      </c>
      <c r="J3278">
        <f>_xlfn.XLOOKUP(Table1[[#This Row],[Product Name]],O:O,P:P)</f>
        <v>171</v>
      </c>
      <c r="K3278">
        <f>Table1[[#This Row],[Unit Profit]]*Table1[[#This Row],[Units Sold]]</f>
        <v>684</v>
      </c>
      <c r="L3278">
        <f>MONTH(Table1[[#This Row],[Date]])</f>
        <v>7</v>
      </c>
    </row>
    <row r="3279" spans="1:12">
      <c r="A3279">
        <v>13327</v>
      </c>
      <c r="B3279" s="1">
        <v>45526</v>
      </c>
      <c r="C3279" t="s">
        <v>16</v>
      </c>
      <c r="D3279" t="s">
        <v>222</v>
      </c>
      <c r="E3279">
        <v>5</v>
      </c>
      <c r="F3279">
        <v>98</v>
      </c>
      <c r="G3279">
        <f>Table1[[#This Row],[Unit Price]]*Table1[[#This Row],[Units Sold]]</f>
        <v>490</v>
      </c>
      <c r="H3279" t="s">
        <v>294</v>
      </c>
      <c r="I3279" t="s">
        <v>15</v>
      </c>
      <c r="J3279">
        <f>_xlfn.XLOOKUP(Table1[[#This Row],[Product Name]],O:O,P:P)</f>
        <v>35.28</v>
      </c>
      <c r="K3279">
        <f>Table1[[#This Row],[Unit Profit]]*Table1[[#This Row],[Units Sold]]</f>
        <v>176.4</v>
      </c>
      <c r="L3279">
        <f>MONTH(Table1[[#This Row],[Date]])</f>
        <v>8</v>
      </c>
    </row>
    <row r="3280" spans="1:12" hidden="1">
      <c r="A3280">
        <v>13328</v>
      </c>
      <c r="B3280" s="1">
        <v>45296</v>
      </c>
      <c r="C3280" t="s">
        <v>19</v>
      </c>
      <c r="D3280" t="s">
        <v>223</v>
      </c>
      <c r="E3280">
        <v>5</v>
      </c>
      <c r="F3280">
        <v>16.989999999999998</v>
      </c>
      <c r="G3280">
        <f>Table1[[#This Row],[Unit Price]]*Table1[[#This Row],[Units Sold]]</f>
        <v>84.949999999999989</v>
      </c>
      <c r="H3280" t="s">
        <v>14</v>
      </c>
      <c r="I3280" t="s">
        <v>287</v>
      </c>
      <c r="J3280">
        <f>_xlfn.XLOOKUP(Table1[[#This Row],[Product Name]],O:O,P:P)</f>
        <v>2.04</v>
      </c>
      <c r="K3280">
        <f>Table1[[#This Row],[Unit Profit]]*Table1[[#This Row],[Units Sold]]</f>
        <v>10.199999999999999</v>
      </c>
      <c r="L3280">
        <f>MONTH(Table1[[#This Row],[Date]])</f>
        <v>1</v>
      </c>
    </row>
    <row r="3281" spans="1:12">
      <c r="A3281">
        <v>13329</v>
      </c>
      <c r="B3281" s="1">
        <v>45062</v>
      </c>
      <c r="C3281" t="s">
        <v>21</v>
      </c>
      <c r="D3281" t="s">
        <v>224</v>
      </c>
      <c r="E3281">
        <v>1</v>
      </c>
      <c r="F3281">
        <v>79</v>
      </c>
      <c r="G3281">
        <f>Table1[[#This Row],[Unit Price]]*Table1[[#This Row],[Units Sold]]</f>
        <v>79</v>
      </c>
      <c r="H3281" t="s">
        <v>294</v>
      </c>
      <c r="I3281" t="s">
        <v>11</v>
      </c>
      <c r="J3281">
        <f>_xlfn.XLOOKUP(Table1[[#This Row],[Product Name]],O:O,P:P)</f>
        <v>22.12</v>
      </c>
      <c r="K3281">
        <f>Table1[[#This Row],[Unit Profit]]*Table1[[#This Row],[Units Sold]]</f>
        <v>22.12</v>
      </c>
      <c r="L3281">
        <f>MONTH(Table1[[#This Row],[Date]])</f>
        <v>5</v>
      </c>
    </row>
    <row r="3282" spans="1:12" hidden="1">
      <c r="A3282">
        <v>13330</v>
      </c>
      <c r="B3282" s="1">
        <v>45240</v>
      </c>
      <c r="C3282" t="s">
        <v>23</v>
      </c>
      <c r="D3282" t="s">
        <v>225</v>
      </c>
      <c r="E3282">
        <v>5</v>
      </c>
      <c r="F3282">
        <v>129</v>
      </c>
      <c r="G3282">
        <f>Table1[[#This Row],[Unit Price]]*Table1[[#This Row],[Units Sold]]</f>
        <v>645</v>
      </c>
      <c r="H3282" t="s">
        <v>14</v>
      </c>
      <c r="I3282" t="s">
        <v>11</v>
      </c>
      <c r="J3282">
        <f>_xlfn.XLOOKUP(Table1[[#This Row],[Product Name]],O:O,P:P)</f>
        <v>37.409999999999997</v>
      </c>
      <c r="K3282">
        <f>Table1[[#This Row],[Unit Profit]]*Table1[[#This Row],[Units Sold]]</f>
        <v>187.04999999999998</v>
      </c>
      <c r="L3282">
        <f>MONTH(Table1[[#This Row],[Date]])</f>
        <v>11</v>
      </c>
    </row>
    <row r="3283" spans="1:12">
      <c r="A3283">
        <v>13331</v>
      </c>
      <c r="B3283" s="1">
        <v>45405</v>
      </c>
      <c r="C3283" t="s">
        <v>9</v>
      </c>
      <c r="D3283" t="s">
        <v>226</v>
      </c>
      <c r="E3283">
        <v>4</v>
      </c>
      <c r="F3283">
        <v>749.99</v>
      </c>
      <c r="G3283">
        <f>Table1[[#This Row],[Unit Price]]*Table1[[#This Row],[Units Sold]]</f>
        <v>2999.96</v>
      </c>
      <c r="H3283" t="s">
        <v>294</v>
      </c>
      <c r="I3283" t="s">
        <v>287</v>
      </c>
      <c r="J3283">
        <f>_xlfn.XLOOKUP(Table1[[#This Row],[Product Name]],O:O,P:P)</f>
        <v>187.5</v>
      </c>
      <c r="K3283">
        <f>Table1[[#This Row],[Unit Profit]]*Table1[[#This Row],[Units Sold]]</f>
        <v>750</v>
      </c>
      <c r="L3283">
        <f>MONTH(Table1[[#This Row],[Date]])</f>
        <v>4</v>
      </c>
    </row>
    <row r="3284" spans="1:12" hidden="1">
      <c r="A3284">
        <v>13332</v>
      </c>
      <c r="B3284" s="1">
        <v>45599</v>
      </c>
      <c r="C3284" t="s">
        <v>12</v>
      </c>
      <c r="D3284" t="s">
        <v>32</v>
      </c>
      <c r="E3284">
        <v>2</v>
      </c>
      <c r="F3284">
        <v>169.99</v>
      </c>
      <c r="G3284">
        <f>Table1[[#This Row],[Unit Price]]*Table1[[#This Row],[Units Sold]]</f>
        <v>339.98</v>
      </c>
      <c r="H3284" t="s">
        <v>14</v>
      </c>
      <c r="I3284" t="s">
        <v>15</v>
      </c>
      <c r="J3284">
        <f>_xlfn.XLOOKUP(Table1[[#This Row],[Product Name]],O:O,P:P)</f>
        <v>19</v>
      </c>
      <c r="K3284">
        <f>Table1[[#This Row],[Unit Profit]]*Table1[[#This Row],[Units Sold]]</f>
        <v>38</v>
      </c>
      <c r="L3284">
        <f>MONTH(Table1[[#This Row],[Date]])</f>
        <v>11</v>
      </c>
    </row>
    <row r="3285" spans="1:12" hidden="1">
      <c r="A3285">
        <v>13333</v>
      </c>
      <c r="B3285" s="1">
        <v>45000</v>
      </c>
      <c r="C3285" t="s">
        <v>16</v>
      </c>
      <c r="D3285" t="s">
        <v>227</v>
      </c>
      <c r="E3285">
        <v>1</v>
      </c>
      <c r="F3285">
        <v>9.9</v>
      </c>
      <c r="G3285">
        <f>Table1[[#This Row],[Unit Price]]*Table1[[#This Row],[Units Sold]]</f>
        <v>9.9</v>
      </c>
      <c r="H3285" t="s">
        <v>14</v>
      </c>
      <c r="I3285" t="s">
        <v>11</v>
      </c>
      <c r="J3285">
        <f>_xlfn.XLOOKUP(Table1[[#This Row],[Product Name]],O:O,P:P)</f>
        <v>2.2799999999999998</v>
      </c>
      <c r="K3285">
        <f>Table1[[#This Row],[Unit Profit]]*Table1[[#This Row],[Units Sold]]</f>
        <v>2.2799999999999998</v>
      </c>
      <c r="L3285">
        <f>MONTH(Table1[[#This Row],[Date]])</f>
        <v>3</v>
      </c>
    </row>
    <row r="3286" spans="1:12">
      <c r="A3286">
        <v>13334</v>
      </c>
      <c r="B3286" s="1">
        <v>45080</v>
      </c>
      <c r="C3286" t="s">
        <v>19</v>
      </c>
      <c r="D3286" t="s">
        <v>188</v>
      </c>
      <c r="E3286">
        <v>1</v>
      </c>
      <c r="F3286">
        <v>10.99</v>
      </c>
      <c r="G3286">
        <f>Table1[[#This Row],[Unit Price]]*Table1[[#This Row],[Units Sold]]</f>
        <v>10.99</v>
      </c>
      <c r="H3286" t="s">
        <v>294</v>
      </c>
      <c r="I3286" t="s">
        <v>11</v>
      </c>
      <c r="J3286">
        <f>_xlfn.XLOOKUP(Table1[[#This Row],[Product Name]],O:O,P:P)</f>
        <v>1.5</v>
      </c>
      <c r="K3286">
        <f>Table1[[#This Row],[Unit Profit]]*Table1[[#This Row],[Units Sold]]</f>
        <v>1.5</v>
      </c>
      <c r="L3286">
        <f>MONTH(Table1[[#This Row],[Date]])</f>
        <v>6</v>
      </c>
    </row>
    <row r="3287" spans="1:12">
      <c r="A3287">
        <v>13336</v>
      </c>
      <c r="B3287" s="1">
        <v>45288</v>
      </c>
      <c r="C3287" t="s">
        <v>23</v>
      </c>
      <c r="D3287" t="s">
        <v>229</v>
      </c>
      <c r="E3287">
        <v>2</v>
      </c>
      <c r="F3287">
        <v>349.99</v>
      </c>
      <c r="G3287">
        <f>Table1[[#This Row],[Unit Price]]*Table1[[#This Row],[Units Sold]]</f>
        <v>699.98</v>
      </c>
      <c r="H3287" t="s">
        <v>294</v>
      </c>
      <c r="I3287" t="s">
        <v>15</v>
      </c>
      <c r="J3287">
        <f>_xlfn.XLOOKUP(Table1[[#This Row],[Product Name]],O:O,P:P)</f>
        <v>136.5</v>
      </c>
      <c r="K3287">
        <f>Table1[[#This Row],[Unit Profit]]*Table1[[#This Row],[Units Sold]]</f>
        <v>273</v>
      </c>
      <c r="L3287">
        <f>MONTH(Table1[[#This Row],[Date]])</f>
        <v>12</v>
      </c>
    </row>
    <row r="3288" spans="1:12" hidden="1">
      <c r="A3288">
        <v>13337</v>
      </c>
      <c r="B3288" s="1">
        <v>45129</v>
      </c>
      <c r="C3288" t="s">
        <v>9</v>
      </c>
      <c r="D3288" t="s">
        <v>230</v>
      </c>
      <c r="E3288">
        <v>1</v>
      </c>
      <c r="F3288">
        <v>2399</v>
      </c>
      <c r="G3288">
        <f>Table1[[#This Row],[Unit Price]]*Table1[[#This Row],[Units Sold]]</f>
        <v>2399</v>
      </c>
      <c r="H3288" t="s">
        <v>18</v>
      </c>
      <c r="I3288" t="s">
        <v>15</v>
      </c>
      <c r="J3288">
        <f>_xlfn.XLOOKUP(Table1[[#This Row],[Product Name]],O:O,P:P)</f>
        <v>1127.53</v>
      </c>
      <c r="K3288">
        <f>Table1[[#This Row],[Unit Profit]]*Table1[[#This Row],[Units Sold]]</f>
        <v>1127.53</v>
      </c>
      <c r="L3288">
        <f>MONTH(Table1[[#This Row],[Date]])</f>
        <v>7</v>
      </c>
    </row>
    <row r="3289" spans="1:12" hidden="1">
      <c r="A3289">
        <v>13338</v>
      </c>
      <c r="B3289" s="1">
        <v>45515</v>
      </c>
      <c r="C3289" t="s">
        <v>12</v>
      </c>
      <c r="D3289" t="s">
        <v>231</v>
      </c>
      <c r="E3289">
        <v>5</v>
      </c>
      <c r="F3289">
        <v>449.99</v>
      </c>
      <c r="G3289">
        <f>Table1[[#This Row],[Unit Price]]*Table1[[#This Row],[Units Sold]]</f>
        <v>2249.9499999999998</v>
      </c>
      <c r="H3289" t="s">
        <v>18</v>
      </c>
      <c r="I3289" t="s">
        <v>15</v>
      </c>
      <c r="J3289">
        <f>_xlfn.XLOOKUP(Table1[[#This Row],[Product Name]],O:O,P:P)</f>
        <v>135</v>
      </c>
      <c r="K3289">
        <f>Table1[[#This Row],[Unit Profit]]*Table1[[#This Row],[Units Sold]]</f>
        <v>675</v>
      </c>
      <c r="L3289">
        <f>MONTH(Table1[[#This Row],[Date]])</f>
        <v>8</v>
      </c>
    </row>
    <row r="3290" spans="1:12" hidden="1">
      <c r="A3290">
        <v>13339</v>
      </c>
      <c r="B3290" s="1">
        <v>44957</v>
      </c>
      <c r="C3290" t="s">
        <v>16</v>
      </c>
      <c r="D3290" t="s">
        <v>232</v>
      </c>
      <c r="E3290">
        <v>4</v>
      </c>
      <c r="F3290">
        <v>49.99</v>
      </c>
      <c r="G3290">
        <f>Table1[[#This Row],[Unit Price]]*Table1[[#This Row],[Units Sold]]</f>
        <v>199.96</v>
      </c>
      <c r="H3290" t="s">
        <v>14</v>
      </c>
      <c r="I3290" t="s">
        <v>287</v>
      </c>
      <c r="J3290">
        <f>_xlfn.XLOOKUP(Table1[[#This Row],[Product Name]],O:O,P:P)</f>
        <v>16</v>
      </c>
      <c r="K3290">
        <f>Table1[[#This Row],[Unit Profit]]*Table1[[#This Row],[Units Sold]]</f>
        <v>64</v>
      </c>
      <c r="L3290">
        <f>MONTH(Table1[[#This Row],[Date]])</f>
        <v>1</v>
      </c>
    </row>
    <row r="3291" spans="1:12" hidden="1">
      <c r="A3291">
        <v>13340</v>
      </c>
      <c r="B3291" s="1">
        <v>45090</v>
      </c>
      <c r="C3291" t="s">
        <v>19</v>
      </c>
      <c r="D3291" t="s">
        <v>233</v>
      </c>
      <c r="E3291">
        <v>2</v>
      </c>
      <c r="F3291">
        <v>12.99</v>
      </c>
      <c r="G3291">
        <f>Table1[[#This Row],[Unit Price]]*Table1[[#This Row],[Units Sold]]</f>
        <v>25.98</v>
      </c>
      <c r="H3291" t="s">
        <v>18</v>
      </c>
      <c r="I3291" t="s">
        <v>11</v>
      </c>
      <c r="J3291">
        <f>_xlfn.XLOOKUP(Table1[[#This Row],[Product Name]],O:O,P:P)</f>
        <v>5.46</v>
      </c>
      <c r="K3291">
        <f>Table1[[#This Row],[Unit Profit]]*Table1[[#This Row],[Units Sold]]</f>
        <v>10.92</v>
      </c>
      <c r="L3291">
        <f>MONTH(Table1[[#This Row],[Date]])</f>
        <v>6</v>
      </c>
    </row>
    <row r="3292" spans="1:12" hidden="1">
      <c r="A3292">
        <v>13341</v>
      </c>
      <c r="B3292" s="1">
        <v>45513</v>
      </c>
      <c r="C3292" t="s">
        <v>21</v>
      </c>
      <c r="D3292" t="s">
        <v>234</v>
      </c>
      <c r="E3292">
        <v>3</v>
      </c>
      <c r="F3292">
        <v>27</v>
      </c>
      <c r="G3292">
        <f>Table1[[#This Row],[Unit Price]]*Table1[[#This Row],[Units Sold]]</f>
        <v>81</v>
      </c>
      <c r="H3292" t="s">
        <v>18</v>
      </c>
      <c r="I3292" t="s">
        <v>11</v>
      </c>
      <c r="J3292">
        <f>_xlfn.XLOOKUP(Table1[[#This Row],[Product Name]],O:O,P:P)</f>
        <v>5.67</v>
      </c>
      <c r="K3292">
        <f>Table1[[#This Row],[Unit Profit]]*Table1[[#This Row],[Units Sold]]</f>
        <v>17.009999999999998</v>
      </c>
      <c r="L3292">
        <f>MONTH(Table1[[#This Row],[Date]])</f>
        <v>8</v>
      </c>
    </row>
    <row r="3293" spans="1:12">
      <c r="A3293">
        <v>13342</v>
      </c>
      <c r="B3293" s="1">
        <v>45047</v>
      </c>
      <c r="C3293" t="s">
        <v>23</v>
      </c>
      <c r="D3293" t="s">
        <v>37</v>
      </c>
      <c r="E3293">
        <v>2</v>
      </c>
      <c r="F3293">
        <v>599.99</v>
      </c>
      <c r="G3293">
        <f>Table1[[#This Row],[Unit Price]]*Table1[[#This Row],[Units Sold]]</f>
        <v>1199.98</v>
      </c>
      <c r="H3293" t="s">
        <v>294</v>
      </c>
      <c r="I3293" t="s">
        <v>11</v>
      </c>
      <c r="J3293">
        <f>_xlfn.XLOOKUP(Table1[[#This Row],[Product Name]],O:O,P:P)</f>
        <v>210</v>
      </c>
      <c r="K3293">
        <f>Table1[[#This Row],[Unit Profit]]*Table1[[#This Row],[Units Sold]]</f>
        <v>420</v>
      </c>
      <c r="L3293">
        <f>MONTH(Table1[[#This Row],[Date]])</f>
        <v>5</v>
      </c>
    </row>
    <row r="3294" spans="1:12" hidden="1">
      <c r="A3294">
        <v>13343</v>
      </c>
      <c r="B3294" s="1">
        <v>45384</v>
      </c>
      <c r="C3294" t="s">
        <v>9</v>
      </c>
      <c r="D3294" t="s">
        <v>235</v>
      </c>
      <c r="E3294">
        <v>2</v>
      </c>
      <c r="F3294">
        <v>49.99</v>
      </c>
      <c r="G3294">
        <f>Table1[[#This Row],[Unit Price]]*Table1[[#This Row],[Units Sold]]</f>
        <v>99.98</v>
      </c>
      <c r="H3294" t="s">
        <v>18</v>
      </c>
      <c r="I3294" t="s">
        <v>11</v>
      </c>
      <c r="J3294">
        <f>_xlfn.XLOOKUP(Table1[[#This Row],[Product Name]],O:O,P:P)</f>
        <v>6</v>
      </c>
      <c r="K3294">
        <f>Table1[[#This Row],[Unit Profit]]*Table1[[#This Row],[Units Sold]]</f>
        <v>12</v>
      </c>
      <c r="L3294">
        <f>MONTH(Table1[[#This Row],[Date]])</f>
        <v>4</v>
      </c>
    </row>
    <row r="3295" spans="1:12">
      <c r="A3295">
        <v>13344</v>
      </c>
      <c r="B3295" s="1">
        <v>45646</v>
      </c>
      <c r="C3295" t="s">
        <v>12</v>
      </c>
      <c r="D3295" t="s">
        <v>236</v>
      </c>
      <c r="E3295">
        <v>5</v>
      </c>
      <c r="F3295">
        <v>229.99</v>
      </c>
      <c r="G3295">
        <f>Table1[[#This Row],[Unit Price]]*Table1[[#This Row],[Units Sold]]</f>
        <v>1149.95</v>
      </c>
      <c r="H3295" t="s">
        <v>294</v>
      </c>
      <c r="I3295" t="s">
        <v>287</v>
      </c>
      <c r="J3295">
        <f>_xlfn.XLOOKUP(Table1[[#This Row],[Product Name]],O:O,P:P)</f>
        <v>112.7</v>
      </c>
      <c r="K3295">
        <f>Table1[[#This Row],[Unit Profit]]*Table1[[#This Row],[Units Sold]]</f>
        <v>563.5</v>
      </c>
      <c r="L3295">
        <f>MONTH(Table1[[#This Row],[Date]])</f>
        <v>12</v>
      </c>
    </row>
    <row r="3296" spans="1:12">
      <c r="A3296">
        <v>13345</v>
      </c>
      <c r="B3296" s="1">
        <v>45046</v>
      </c>
      <c r="C3296" t="s">
        <v>16</v>
      </c>
      <c r="D3296" t="s">
        <v>237</v>
      </c>
      <c r="E3296">
        <v>1</v>
      </c>
      <c r="F3296">
        <v>44.99</v>
      </c>
      <c r="G3296">
        <f>Table1[[#This Row],[Unit Price]]*Table1[[#This Row],[Units Sold]]</f>
        <v>44.99</v>
      </c>
      <c r="H3296" t="s">
        <v>294</v>
      </c>
      <c r="I3296" t="s">
        <v>11</v>
      </c>
      <c r="J3296">
        <f>_xlfn.XLOOKUP(Table1[[#This Row],[Product Name]],O:O,P:P)</f>
        <v>15.3</v>
      </c>
      <c r="K3296">
        <f>Table1[[#This Row],[Unit Profit]]*Table1[[#This Row],[Units Sold]]</f>
        <v>15.3</v>
      </c>
      <c r="L3296">
        <f>MONTH(Table1[[#This Row],[Date]])</f>
        <v>4</v>
      </c>
    </row>
    <row r="3297" spans="1:12" hidden="1">
      <c r="A3297">
        <v>13346</v>
      </c>
      <c r="B3297" s="1">
        <v>44954</v>
      </c>
      <c r="C3297" t="s">
        <v>19</v>
      </c>
      <c r="D3297" t="s">
        <v>70</v>
      </c>
      <c r="E3297">
        <v>1</v>
      </c>
      <c r="F3297">
        <v>26.99</v>
      </c>
      <c r="G3297">
        <f>Table1[[#This Row],[Unit Price]]*Table1[[#This Row],[Units Sold]]</f>
        <v>26.99</v>
      </c>
      <c r="H3297" t="s">
        <v>14</v>
      </c>
      <c r="I3297" t="s">
        <v>15</v>
      </c>
      <c r="J3297">
        <f>_xlfn.XLOOKUP(Table1[[#This Row],[Product Name]],O:O,P:P)</f>
        <v>8.3699999999999992</v>
      </c>
      <c r="K3297">
        <f>Table1[[#This Row],[Unit Profit]]*Table1[[#This Row],[Units Sold]]</f>
        <v>8.3699999999999992</v>
      </c>
      <c r="L3297">
        <f>MONTH(Table1[[#This Row],[Date]])</f>
        <v>1</v>
      </c>
    </row>
    <row r="3298" spans="1:12">
      <c r="A3298">
        <v>13347</v>
      </c>
      <c r="B3298" s="1">
        <v>45503</v>
      </c>
      <c r="C3298" t="s">
        <v>21</v>
      </c>
      <c r="D3298" t="s">
        <v>238</v>
      </c>
      <c r="E3298">
        <v>3</v>
      </c>
      <c r="F3298">
        <v>6.7</v>
      </c>
      <c r="G3298">
        <f>Table1[[#This Row],[Unit Price]]*Table1[[#This Row],[Units Sold]]</f>
        <v>20.100000000000001</v>
      </c>
      <c r="H3298" t="s">
        <v>294</v>
      </c>
      <c r="I3298" t="s">
        <v>15</v>
      </c>
      <c r="J3298">
        <f>_xlfn.XLOOKUP(Table1[[#This Row],[Product Name]],O:O,P:P)</f>
        <v>0.87</v>
      </c>
      <c r="K3298">
        <f>Table1[[#This Row],[Unit Profit]]*Table1[[#This Row],[Units Sold]]</f>
        <v>2.61</v>
      </c>
      <c r="L3298">
        <f>MONTH(Table1[[#This Row],[Date]])</f>
        <v>7</v>
      </c>
    </row>
    <row r="3299" spans="1:12" hidden="1">
      <c r="A3299">
        <v>13348</v>
      </c>
      <c r="B3299" s="1">
        <v>45148</v>
      </c>
      <c r="C3299" t="s">
        <v>23</v>
      </c>
      <c r="D3299" t="s">
        <v>239</v>
      </c>
      <c r="E3299">
        <v>4</v>
      </c>
      <c r="F3299">
        <v>149.94999999999999</v>
      </c>
      <c r="G3299">
        <f>Table1[[#This Row],[Unit Price]]*Table1[[#This Row],[Units Sold]]</f>
        <v>599.79999999999995</v>
      </c>
      <c r="H3299" t="s">
        <v>14</v>
      </c>
      <c r="I3299" t="s">
        <v>287</v>
      </c>
      <c r="J3299">
        <f>_xlfn.XLOOKUP(Table1[[#This Row],[Product Name]],O:O,P:P)</f>
        <v>73.48</v>
      </c>
      <c r="K3299">
        <f>Table1[[#This Row],[Unit Profit]]*Table1[[#This Row],[Units Sold]]</f>
        <v>293.92</v>
      </c>
      <c r="L3299">
        <f>MONTH(Table1[[#This Row],[Date]])</f>
        <v>8</v>
      </c>
    </row>
    <row r="3300" spans="1:12">
      <c r="A3300">
        <v>13349</v>
      </c>
      <c r="B3300" s="1">
        <v>45578</v>
      </c>
      <c r="C3300" t="s">
        <v>9</v>
      </c>
      <c r="D3300" t="s">
        <v>240</v>
      </c>
      <c r="E3300">
        <v>5</v>
      </c>
      <c r="F3300">
        <v>169</v>
      </c>
      <c r="G3300">
        <f>Table1[[#This Row],[Unit Price]]*Table1[[#This Row],[Units Sold]]</f>
        <v>845</v>
      </c>
      <c r="H3300" t="s">
        <v>294</v>
      </c>
      <c r="I3300" t="s">
        <v>287</v>
      </c>
      <c r="J3300">
        <f>_xlfn.XLOOKUP(Table1[[#This Row],[Product Name]],O:O,P:P)</f>
        <v>67.599999999999994</v>
      </c>
      <c r="K3300">
        <f>Table1[[#This Row],[Unit Profit]]*Table1[[#This Row],[Units Sold]]</f>
        <v>338</v>
      </c>
      <c r="L3300">
        <f>MONTH(Table1[[#This Row],[Date]])</f>
        <v>10</v>
      </c>
    </row>
    <row r="3301" spans="1:12" hidden="1">
      <c r="A3301">
        <v>13350</v>
      </c>
      <c r="B3301" s="1">
        <v>45406</v>
      </c>
      <c r="C3301" t="s">
        <v>12</v>
      </c>
      <c r="D3301" t="s">
        <v>241</v>
      </c>
      <c r="E3301">
        <v>2</v>
      </c>
      <c r="F3301">
        <v>599</v>
      </c>
      <c r="G3301">
        <f>Table1[[#This Row],[Unit Price]]*Table1[[#This Row],[Units Sold]]</f>
        <v>1198</v>
      </c>
      <c r="H3301" t="s">
        <v>18</v>
      </c>
      <c r="I3301" t="s">
        <v>287</v>
      </c>
      <c r="J3301">
        <f>_xlfn.XLOOKUP(Table1[[#This Row],[Product Name]],O:O,P:P)</f>
        <v>203.66</v>
      </c>
      <c r="K3301">
        <f>Table1[[#This Row],[Unit Profit]]*Table1[[#This Row],[Units Sold]]</f>
        <v>407.32</v>
      </c>
      <c r="L3301">
        <f>MONTH(Table1[[#This Row],[Date]])</f>
        <v>4</v>
      </c>
    </row>
    <row r="3302" spans="1:12">
      <c r="A3302">
        <v>13351</v>
      </c>
      <c r="B3302" s="1">
        <v>45576</v>
      </c>
      <c r="C3302" t="s">
        <v>16</v>
      </c>
      <c r="D3302" t="s">
        <v>242</v>
      </c>
      <c r="E3302">
        <v>2</v>
      </c>
      <c r="F3302">
        <v>64.989999999999995</v>
      </c>
      <c r="G3302">
        <f>Table1[[#This Row],[Unit Price]]*Table1[[#This Row],[Units Sold]]</f>
        <v>129.97999999999999</v>
      </c>
      <c r="H3302" t="s">
        <v>294</v>
      </c>
      <c r="I3302" t="s">
        <v>287</v>
      </c>
      <c r="J3302">
        <f>_xlfn.XLOOKUP(Table1[[#This Row],[Product Name]],O:O,P:P)</f>
        <v>22.75</v>
      </c>
      <c r="K3302">
        <f>Table1[[#This Row],[Unit Profit]]*Table1[[#This Row],[Units Sold]]</f>
        <v>45.5</v>
      </c>
      <c r="L3302">
        <f>MONTH(Table1[[#This Row],[Date]])</f>
        <v>10</v>
      </c>
    </row>
    <row r="3303" spans="1:12" hidden="1">
      <c r="A3303">
        <v>13352</v>
      </c>
      <c r="B3303" s="1">
        <v>44952</v>
      </c>
      <c r="C3303" t="s">
        <v>19</v>
      </c>
      <c r="D3303" t="s">
        <v>28</v>
      </c>
      <c r="E3303">
        <v>1</v>
      </c>
      <c r="F3303">
        <v>9.99</v>
      </c>
      <c r="G3303">
        <f>Table1[[#This Row],[Unit Price]]*Table1[[#This Row],[Units Sold]]</f>
        <v>9.99</v>
      </c>
      <c r="H3303" t="s">
        <v>18</v>
      </c>
      <c r="I3303" t="s">
        <v>287</v>
      </c>
      <c r="J3303">
        <f>_xlfn.XLOOKUP(Table1[[#This Row],[Product Name]],O:O,P:P)</f>
        <v>12.74</v>
      </c>
      <c r="K3303">
        <f>Table1[[#This Row],[Unit Profit]]*Table1[[#This Row],[Units Sold]]</f>
        <v>12.74</v>
      </c>
      <c r="L3303">
        <f>MONTH(Table1[[#This Row],[Date]])</f>
        <v>1</v>
      </c>
    </row>
    <row r="3304" spans="1:12" hidden="1">
      <c r="A3304">
        <v>13353</v>
      </c>
      <c r="B3304" s="1">
        <v>45247</v>
      </c>
      <c r="C3304" t="s">
        <v>21</v>
      </c>
      <c r="D3304" t="s">
        <v>243</v>
      </c>
      <c r="E3304">
        <v>5</v>
      </c>
      <c r="F3304">
        <v>24</v>
      </c>
      <c r="G3304">
        <f>Table1[[#This Row],[Unit Price]]*Table1[[#This Row],[Units Sold]]</f>
        <v>120</v>
      </c>
      <c r="H3304" t="s">
        <v>18</v>
      </c>
      <c r="I3304" t="s">
        <v>11</v>
      </c>
      <c r="J3304">
        <f>_xlfn.XLOOKUP(Table1[[#This Row],[Product Name]],O:O,P:P)</f>
        <v>11.04</v>
      </c>
      <c r="K3304">
        <f>Table1[[#This Row],[Unit Profit]]*Table1[[#This Row],[Units Sold]]</f>
        <v>55.199999999999996</v>
      </c>
      <c r="L3304">
        <f>MONTH(Table1[[#This Row],[Date]])</f>
        <v>11</v>
      </c>
    </row>
    <row r="3305" spans="1:12" hidden="1">
      <c r="A3305">
        <v>13354</v>
      </c>
      <c r="B3305" s="1">
        <v>45582</v>
      </c>
      <c r="C3305" t="s">
        <v>23</v>
      </c>
      <c r="D3305" t="s">
        <v>244</v>
      </c>
      <c r="E3305">
        <v>2</v>
      </c>
      <c r="F3305">
        <v>32.950000000000003</v>
      </c>
      <c r="G3305">
        <f>Table1[[#This Row],[Unit Price]]*Table1[[#This Row],[Units Sold]]</f>
        <v>65.900000000000006</v>
      </c>
      <c r="H3305" t="s">
        <v>18</v>
      </c>
      <c r="I3305" t="s">
        <v>287</v>
      </c>
      <c r="J3305">
        <f>_xlfn.XLOOKUP(Table1[[#This Row],[Product Name]],O:O,P:P)</f>
        <v>7.25</v>
      </c>
      <c r="K3305">
        <f>Table1[[#This Row],[Unit Profit]]*Table1[[#This Row],[Units Sold]]</f>
        <v>14.5</v>
      </c>
      <c r="L3305">
        <f>MONTH(Table1[[#This Row],[Date]])</f>
        <v>10</v>
      </c>
    </row>
    <row r="3306" spans="1:12" hidden="1">
      <c r="A3306">
        <v>13355</v>
      </c>
      <c r="B3306" s="1">
        <v>45320</v>
      </c>
      <c r="C3306" t="s">
        <v>9</v>
      </c>
      <c r="D3306" t="s">
        <v>245</v>
      </c>
      <c r="E3306">
        <v>2</v>
      </c>
      <c r="F3306">
        <v>299</v>
      </c>
      <c r="G3306">
        <f>Table1[[#This Row],[Unit Price]]*Table1[[#This Row],[Units Sold]]</f>
        <v>598</v>
      </c>
      <c r="H3306" t="s">
        <v>14</v>
      </c>
      <c r="I3306" t="s">
        <v>15</v>
      </c>
      <c r="J3306">
        <f>_xlfn.XLOOKUP(Table1[[#This Row],[Product Name]],O:O,P:P)</f>
        <v>98.67</v>
      </c>
      <c r="K3306">
        <f>Table1[[#This Row],[Unit Profit]]*Table1[[#This Row],[Units Sold]]</f>
        <v>197.34</v>
      </c>
      <c r="L3306">
        <f>MONTH(Table1[[#This Row],[Date]])</f>
        <v>1</v>
      </c>
    </row>
    <row r="3307" spans="1:12" hidden="1">
      <c r="A3307">
        <v>13356</v>
      </c>
      <c r="B3307" s="1">
        <v>45023</v>
      </c>
      <c r="C3307" t="s">
        <v>12</v>
      </c>
      <c r="D3307" t="s">
        <v>246</v>
      </c>
      <c r="E3307">
        <v>4</v>
      </c>
      <c r="F3307">
        <v>159.99</v>
      </c>
      <c r="G3307">
        <f>Table1[[#This Row],[Unit Price]]*Table1[[#This Row],[Units Sold]]</f>
        <v>639.96</v>
      </c>
      <c r="H3307" t="s">
        <v>14</v>
      </c>
      <c r="I3307" t="s">
        <v>15</v>
      </c>
      <c r="J3307">
        <f>_xlfn.XLOOKUP(Table1[[#This Row],[Product Name]],O:O,P:P)</f>
        <v>35.200000000000003</v>
      </c>
      <c r="K3307">
        <f>Table1[[#This Row],[Unit Profit]]*Table1[[#This Row],[Units Sold]]</f>
        <v>140.80000000000001</v>
      </c>
      <c r="L3307">
        <f>MONTH(Table1[[#This Row],[Date]])</f>
        <v>4</v>
      </c>
    </row>
    <row r="3308" spans="1:12" hidden="1">
      <c r="A3308">
        <v>13357</v>
      </c>
      <c r="B3308" s="1">
        <v>45544</v>
      </c>
      <c r="C3308" t="s">
        <v>16</v>
      </c>
      <c r="D3308" t="s">
        <v>247</v>
      </c>
      <c r="E3308">
        <v>3</v>
      </c>
      <c r="F3308">
        <v>90</v>
      </c>
      <c r="G3308">
        <f>Table1[[#This Row],[Unit Price]]*Table1[[#This Row],[Units Sold]]</f>
        <v>270</v>
      </c>
      <c r="H3308" t="s">
        <v>18</v>
      </c>
      <c r="I3308" t="s">
        <v>287</v>
      </c>
      <c r="J3308">
        <f>_xlfn.XLOOKUP(Table1[[#This Row],[Product Name]],O:O,P:P)</f>
        <v>31.5</v>
      </c>
      <c r="K3308">
        <f>Table1[[#This Row],[Unit Profit]]*Table1[[#This Row],[Units Sold]]</f>
        <v>94.5</v>
      </c>
      <c r="L3308">
        <f>MONTH(Table1[[#This Row],[Date]])</f>
        <v>9</v>
      </c>
    </row>
    <row r="3309" spans="1:12" hidden="1">
      <c r="A3309">
        <v>13358</v>
      </c>
      <c r="B3309" s="1">
        <v>44984</v>
      </c>
      <c r="C3309" t="s">
        <v>19</v>
      </c>
      <c r="D3309" t="s">
        <v>248</v>
      </c>
      <c r="E3309">
        <v>2</v>
      </c>
      <c r="F3309">
        <v>10.99</v>
      </c>
      <c r="G3309">
        <f>Table1[[#This Row],[Unit Price]]*Table1[[#This Row],[Units Sold]]</f>
        <v>21.98</v>
      </c>
      <c r="H3309" t="s">
        <v>18</v>
      </c>
      <c r="I3309" t="s">
        <v>15</v>
      </c>
      <c r="J3309">
        <f>_xlfn.XLOOKUP(Table1[[#This Row],[Product Name]],O:O,P:P)</f>
        <v>3.41</v>
      </c>
      <c r="K3309">
        <f>Table1[[#This Row],[Unit Profit]]*Table1[[#This Row],[Units Sold]]</f>
        <v>6.82</v>
      </c>
      <c r="L3309">
        <f>MONTH(Table1[[#This Row],[Date]])</f>
        <v>2</v>
      </c>
    </row>
    <row r="3310" spans="1:12" hidden="1">
      <c r="A3310">
        <v>13359</v>
      </c>
      <c r="B3310" s="1">
        <v>45090</v>
      </c>
      <c r="C3310" t="s">
        <v>21</v>
      </c>
      <c r="D3310" t="s">
        <v>249</v>
      </c>
      <c r="E3310">
        <v>2</v>
      </c>
      <c r="F3310">
        <v>55</v>
      </c>
      <c r="G3310">
        <f>Table1[[#This Row],[Unit Price]]*Table1[[#This Row],[Units Sold]]</f>
        <v>110</v>
      </c>
      <c r="H3310" t="s">
        <v>18</v>
      </c>
      <c r="I3310" t="s">
        <v>11</v>
      </c>
      <c r="J3310">
        <f>_xlfn.XLOOKUP(Table1[[#This Row],[Product Name]],O:O,P:P)</f>
        <v>12.1</v>
      </c>
      <c r="K3310">
        <f>Table1[[#This Row],[Unit Profit]]*Table1[[#This Row],[Units Sold]]</f>
        <v>24.2</v>
      </c>
      <c r="L3310">
        <f>MONTH(Table1[[#This Row],[Date]])</f>
        <v>6</v>
      </c>
    </row>
    <row r="3311" spans="1:12" hidden="1">
      <c r="A3311">
        <v>13360</v>
      </c>
      <c r="B3311" s="1">
        <v>45012</v>
      </c>
      <c r="C3311" t="s">
        <v>23</v>
      </c>
      <c r="D3311" t="s">
        <v>250</v>
      </c>
      <c r="E3311">
        <v>2</v>
      </c>
      <c r="F3311">
        <v>29.99</v>
      </c>
      <c r="G3311">
        <f>Table1[[#This Row],[Unit Price]]*Table1[[#This Row],[Units Sold]]</f>
        <v>59.98</v>
      </c>
      <c r="H3311" t="s">
        <v>14</v>
      </c>
      <c r="I3311" t="s">
        <v>287</v>
      </c>
      <c r="J3311">
        <f>_xlfn.XLOOKUP(Table1[[#This Row],[Product Name]],O:O,P:P)</f>
        <v>13.2</v>
      </c>
      <c r="K3311">
        <f>Table1[[#This Row],[Unit Profit]]*Table1[[#This Row],[Units Sold]]</f>
        <v>26.4</v>
      </c>
      <c r="L3311">
        <f>MONTH(Table1[[#This Row],[Date]])</f>
        <v>3</v>
      </c>
    </row>
    <row r="3312" spans="1:12">
      <c r="A3312">
        <v>13361</v>
      </c>
      <c r="B3312" s="1">
        <v>44980</v>
      </c>
      <c r="C3312" t="s">
        <v>9</v>
      </c>
      <c r="D3312" t="s">
        <v>10</v>
      </c>
      <c r="E3312">
        <v>5</v>
      </c>
      <c r="F3312">
        <v>999.99</v>
      </c>
      <c r="G3312">
        <f>Table1[[#This Row],[Unit Price]]*Table1[[#This Row],[Units Sold]]</f>
        <v>4999.95</v>
      </c>
      <c r="H3312" t="s">
        <v>294</v>
      </c>
      <c r="I3312" t="s">
        <v>15</v>
      </c>
      <c r="J3312">
        <f>_xlfn.XLOOKUP(Table1[[#This Row],[Product Name]],O:O,P:P)</f>
        <v>280</v>
      </c>
      <c r="K3312">
        <f>Table1[[#This Row],[Unit Profit]]*Table1[[#This Row],[Units Sold]]</f>
        <v>1400</v>
      </c>
      <c r="L3312">
        <f>MONTH(Table1[[#This Row],[Date]])</f>
        <v>2</v>
      </c>
    </row>
    <row r="3313" spans="1:12">
      <c r="A3313">
        <v>13362</v>
      </c>
      <c r="B3313" s="1">
        <v>45083</v>
      </c>
      <c r="C3313" t="s">
        <v>12</v>
      </c>
      <c r="D3313" t="s">
        <v>13</v>
      </c>
      <c r="E3313">
        <v>3</v>
      </c>
      <c r="F3313">
        <v>499.99</v>
      </c>
      <c r="G3313">
        <f>Table1[[#This Row],[Unit Price]]*Table1[[#This Row],[Units Sold]]</f>
        <v>1499.97</v>
      </c>
      <c r="H3313" t="s">
        <v>294</v>
      </c>
      <c r="I3313" t="s">
        <v>287</v>
      </c>
      <c r="J3313">
        <f>_xlfn.XLOOKUP(Table1[[#This Row],[Product Name]],O:O,P:P)</f>
        <v>160</v>
      </c>
      <c r="K3313">
        <f>Table1[[#This Row],[Unit Profit]]*Table1[[#This Row],[Units Sold]]</f>
        <v>480</v>
      </c>
      <c r="L3313">
        <f>MONTH(Table1[[#This Row],[Date]])</f>
        <v>6</v>
      </c>
    </row>
    <row r="3314" spans="1:12" hidden="1">
      <c r="A3314">
        <v>13363</v>
      </c>
      <c r="B3314" s="1">
        <v>45565</v>
      </c>
      <c r="C3314" t="s">
        <v>16</v>
      </c>
      <c r="D3314" t="s">
        <v>17</v>
      </c>
      <c r="E3314">
        <v>3</v>
      </c>
      <c r="F3314">
        <v>69.989999999999995</v>
      </c>
      <c r="G3314">
        <f>Table1[[#This Row],[Unit Price]]*Table1[[#This Row],[Units Sold]]</f>
        <v>209.96999999999997</v>
      </c>
      <c r="H3314" t="s">
        <v>14</v>
      </c>
      <c r="I3314" t="s">
        <v>15</v>
      </c>
      <c r="J3314">
        <f>_xlfn.XLOOKUP(Table1[[#This Row],[Product Name]],O:O,P:P)</f>
        <v>18.899999999999999</v>
      </c>
      <c r="K3314">
        <f>Table1[[#This Row],[Unit Profit]]*Table1[[#This Row],[Units Sold]]</f>
        <v>56.699999999999996</v>
      </c>
      <c r="L3314">
        <f>MONTH(Table1[[#This Row],[Date]])</f>
        <v>9</v>
      </c>
    </row>
    <row r="3315" spans="1:12" hidden="1">
      <c r="A3315">
        <v>13364</v>
      </c>
      <c r="B3315" s="1">
        <v>45280</v>
      </c>
      <c r="C3315" t="s">
        <v>19</v>
      </c>
      <c r="D3315" t="s">
        <v>20</v>
      </c>
      <c r="E3315">
        <v>5</v>
      </c>
      <c r="F3315">
        <v>15.99</v>
      </c>
      <c r="G3315">
        <f>Table1[[#This Row],[Unit Price]]*Table1[[#This Row],[Units Sold]]</f>
        <v>79.95</v>
      </c>
      <c r="H3315" t="s">
        <v>14</v>
      </c>
      <c r="I3315" t="s">
        <v>287</v>
      </c>
      <c r="J3315">
        <f>_xlfn.XLOOKUP(Table1[[#This Row],[Product Name]],O:O,P:P)</f>
        <v>8</v>
      </c>
      <c r="K3315">
        <f>Table1[[#This Row],[Unit Profit]]*Table1[[#This Row],[Units Sold]]</f>
        <v>40</v>
      </c>
      <c r="L3315">
        <f>MONTH(Table1[[#This Row],[Date]])</f>
        <v>12</v>
      </c>
    </row>
    <row r="3316" spans="1:12" hidden="1">
      <c r="A3316">
        <v>13365</v>
      </c>
      <c r="B3316" s="1">
        <v>45070</v>
      </c>
      <c r="C3316" t="s">
        <v>21</v>
      </c>
      <c r="D3316" t="s">
        <v>22</v>
      </c>
      <c r="E3316">
        <v>3</v>
      </c>
      <c r="F3316">
        <v>89.99</v>
      </c>
      <c r="G3316">
        <f>Table1[[#This Row],[Unit Price]]*Table1[[#This Row],[Units Sold]]</f>
        <v>269.96999999999997</v>
      </c>
      <c r="H3316" t="s">
        <v>18</v>
      </c>
      <c r="I3316" t="s">
        <v>11</v>
      </c>
      <c r="J3316">
        <f>_xlfn.XLOOKUP(Table1[[#This Row],[Product Name]],O:O,P:P)</f>
        <v>38.700000000000003</v>
      </c>
      <c r="K3316">
        <f>Table1[[#This Row],[Unit Profit]]*Table1[[#This Row],[Units Sold]]</f>
        <v>116.10000000000001</v>
      </c>
      <c r="L3316">
        <f>MONTH(Table1[[#This Row],[Date]])</f>
        <v>5</v>
      </c>
    </row>
    <row r="3317" spans="1:12" hidden="1">
      <c r="A3317">
        <v>13367</v>
      </c>
      <c r="B3317" s="1">
        <v>45396</v>
      </c>
      <c r="C3317" t="s">
        <v>9</v>
      </c>
      <c r="D3317" t="s">
        <v>25</v>
      </c>
      <c r="E3317">
        <v>2</v>
      </c>
      <c r="F3317">
        <v>2499.9899999999998</v>
      </c>
      <c r="G3317">
        <f>Table1[[#This Row],[Unit Price]]*Table1[[#This Row],[Units Sold]]</f>
        <v>4999.9799999999996</v>
      </c>
      <c r="H3317" t="s">
        <v>18</v>
      </c>
      <c r="I3317" t="s">
        <v>15</v>
      </c>
      <c r="J3317">
        <f>_xlfn.XLOOKUP(Table1[[#This Row],[Product Name]],O:O,P:P)</f>
        <v>1225</v>
      </c>
      <c r="K3317">
        <f>Table1[[#This Row],[Unit Profit]]*Table1[[#This Row],[Units Sold]]</f>
        <v>2450</v>
      </c>
      <c r="L3317">
        <f>MONTH(Table1[[#This Row],[Date]])</f>
        <v>4</v>
      </c>
    </row>
    <row r="3318" spans="1:12">
      <c r="A3318">
        <v>13368</v>
      </c>
      <c r="B3318" s="1">
        <v>45571</v>
      </c>
      <c r="C3318" t="s">
        <v>12</v>
      </c>
      <c r="D3318" t="s">
        <v>26</v>
      </c>
      <c r="E3318">
        <v>2</v>
      </c>
      <c r="F3318">
        <v>599.99</v>
      </c>
      <c r="G3318">
        <f>Table1[[#This Row],[Unit Price]]*Table1[[#This Row],[Units Sold]]</f>
        <v>1199.98</v>
      </c>
      <c r="H3318" t="s">
        <v>294</v>
      </c>
      <c r="I3318" t="s">
        <v>15</v>
      </c>
      <c r="J3318">
        <f>_xlfn.XLOOKUP(Table1[[#This Row],[Product Name]],O:O,P:P)</f>
        <v>180</v>
      </c>
      <c r="K3318">
        <f>Table1[[#This Row],[Unit Profit]]*Table1[[#This Row],[Units Sold]]</f>
        <v>360</v>
      </c>
      <c r="L3318">
        <f>MONTH(Table1[[#This Row],[Date]])</f>
        <v>10</v>
      </c>
    </row>
    <row r="3319" spans="1:12" hidden="1">
      <c r="A3319">
        <v>13369</v>
      </c>
      <c r="B3319" s="1">
        <v>45343</v>
      </c>
      <c r="C3319" t="s">
        <v>16</v>
      </c>
      <c r="D3319" t="s">
        <v>27</v>
      </c>
      <c r="E3319">
        <v>3</v>
      </c>
      <c r="F3319">
        <v>89.99</v>
      </c>
      <c r="G3319">
        <f>Table1[[#This Row],[Unit Price]]*Table1[[#This Row],[Units Sold]]</f>
        <v>269.96999999999997</v>
      </c>
      <c r="H3319" t="s">
        <v>14</v>
      </c>
      <c r="I3319" t="s">
        <v>11</v>
      </c>
      <c r="J3319">
        <f>_xlfn.XLOOKUP(Table1[[#This Row],[Product Name]],O:O,P:P)</f>
        <v>45</v>
      </c>
      <c r="K3319">
        <f>Table1[[#This Row],[Unit Profit]]*Table1[[#This Row],[Units Sold]]</f>
        <v>135</v>
      </c>
      <c r="L3319">
        <f>MONTH(Table1[[#This Row],[Date]])</f>
        <v>2</v>
      </c>
    </row>
    <row r="3320" spans="1:12" hidden="1">
      <c r="A3320">
        <v>13370</v>
      </c>
      <c r="B3320" s="1">
        <v>45203</v>
      </c>
      <c r="C3320" t="s">
        <v>19</v>
      </c>
      <c r="D3320" t="s">
        <v>28</v>
      </c>
      <c r="E3320">
        <v>5</v>
      </c>
      <c r="F3320">
        <v>25.99</v>
      </c>
      <c r="G3320">
        <f>Table1[[#This Row],[Unit Price]]*Table1[[#This Row],[Units Sold]]</f>
        <v>129.94999999999999</v>
      </c>
      <c r="H3320" t="s">
        <v>18</v>
      </c>
      <c r="I3320" t="s">
        <v>11</v>
      </c>
      <c r="J3320">
        <f>_xlfn.XLOOKUP(Table1[[#This Row],[Product Name]],O:O,P:P)</f>
        <v>12.74</v>
      </c>
      <c r="K3320">
        <f>Table1[[#This Row],[Unit Profit]]*Table1[[#This Row],[Units Sold]]</f>
        <v>63.7</v>
      </c>
      <c r="L3320">
        <f>MONTH(Table1[[#This Row],[Date]])</f>
        <v>10</v>
      </c>
    </row>
    <row r="3321" spans="1:12">
      <c r="A3321">
        <v>13371</v>
      </c>
      <c r="B3321" s="1">
        <v>45409</v>
      </c>
      <c r="C3321" t="s">
        <v>21</v>
      </c>
      <c r="D3321" t="s">
        <v>29</v>
      </c>
      <c r="E3321">
        <v>1</v>
      </c>
      <c r="F3321">
        <v>129.99</v>
      </c>
      <c r="G3321">
        <f>Table1[[#This Row],[Unit Price]]*Table1[[#This Row],[Units Sold]]</f>
        <v>129.99</v>
      </c>
      <c r="H3321" t="s">
        <v>294</v>
      </c>
      <c r="I3321" t="s">
        <v>287</v>
      </c>
      <c r="J3321">
        <f>_xlfn.XLOOKUP(Table1[[#This Row],[Product Name]],O:O,P:P)</f>
        <v>26</v>
      </c>
      <c r="K3321">
        <f>Table1[[#This Row],[Unit Profit]]*Table1[[#This Row],[Units Sold]]</f>
        <v>26</v>
      </c>
      <c r="L3321">
        <f>MONTH(Table1[[#This Row],[Date]])</f>
        <v>4</v>
      </c>
    </row>
    <row r="3322" spans="1:12" hidden="1">
      <c r="A3322">
        <v>13372</v>
      </c>
      <c r="B3322" s="1">
        <v>45604</v>
      </c>
      <c r="C3322" t="s">
        <v>23</v>
      </c>
      <c r="D3322" t="s">
        <v>30</v>
      </c>
      <c r="E3322">
        <v>1</v>
      </c>
      <c r="F3322">
        <v>199.99</v>
      </c>
      <c r="G3322">
        <f>Table1[[#This Row],[Unit Price]]*Table1[[#This Row],[Units Sold]]</f>
        <v>199.99</v>
      </c>
      <c r="H3322" t="s">
        <v>14</v>
      </c>
      <c r="I3322" t="s">
        <v>15</v>
      </c>
      <c r="J3322">
        <f>_xlfn.XLOOKUP(Table1[[#This Row],[Product Name]],O:O,P:P)</f>
        <v>66</v>
      </c>
      <c r="K3322">
        <f>Table1[[#This Row],[Unit Profit]]*Table1[[#This Row],[Units Sold]]</f>
        <v>66</v>
      </c>
      <c r="L3322">
        <f>MONTH(Table1[[#This Row],[Date]])</f>
        <v>11</v>
      </c>
    </row>
    <row r="3323" spans="1:12" hidden="1">
      <c r="A3323">
        <v>13373</v>
      </c>
      <c r="B3323" s="1">
        <v>45154</v>
      </c>
      <c r="C3323" t="s">
        <v>9</v>
      </c>
      <c r="D3323" t="s">
        <v>31</v>
      </c>
      <c r="E3323">
        <v>4</v>
      </c>
      <c r="F3323">
        <v>749.99</v>
      </c>
      <c r="G3323">
        <f>Table1[[#This Row],[Unit Price]]*Table1[[#This Row],[Units Sold]]</f>
        <v>2999.96</v>
      </c>
      <c r="H3323" t="s">
        <v>18</v>
      </c>
      <c r="I3323" t="s">
        <v>287</v>
      </c>
      <c r="J3323">
        <f>_xlfn.XLOOKUP(Table1[[#This Row],[Product Name]],O:O,P:P)</f>
        <v>240</v>
      </c>
      <c r="K3323">
        <f>Table1[[#This Row],[Unit Profit]]*Table1[[#This Row],[Units Sold]]</f>
        <v>960</v>
      </c>
      <c r="L3323">
        <f>MONTH(Table1[[#This Row],[Date]])</f>
        <v>8</v>
      </c>
    </row>
    <row r="3324" spans="1:12">
      <c r="A3324">
        <v>13374</v>
      </c>
      <c r="B3324" s="1">
        <v>45582</v>
      </c>
      <c r="C3324" t="s">
        <v>12</v>
      </c>
      <c r="D3324" t="s">
        <v>32</v>
      </c>
      <c r="E3324">
        <v>5</v>
      </c>
      <c r="F3324">
        <v>189.99</v>
      </c>
      <c r="G3324">
        <f>Table1[[#This Row],[Unit Price]]*Table1[[#This Row],[Units Sold]]</f>
        <v>949.95</v>
      </c>
      <c r="H3324" t="s">
        <v>294</v>
      </c>
      <c r="I3324" t="s">
        <v>15</v>
      </c>
      <c r="J3324">
        <f>_xlfn.XLOOKUP(Table1[[#This Row],[Product Name]],O:O,P:P)</f>
        <v>19</v>
      </c>
      <c r="K3324">
        <f>Table1[[#This Row],[Unit Profit]]*Table1[[#This Row],[Units Sold]]</f>
        <v>95</v>
      </c>
      <c r="L3324">
        <f>MONTH(Table1[[#This Row],[Date]])</f>
        <v>10</v>
      </c>
    </row>
    <row r="3325" spans="1:12" hidden="1">
      <c r="A3325">
        <v>13375</v>
      </c>
      <c r="B3325" s="1">
        <v>45098</v>
      </c>
      <c r="C3325" t="s">
        <v>16</v>
      </c>
      <c r="D3325" t="s">
        <v>33</v>
      </c>
      <c r="E3325">
        <v>3</v>
      </c>
      <c r="F3325">
        <v>249.99</v>
      </c>
      <c r="G3325">
        <f>Table1[[#This Row],[Unit Price]]*Table1[[#This Row],[Units Sold]]</f>
        <v>749.97</v>
      </c>
      <c r="H3325" t="s">
        <v>18</v>
      </c>
      <c r="I3325" t="s">
        <v>15</v>
      </c>
      <c r="J3325">
        <f>_xlfn.XLOOKUP(Table1[[#This Row],[Product Name]],O:O,P:P)</f>
        <v>47.5</v>
      </c>
      <c r="K3325">
        <f>Table1[[#This Row],[Unit Profit]]*Table1[[#This Row],[Units Sold]]</f>
        <v>142.5</v>
      </c>
      <c r="L3325">
        <f>MONTH(Table1[[#This Row],[Date]])</f>
        <v>6</v>
      </c>
    </row>
    <row r="3326" spans="1:12" hidden="1">
      <c r="A3326">
        <v>13376</v>
      </c>
      <c r="B3326" s="1">
        <v>45555</v>
      </c>
      <c r="C3326" t="s">
        <v>19</v>
      </c>
      <c r="D3326" t="s">
        <v>34</v>
      </c>
      <c r="E3326">
        <v>2</v>
      </c>
      <c r="F3326">
        <v>35.99</v>
      </c>
      <c r="G3326">
        <f>Table1[[#This Row],[Unit Price]]*Table1[[#This Row],[Units Sold]]</f>
        <v>71.98</v>
      </c>
      <c r="H3326" t="s">
        <v>18</v>
      </c>
      <c r="I3326" t="s">
        <v>11</v>
      </c>
      <c r="J3326">
        <f>_xlfn.XLOOKUP(Table1[[#This Row],[Product Name]],O:O,P:P)</f>
        <v>14.4</v>
      </c>
      <c r="K3326">
        <f>Table1[[#This Row],[Unit Profit]]*Table1[[#This Row],[Units Sold]]</f>
        <v>28.8</v>
      </c>
      <c r="L3326">
        <f>MONTH(Table1[[#This Row],[Date]])</f>
        <v>9</v>
      </c>
    </row>
    <row r="3327" spans="1:12">
      <c r="A3327">
        <v>13377</v>
      </c>
      <c r="B3327" s="1">
        <v>45070</v>
      </c>
      <c r="C3327" t="s">
        <v>21</v>
      </c>
      <c r="D3327" t="s">
        <v>35</v>
      </c>
      <c r="E3327">
        <v>4</v>
      </c>
      <c r="F3327">
        <v>399.99</v>
      </c>
      <c r="G3327">
        <f>Table1[[#This Row],[Unit Price]]*Table1[[#This Row],[Units Sold]]</f>
        <v>1599.96</v>
      </c>
      <c r="H3327" t="s">
        <v>294</v>
      </c>
      <c r="I3327" t="s">
        <v>15</v>
      </c>
      <c r="J3327">
        <f>_xlfn.XLOOKUP(Table1[[#This Row],[Product Name]],O:O,P:P)</f>
        <v>52</v>
      </c>
      <c r="K3327">
        <f>Table1[[#This Row],[Unit Profit]]*Table1[[#This Row],[Units Sold]]</f>
        <v>208</v>
      </c>
      <c r="L3327">
        <f>MONTH(Table1[[#This Row],[Date]])</f>
        <v>5</v>
      </c>
    </row>
    <row r="3328" spans="1:12" hidden="1">
      <c r="A3328">
        <v>13378</v>
      </c>
      <c r="B3328" s="1">
        <v>45423</v>
      </c>
      <c r="C3328" t="s">
        <v>23</v>
      </c>
      <c r="D3328" t="s">
        <v>36</v>
      </c>
      <c r="E3328">
        <v>3</v>
      </c>
      <c r="F3328">
        <v>119.99</v>
      </c>
      <c r="G3328">
        <f>Table1[[#This Row],[Unit Price]]*Table1[[#This Row],[Units Sold]]</f>
        <v>359.96999999999997</v>
      </c>
      <c r="H3328" t="s">
        <v>14</v>
      </c>
      <c r="I3328" t="s">
        <v>11</v>
      </c>
      <c r="J3328">
        <f>_xlfn.XLOOKUP(Table1[[#This Row],[Product Name]],O:O,P:P)</f>
        <v>40.799999999999997</v>
      </c>
      <c r="K3328">
        <f>Table1[[#This Row],[Unit Profit]]*Table1[[#This Row],[Units Sold]]</f>
        <v>122.39999999999999</v>
      </c>
      <c r="L3328">
        <f>MONTH(Table1[[#This Row],[Date]])</f>
        <v>5</v>
      </c>
    </row>
    <row r="3329" spans="1:12" hidden="1">
      <c r="A3329">
        <v>13379</v>
      </c>
      <c r="B3329" s="1">
        <v>45563</v>
      </c>
      <c r="C3329" t="s">
        <v>9</v>
      </c>
      <c r="D3329" t="s">
        <v>37</v>
      </c>
      <c r="E3329">
        <v>5</v>
      </c>
      <c r="F3329">
        <v>499.99</v>
      </c>
      <c r="G3329">
        <f>Table1[[#This Row],[Unit Price]]*Table1[[#This Row],[Units Sold]]</f>
        <v>2499.9499999999998</v>
      </c>
      <c r="H3329" t="s">
        <v>14</v>
      </c>
      <c r="I3329" t="s">
        <v>287</v>
      </c>
      <c r="J3329">
        <f>_xlfn.XLOOKUP(Table1[[#This Row],[Product Name]],O:O,P:P)</f>
        <v>210</v>
      </c>
      <c r="K3329">
        <f>Table1[[#This Row],[Unit Profit]]*Table1[[#This Row],[Units Sold]]</f>
        <v>1050</v>
      </c>
      <c r="L3329">
        <f>MONTH(Table1[[#This Row],[Date]])</f>
        <v>9</v>
      </c>
    </row>
    <row r="3330" spans="1:12" hidden="1">
      <c r="A3330">
        <v>13380</v>
      </c>
      <c r="B3330" s="1">
        <v>44952</v>
      </c>
      <c r="C3330" t="s">
        <v>12</v>
      </c>
      <c r="D3330" t="s">
        <v>38</v>
      </c>
      <c r="E3330">
        <v>2</v>
      </c>
      <c r="F3330">
        <v>99.99</v>
      </c>
      <c r="G3330">
        <f>Table1[[#This Row],[Unit Price]]*Table1[[#This Row],[Units Sold]]</f>
        <v>199.98</v>
      </c>
      <c r="H3330" t="s">
        <v>18</v>
      </c>
      <c r="I3330" t="s">
        <v>15</v>
      </c>
      <c r="J3330">
        <f>_xlfn.XLOOKUP(Table1[[#This Row],[Product Name]],O:O,P:P)</f>
        <v>24</v>
      </c>
      <c r="K3330">
        <f>Table1[[#This Row],[Unit Profit]]*Table1[[#This Row],[Units Sold]]</f>
        <v>48</v>
      </c>
      <c r="L3330">
        <f>MONTH(Table1[[#This Row],[Date]])</f>
        <v>1</v>
      </c>
    </row>
    <row r="3331" spans="1:12" hidden="1">
      <c r="A3331">
        <v>13381</v>
      </c>
      <c r="B3331" s="1">
        <v>44950</v>
      </c>
      <c r="C3331" t="s">
        <v>16</v>
      </c>
      <c r="D3331" t="s">
        <v>39</v>
      </c>
      <c r="E3331">
        <v>4</v>
      </c>
      <c r="F3331">
        <v>59.99</v>
      </c>
      <c r="G3331">
        <f>Table1[[#This Row],[Unit Price]]*Table1[[#This Row],[Units Sold]]</f>
        <v>239.96</v>
      </c>
      <c r="H3331" t="s">
        <v>14</v>
      </c>
      <c r="I3331" t="s">
        <v>11</v>
      </c>
      <c r="J3331">
        <f>_xlfn.XLOOKUP(Table1[[#This Row],[Product Name]],O:O,P:P)</f>
        <v>25.2</v>
      </c>
      <c r="K3331">
        <f>Table1[[#This Row],[Unit Profit]]*Table1[[#This Row],[Units Sold]]</f>
        <v>100.8</v>
      </c>
      <c r="L3331">
        <f>MONTH(Table1[[#This Row],[Date]])</f>
        <v>1</v>
      </c>
    </row>
    <row r="3332" spans="1:12">
      <c r="A3332">
        <v>13382</v>
      </c>
      <c r="B3332" s="1">
        <v>45585</v>
      </c>
      <c r="C3332" t="s">
        <v>19</v>
      </c>
      <c r="D3332" t="s">
        <v>40</v>
      </c>
      <c r="E3332">
        <v>4</v>
      </c>
      <c r="F3332">
        <v>22.99</v>
      </c>
      <c r="G3332">
        <f>Table1[[#This Row],[Unit Price]]*Table1[[#This Row],[Units Sold]]</f>
        <v>91.96</v>
      </c>
      <c r="H3332" t="s">
        <v>294</v>
      </c>
      <c r="I3332" t="s">
        <v>287</v>
      </c>
      <c r="J3332">
        <f>_xlfn.XLOOKUP(Table1[[#This Row],[Product Name]],O:O,P:P)</f>
        <v>10.81</v>
      </c>
      <c r="K3332">
        <f>Table1[[#This Row],[Unit Profit]]*Table1[[#This Row],[Units Sold]]</f>
        <v>43.24</v>
      </c>
      <c r="L3332">
        <f>MONTH(Table1[[#This Row],[Date]])</f>
        <v>10</v>
      </c>
    </row>
    <row r="3333" spans="1:12" hidden="1">
      <c r="A3333">
        <v>13383</v>
      </c>
      <c r="B3333" s="1">
        <v>45642</v>
      </c>
      <c r="C3333" t="s">
        <v>21</v>
      </c>
      <c r="D3333" t="s">
        <v>41</v>
      </c>
      <c r="E3333">
        <v>2</v>
      </c>
      <c r="F3333">
        <v>49.99</v>
      </c>
      <c r="G3333">
        <f>Table1[[#This Row],[Unit Price]]*Table1[[#This Row],[Units Sold]]</f>
        <v>99.98</v>
      </c>
      <c r="H3333" t="s">
        <v>18</v>
      </c>
      <c r="I3333" t="s">
        <v>287</v>
      </c>
      <c r="J3333">
        <f>_xlfn.XLOOKUP(Table1[[#This Row],[Product Name]],O:O,P:P)</f>
        <v>24</v>
      </c>
      <c r="K3333">
        <f>Table1[[#This Row],[Unit Profit]]*Table1[[#This Row],[Units Sold]]</f>
        <v>48</v>
      </c>
      <c r="L3333">
        <f>MONTH(Table1[[#This Row],[Date]])</f>
        <v>12</v>
      </c>
    </row>
    <row r="3334" spans="1:12" hidden="1">
      <c r="A3334">
        <v>13384</v>
      </c>
      <c r="B3334" s="1">
        <v>45150</v>
      </c>
      <c r="C3334" t="s">
        <v>23</v>
      </c>
      <c r="D3334" t="s">
        <v>42</v>
      </c>
      <c r="E3334">
        <v>1</v>
      </c>
      <c r="F3334">
        <v>29.99</v>
      </c>
      <c r="G3334">
        <f>Table1[[#This Row],[Unit Price]]*Table1[[#This Row],[Units Sold]]</f>
        <v>29.99</v>
      </c>
      <c r="H3334" t="s">
        <v>14</v>
      </c>
      <c r="I3334" t="s">
        <v>287</v>
      </c>
      <c r="J3334">
        <f>_xlfn.XLOOKUP(Table1[[#This Row],[Product Name]],O:O,P:P)</f>
        <v>14.4</v>
      </c>
      <c r="K3334">
        <f>Table1[[#This Row],[Unit Profit]]*Table1[[#This Row],[Units Sold]]</f>
        <v>14.4</v>
      </c>
      <c r="L3334">
        <f>MONTH(Table1[[#This Row],[Date]])</f>
        <v>8</v>
      </c>
    </row>
    <row r="3335" spans="1:12" hidden="1">
      <c r="A3335">
        <v>13385</v>
      </c>
      <c r="B3335" s="1">
        <v>45277</v>
      </c>
      <c r="C3335" t="s">
        <v>9</v>
      </c>
      <c r="D3335" t="s">
        <v>43</v>
      </c>
      <c r="E3335">
        <v>5</v>
      </c>
      <c r="F3335">
        <v>299.99</v>
      </c>
      <c r="G3335">
        <f>Table1[[#This Row],[Unit Price]]*Table1[[#This Row],[Units Sold]]</f>
        <v>1499.95</v>
      </c>
      <c r="H3335" t="s">
        <v>18</v>
      </c>
      <c r="I3335" t="s">
        <v>11</v>
      </c>
      <c r="J3335">
        <f>_xlfn.XLOOKUP(Table1[[#This Row],[Product Name]],O:O,P:P)</f>
        <v>150</v>
      </c>
      <c r="K3335">
        <f>Table1[[#This Row],[Unit Profit]]*Table1[[#This Row],[Units Sold]]</f>
        <v>750</v>
      </c>
      <c r="L3335">
        <f>MONTH(Table1[[#This Row],[Date]])</f>
        <v>12</v>
      </c>
    </row>
    <row r="3336" spans="1:12" hidden="1">
      <c r="A3336">
        <v>13386</v>
      </c>
      <c r="B3336" s="1">
        <v>45433</v>
      </c>
      <c r="C3336" t="s">
        <v>12</v>
      </c>
      <c r="D3336" t="s">
        <v>44</v>
      </c>
      <c r="E3336">
        <v>1</v>
      </c>
      <c r="F3336">
        <v>179.99</v>
      </c>
      <c r="G3336">
        <f>Table1[[#This Row],[Unit Price]]*Table1[[#This Row],[Units Sold]]</f>
        <v>179.99</v>
      </c>
      <c r="H3336" t="s">
        <v>18</v>
      </c>
      <c r="I3336" t="s">
        <v>287</v>
      </c>
      <c r="J3336">
        <f>_xlfn.XLOOKUP(Table1[[#This Row],[Product Name]],O:O,P:P)</f>
        <v>55.8</v>
      </c>
      <c r="K3336">
        <f>Table1[[#This Row],[Unit Profit]]*Table1[[#This Row],[Units Sold]]</f>
        <v>55.8</v>
      </c>
      <c r="L3336">
        <f>MONTH(Table1[[#This Row],[Date]])</f>
        <v>5</v>
      </c>
    </row>
    <row r="3337" spans="1:12" hidden="1">
      <c r="A3337">
        <v>13387</v>
      </c>
      <c r="B3337" s="1">
        <v>45399</v>
      </c>
      <c r="C3337" t="s">
        <v>16</v>
      </c>
      <c r="D3337" t="s">
        <v>45</v>
      </c>
      <c r="E3337">
        <v>4</v>
      </c>
      <c r="F3337">
        <v>179.99</v>
      </c>
      <c r="G3337">
        <f>Table1[[#This Row],[Unit Price]]*Table1[[#This Row],[Units Sold]]</f>
        <v>719.96</v>
      </c>
      <c r="H3337" t="s">
        <v>18</v>
      </c>
      <c r="I3337" t="s">
        <v>15</v>
      </c>
      <c r="J3337">
        <f>_xlfn.XLOOKUP(Table1[[#This Row],[Product Name]],O:O,P:P)</f>
        <v>37.799999999999997</v>
      </c>
      <c r="K3337">
        <f>Table1[[#This Row],[Unit Profit]]*Table1[[#This Row],[Units Sold]]</f>
        <v>151.19999999999999</v>
      </c>
      <c r="L3337">
        <f>MONTH(Table1[[#This Row],[Date]])</f>
        <v>4</v>
      </c>
    </row>
    <row r="3338" spans="1:12" hidden="1">
      <c r="A3338">
        <v>13388</v>
      </c>
      <c r="B3338" s="1">
        <v>45587</v>
      </c>
      <c r="C3338" t="s">
        <v>19</v>
      </c>
      <c r="D3338" t="s">
        <v>46</v>
      </c>
      <c r="E3338">
        <v>4</v>
      </c>
      <c r="F3338">
        <v>12.99</v>
      </c>
      <c r="G3338">
        <f>Table1[[#This Row],[Unit Price]]*Table1[[#This Row],[Units Sold]]</f>
        <v>51.96</v>
      </c>
      <c r="H3338" t="s">
        <v>18</v>
      </c>
      <c r="I3338" t="s">
        <v>15</v>
      </c>
      <c r="J3338">
        <f>_xlfn.XLOOKUP(Table1[[#This Row],[Product Name]],O:O,P:P)</f>
        <v>1.56</v>
      </c>
      <c r="K3338">
        <f>Table1[[#This Row],[Unit Profit]]*Table1[[#This Row],[Units Sold]]</f>
        <v>6.24</v>
      </c>
      <c r="L3338">
        <f>MONTH(Table1[[#This Row],[Date]])</f>
        <v>10</v>
      </c>
    </row>
    <row r="3339" spans="1:12" hidden="1">
      <c r="A3339">
        <v>13389</v>
      </c>
      <c r="B3339" s="1">
        <v>44972</v>
      </c>
      <c r="C3339" t="s">
        <v>21</v>
      </c>
      <c r="D3339" t="s">
        <v>47</v>
      </c>
      <c r="E3339">
        <v>2</v>
      </c>
      <c r="F3339">
        <v>29.99</v>
      </c>
      <c r="G3339">
        <f>Table1[[#This Row],[Unit Price]]*Table1[[#This Row],[Units Sold]]</f>
        <v>59.98</v>
      </c>
      <c r="H3339" t="s">
        <v>18</v>
      </c>
      <c r="I3339" t="s">
        <v>287</v>
      </c>
      <c r="J3339">
        <f>_xlfn.XLOOKUP(Table1[[#This Row],[Product Name]],O:O,P:P)</f>
        <v>10.199999999999999</v>
      </c>
      <c r="K3339">
        <f>Table1[[#This Row],[Unit Profit]]*Table1[[#This Row],[Units Sold]]</f>
        <v>20.399999999999999</v>
      </c>
      <c r="L3339">
        <f>MONTH(Table1[[#This Row],[Date]])</f>
        <v>2</v>
      </c>
    </row>
    <row r="3340" spans="1:12" hidden="1">
      <c r="A3340">
        <v>13390</v>
      </c>
      <c r="B3340" s="1">
        <v>45613</v>
      </c>
      <c r="C3340" t="s">
        <v>23</v>
      </c>
      <c r="D3340" t="s">
        <v>48</v>
      </c>
      <c r="E3340">
        <v>2</v>
      </c>
      <c r="F3340">
        <v>129.99</v>
      </c>
      <c r="G3340">
        <f>Table1[[#This Row],[Unit Price]]*Table1[[#This Row],[Units Sold]]</f>
        <v>259.98</v>
      </c>
      <c r="H3340" t="s">
        <v>14</v>
      </c>
      <c r="I3340" t="s">
        <v>15</v>
      </c>
      <c r="J3340">
        <f>_xlfn.XLOOKUP(Table1[[#This Row],[Product Name]],O:O,P:P)</f>
        <v>20.8</v>
      </c>
      <c r="K3340">
        <f>Table1[[#This Row],[Unit Profit]]*Table1[[#This Row],[Units Sold]]</f>
        <v>41.6</v>
      </c>
      <c r="L3340">
        <f>MONTH(Table1[[#This Row],[Date]])</f>
        <v>11</v>
      </c>
    </row>
    <row r="3341" spans="1:12" hidden="1">
      <c r="A3341">
        <v>13391</v>
      </c>
      <c r="B3341" s="1">
        <v>45645</v>
      </c>
      <c r="C3341" t="s">
        <v>9</v>
      </c>
      <c r="D3341" t="s">
        <v>49</v>
      </c>
      <c r="E3341">
        <v>4</v>
      </c>
      <c r="F3341">
        <v>349.99</v>
      </c>
      <c r="G3341">
        <f>Table1[[#This Row],[Unit Price]]*Table1[[#This Row],[Units Sold]]</f>
        <v>1399.96</v>
      </c>
      <c r="H3341" t="s">
        <v>14</v>
      </c>
      <c r="I3341" t="s">
        <v>11</v>
      </c>
      <c r="J3341">
        <f>_xlfn.XLOOKUP(Table1[[#This Row],[Product Name]],O:O,P:P)</f>
        <v>164.5</v>
      </c>
      <c r="K3341">
        <f>Table1[[#This Row],[Unit Profit]]*Table1[[#This Row],[Units Sold]]</f>
        <v>658</v>
      </c>
      <c r="L3341">
        <f>MONTH(Table1[[#This Row],[Date]])</f>
        <v>12</v>
      </c>
    </row>
    <row r="3342" spans="1:12" hidden="1">
      <c r="A3342">
        <v>13392</v>
      </c>
      <c r="B3342" s="1">
        <v>45403</v>
      </c>
      <c r="C3342" t="s">
        <v>12</v>
      </c>
      <c r="D3342" t="s">
        <v>50</v>
      </c>
      <c r="E3342">
        <v>1</v>
      </c>
      <c r="F3342">
        <v>89.99</v>
      </c>
      <c r="G3342">
        <f>Table1[[#This Row],[Unit Price]]*Table1[[#This Row],[Units Sold]]</f>
        <v>89.99</v>
      </c>
      <c r="H3342" t="s">
        <v>18</v>
      </c>
      <c r="I3342" t="s">
        <v>287</v>
      </c>
      <c r="J3342">
        <f>_xlfn.XLOOKUP(Table1[[#This Row],[Product Name]],O:O,P:P)</f>
        <v>45</v>
      </c>
      <c r="K3342">
        <f>Table1[[#This Row],[Unit Profit]]*Table1[[#This Row],[Units Sold]]</f>
        <v>45</v>
      </c>
      <c r="L3342">
        <f>MONTH(Table1[[#This Row],[Date]])</f>
        <v>4</v>
      </c>
    </row>
    <row r="3343" spans="1:12" hidden="1">
      <c r="A3343">
        <v>13393</v>
      </c>
      <c r="B3343" s="1">
        <v>45550</v>
      </c>
      <c r="C3343" t="s">
        <v>16</v>
      </c>
      <c r="D3343" t="s">
        <v>51</v>
      </c>
      <c r="E3343">
        <v>2</v>
      </c>
      <c r="F3343">
        <v>29.99</v>
      </c>
      <c r="G3343">
        <f>Table1[[#This Row],[Unit Price]]*Table1[[#This Row],[Units Sold]]</f>
        <v>59.98</v>
      </c>
      <c r="H3343" t="s">
        <v>18</v>
      </c>
      <c r="I3343" t="s">
        <v>287</v>
      </c>
      <c r="J3343">
        <f>_xlfn.XLOOKUP(Table1[[#This Row],[Product Name]],O:O,P:P)</f>
        <v>7.8</v>
      </c>
      <c r="K3343">
        <f>Table1[[#This Row],[Unit Profit]]*Table1[[#This Row],[Units Sold]]</f>
        <v>15.6</v>
      </c>
      <c r="L3343">
        <f>MONTH(Table1[[#This Row],[Date]])</f>
        <v>9</v>
      </c>
    </row>
    <row r="3344" spans="1:12" hidden="1">
      <c r="A3344">
        <v>13394</v>
      </c>
      <c r="B3344" s="1">
        <v>45602</v>
      </c>
      <c r="C3344" t="s">
        <v>19</v>
      </c>
      <c r="D3344" t="s">
        <v>52</v>
      </c>
      <c r="E3344">
        <v>1</v>
      </c>
      <c r="F3344">
        <v>19.989999999999998</v>
      </c>
      <c r="G3344">
        <f>Table1[[#This Row],[Unit Price]]*Table1[[#This Row],[Units Sold]]</f>
        <v>19.989999999999998</v>
      </c>
      <c r="H3344" t="s">
        <v>18</v>
      </c>
      <c r="I3344" t="s">
        <v>11</v>
      </c>
      <c r="J3344">
        <f>_xlfn.XLOOKUP(Table1[[#This Row],[Product Name]],O:O,P:P)</f>
        <v>2.8</v>
      </c>
      <c r="K3344">
        <f>Table1[[#This Row],[Unit Profit]]*Table1[[#This Row],[Units Sold]]</f>
        <v>2.8</v>
      </c>
      <c r="L3344">
        <f>MONTH(Table1[[#This Row],[Date]])</f>
        <v>11</v>
      </c>
    </row>
    <row r="3345" spans="1:12" hidden="1">
      <c r="A3345">
        <v>13396</v>
      </c>
      <c r="B3345" s="1">
        <v>45609</v>
      </c>
      <c r="C3345" t="s">
        <v>23</v>
      </c>
      <c r="D3345" t="s">
        <v>54</v>
      </c>
      <c r="E3345">
        <v>5</v>
      </c>
      <c r="F3345">
        <v>1895</v>
      </c>
      <c r="G3345">
        <f>Table1[[#This Row],[Unit Price]]*Table1[[#This Row],[Units Sold]]</f>
        <v>9475</v>
      </c>
      <c r="H3345" t="s">
        <v>18</v>
      </c>
      <c r="I3345" t="s">
        <v>11</v>
      </c>
      <c r="J3345">
        <f>_xlfn.XLOOKUP(Table1[[#This Row],[Product Name]],O:O,P:P)</f>
        <v>227.4</v>
      </c>
      <c r="K3345">
        <f>Table1[[#This Row],[Unit Profit]]*Table1[[#This Row],[Units Sold]]</f>
        <v>1137</v>
      </c>
      <c r="L3345">
        <f>MONTH(Table1[[#This Row],[Date]])</f>
        <v>11</v>
      </c>
    </row>
    <row r="3346" spans="1:12" hidden="1">
      <c r="A3346">
        <v>13397</v>
      </c>
      <c r="B3346" s="1">
        <v>45504</v>
      </c>
      <c r="C3346" t="s">
        <v>9</v>
      </c>
      <c r="D3346" t="s">
        <v>55</v>
      </c>
      <c r="E3346">
        <v>3</v>
      </c>
      <c r="F3346">
        <v>399.99</v>
      </c>
      <c r="G3346">
        <f>Table1[[#This Row],[Unit Price]]*Table1[[#This Row],[Units Sold]]</f>
        <v>1199.97</v>
      </c>
      <c r="H3346" t="s">
        <v>14</v>
      </c>
      <c r="I3346" t="s">
        <v>11</v>
      </c>
      <c r="J3346">
        <f>_xlfn.XLOOKUP(Table1[[#This Row],[Product Name]],O:O,P:P)</f>
        <v>96</v>
      </c>
      <c r="K3346">
        <f>Table1[[#This Row],[Unit Profit]]*Table1[[#This Row],[Units Sold]]</f>
        <v>288</v>
      </c>
      <c r="L3346">
        <f>MONTH(Table1[[#This Row],[Date]])</f>
        <v>7</v>
      </c>
    </row>
    <row r="3347" spans="1:12" hidden="1">
      <c r="A3347">
        <v>13398</v>
      </c>
      <c r="B3347" s="1">
        <v>45002</v>
      </c>
      <c r="C3347" t="s">
        <v>12</v>
      </c>
      <c r="D3347" t="s">
        <v>56</v>
      </c>
      <c r="E3347">
        <v>2</v>
      </c>
      <c r="F3347">
        <v>799.99</v>
      </c>
      <c r="G3347">
        <f>Table1[[#This Row],[Unit Price]]*Table1[[#This Row],[Units Sold]]</f>
        <v>1599.98</v>
      </c>
      <c r="H3347" t="s">
        <v>18</v>
      </c>
      <c r="I3347" t="s">
        <v>11</v>
      </c>
      <c r="J3347">
        <f>_xlfn.XLOOKUP(Table1[[#This Row],[Product Name]],O:O,P:P)</f>
        <v>208</v>
      </c>
      <c r="K3347">
        <f>Table1[[#This Row],[Unit Profit]]*Table1[[#This Row],[Units Sold]]</f>
        <v>416</v>
      </c>
      <c r="L3347">
        <f>MONTH(Table1[[#This Row],[Date]])</f>
        <v>3</v>
      </c>
    </row>
    <row r="3348" spans="1:12" hidden="1">
      <c r="A3348">
        <v>13399</v>
      </c>
      <c r="B3348" s="1">
        <v>45047</v>
      </c>
      <c r="C3348" t="s">
        <v>16</v>
      </c>
      <c r="D3348" t="s">
        <v>57</v>
      </c>
      <c r="E3348">
        <v>3</v>
      </c>
      <c r="F3348">
        <v>59.99</v>
      </c>
      <c r="G3348">
        <f>Table1[[#This Row],[Unit Price]]*Table1[[#This Row],[Units Sold]]</f>
        <v>179.97</v>
      </c>
      <c r="H3348" t="s">
        <v>18</v>
      </c>
      <c r="I3348" t="s">
        <v>15</v>
      </c>
      <c r="J3348">
        <f>_xlfn.XLOOKUP(Table1[[#This Row],[Product Name]],O:O,P:P)</f>
        <v>21</v>
      </c>
      <c r="K3348">
        <f>Table1[[#This Row],[Unit Profit]]*Table1[[#This Row],[Units Sold]]</f>
        <v>63</v>
      </c>
      <c r="L3348">
        <f>MONTH(Table1[[#This Row],[Date]])</f>
        <v>5</v>
      </c>
    </row>
    <row r="3349" spans="1:12" hidden="1">
      <c r="A3349">
        <v>13400</v>
      </c>
      <c r="B3349" s="1">
        <v>45510</v>
      </c>
      <c r="C3349" t="s">
        <v>19</v>
      </c>
      <c r="D3349" t="s">
        <v>58</v>
      </c>
      <c r="E3349">
        <v>4</v>
      </c>
      <c r="F3349">
        <v>24.99</v>
      </c>
      <c r="G3349">
        <f>Table1[[#This Row],[Unit Price]]*Table1[[#This Row],[Units Sold]]</f>
        <v>99.96</v>
      </c>
      <c r="H3349" t="s">
        <v>18</v>
      </c>
      <c r="I3349" t="s">
        <v>11</v>
      </c>
      <c r="J3349">
        <f>_xlfn.XLOOKUP(Table1[[#This Row],[Product Name]],O:O,P:P)</f>
        <v>2.5</v>
      </c>
      <c r="K3349">
        <f>Table1[[#This Row],[Unit Profit]]*Table1[[#This Row],[Units Sold]]</f>
        <v>10</v>
      </c>
      <c r="L3349">
        <f>MONTH(Table1[[#This Row],[Date]])</f>
        <v>8</v>
      </c>
    </row>
    <row r="3350" spans="1:12" hidden="1">
      <c r="A3350">
        <v>13401</v>
      </c>
      <c r="B3350" s="1">
        <v>45190</v>
      </c>
      <c r="C3350" t="s">
        <v>21</v>
      </c>
      <c r="D3350" t="s">
        <v>59</v>
      </c>
      <c r="E3350">
        <v>4</v>
      </c>
      <c r="F3350">
        <v>105</v>
      </c>
      <c r="G3350">
        <f>Table1[[#This Row],[Unit Price]]*Table1[[#This Row],[Units Sold]]</f>
        <v>420</v>
      </c>
      <c r="H3350" t="s">
        <v>14</v>
      </c>
      <c r="I3350" t="s">
        <v>11</v>
      </c>
      <c r="J3350">
        <f>_xlfn.XLOOKUP(Table1[[#This Row],[Product Name]],O:O,P:P)</f>
        <v>21</v>
      </c>
      <c r="K3350">
        <f>Table1[[#This Row],[Unit Profit]]*Table1[[#This Row],[Units Sold]]</f>
        <v>84</v>
      </c>
      <c r="L3350">
        <f>MONTH(Table1[[#This Row],[Date]])</f>
        <v>9</v>
      </c>
    </row>
    <row r="3351" spans="1:12">
      <c r="A3351">
        <v>13402</v>
      </c>
      <c r="B3351" s="1">
        <v>45389</v>
      </c>
      <c r="C3351" t="s">
        <v>23</v>
      </c>
      <c r="D3351" t="s">
        <v>60</v>
      </c>
      <c r="E3351">
        <v>4</v>
      </c>
      <c r="F3351">
        <v>129.99</v>
      </c>
      <c r="G3351">
        <f>Table1[[#This Row],[Unit Price]]*Table1[[#This Row],[Units Sold]]</f>
        <v>519.96</v>
      </c>
      <c r="H3351" t="s">
        <v>294</v>
      </c>
      <c r="I3351" t="s">
        <v>287</v>
      </c>
      <c r="J3351">
        <f>_xlfn.XLOOKUP(Table1[[#This Row],[Product Name]],O:O,P:P)</f>
        <v>16.899999999999999</v>
      </c>
      <c r="K3351">
        <f>Table1[[#This Row],[Unit Profit]]*Table1[[#This Row],[Units Sold]]</f>
        <v>67.599999999999994</v>
      </c>
      <c r="L3351">
        <f>MONTH(Table1[[#This Row],[Date]])</f>
        <v>4</v>
      </c>
    </row>
    <row r="3352" spans="1:12" hidden="1">
      <c r="A3352">
        <v>13403</v>
      </c>
      <c r="B3352" s="1">
        <v>44930</v>
      </c>
      <c r="C3352" t="s">
        <v>9</v>
      </c>
      <c r="D3352" t="s">
        <v>61</v>
      </c>
      <c r="E3352">
        <v>5</v>
      </c>
      <c r="F3352">
        <v>399.99</v>
      </c>
      <c r="G3352">
        <f>Table1[[#This Row],[Unit Price]]*Table1[[#This Row],[Units Sold]]</f>
        <v>1999.95</v>
      </c>
      <c r="H3352" t="s">
        <v>18</v>
      </c>
      <c r="I3352" t="s">
        <v>287</v>
      </c>
      <c r="J3352">
        <f>_xlfn.XLOOKUP(Table1[[#This Row],[Product Name]],O:O,P:P)</f>
        <v>176</v>
      </c>
      <c r="K3352">
        <f>Table1[[#This Row],[Unit Profit]]*Table1[[#This Row],[Units Sold]]</f>
        <v>880</v>
      </c>
      <c r="L3352">
        <f>MONTH(Table1[[#This Row],[Date]])</f>
        <v>1</v>
      </c>
    </row>
    <row r="3353" spans="1:12">
      <c r="A3353">
        <v>13404</v>
      </c>
      <c r="B3353" s="1">
        <v>45632</v>
      </c>
      <c r="C3353" t="s">
        <v>12</v>
      </c>
      <c r="D3353" t="s">
        <v>62</v>
      </c>
      <c r="E3353">
        <v>5</v>
      </c>
      <c r="F3353">
        <v>199.99</v>
      </c>
      <c r="G3353">
        <f>Table1[[#This Row],[Unit Price]]*Table1[[#This Row],[Units Sold]]</f>
        <v>999.95</v>
      </c>
      <c r="H3353" t="s">
        <v>294</v>
      </c>
      <c r="I3353" t="s">
        <v>287</v>
      </c>
      <c r="J3353">
        <f>_xlfn.XLOOKUP(Table1[[#This Row],[Product Name]],O:O,P:P)</f>
        <v>46</v>
      </c>
      <c r="K3353">
        <f>Table1[[#This Row],[Unit Profit]]*Table1[[#This Row],[Units Sold]]</f>
        <v>230</v>
      </c>
      <c r="L3353">
        <f>MONTH(Table1[[#This Row],[Date]])</f>
        <v>12</v>
      </c>
    </row>
    <row r="3354" spans="1:12" hidden="1">
      <c r="A3354">
        <v>13405</v>
      </c>
      <c r="B3354" s="1">
        <v>45490</v>
      </c>
      <c r="C3354" t="s">
        <v>16</v>
      </c>
      <c r="D3354" t="s">
        <v>63</v>
      </c>
      <c r="E3354">
        <v>1</v>
      </c>
      <c r="F3354">
        <v>139.99</v>
      </c>
      <c r="G3354">
        <f>Table1[[#This Row],[Unit Price]]*Table1[[#This Row],[Units Sold]]</f>
        <v>139.99</v>
      </c>
      <c r="H3354" t="s">
        <v>14</v>
      </c>
      <c r="I3354" t="s">
        <v>15</v>
      </c>
      <c r="J3354">
        <f>_xlfn.XLOOKUP(Table1[[#This Row],[Product Name]],O:O,P:P)</f>
        <v>56</v>
      </c>
      <c r="K3354">
        <f>Table1[[#This Row],[Unit Profit]]*Table1[[#This Row],[Units Sold]]</f>
        <v>56</v>
      </c>
      <c r="L3354">
        <f>MONTH(Table1[[#This Row],[Date]])</f>
        <v>7</v>
      </c>
    </row>
    <row r="3355" spans="1:12" hidden="1">
      <c r="A3355">
        <v>13406</v>
      </c>
      <c r="B3355" s="1">
        <v>45342</v>
      </c>
      <c r="C3355" t="s">
        <v>19</v>
      </c>
      <c r="D3355" t="s">
        <v>64</v>
      </c>
      <c r="E3355">
        <v>3</v>
      </c>
      <c r="F3355">
        <v>32.5</v>
      </c>
      <c r="G3355">
        <f>Table1[[#This Row],[Unit Price]]*Table1[[#This Row],[Units Sold]]</f>
        <v>97.5</v>
      </c>
      <c r="H3355" t="s">
        <v>18</v>
      </c>
      <c r="I3355" t="s">
        <v>11</v>
      </c>
      <c r="J3355">
        <f>_xlfn.XLOOKUP(Table1[[#This Row],[Product Name]],O:O,P:P)</f>
        <v>15.28</v>
      </c>
      <c r="K3355">
        <f>Table1[[#This Row],[Unit Profit]]*Table1[[#This Row],[Units Sold]]</f>
        <v>45.839999999999996</v>
      </c>
      <c r="L3355">
        <f>MONTH(Table1[[#This Row],[Date]])</f>
        <v>2</v>
      </c>
    </row>
    <row r="3356" spans="1:12">
      <c r="A3356">
        <v>13407</v>
      </c>
      <c r="B3356" s="1">
        <v>45357</v>
      </c>
      <c r="C3356" t="s">
        <v>21</v>
      </c>
      <c r="D3356" t="s">
        <v>65</v>
      </c>
      <c r="E3356">
        <v>4</v>
      </c>
      <c r="F3356">
        <v>52</v>
      </c>
      <c r="G3356">
        <f>Table1[[#This Row],[Unit Price]]*Table1[[#This Row],[Units Sold]]</f>
        <v>208</v>
      </c>
      <c r="H3356" t="s">
        <v>294</v>
      </c>
      <c r="I3356" t="s">
        <v>11</v>
      </c>
      <c r="J3356">
        <f>_xlfn.XLOOKUP(Table1[[#This Row],[Product Name]],O:O,P:P)</f>
        <v>5.72</v>
      </c>
      <c r="K3356">
        <f>Table1[[#This Row],[Unit Profit]]*Table1[[#This Row],[Units Sold]]</f>
        <v>22.88</v>
      </c>
      <c r="L3356">
        <f>MONTH(Table1[[#This Row],[Date]])</f>
        <v>3</v>
      </c>
    </row>
    <row r="3357" spans="1:12">
      <c r="A3357">
        <v>13408</v>
      </c>
      <c r="B3357" s="1">
        <v>45600</v>
      </c>
      <c r="C3357" t="s">
        <v>23</v>
      </c>
      <c r="D3357" t="s">
        <v>66</v>
      </c>
      <c r="E3357">
        <v>4</v>
      </c>
      <c r="F3357">
        <v>39.99</v>
      </c>
      <c r="G3357">
        <f>Table1[[#This Row],[Unit Price]]*Table1[[#This Row],[Units Sold]]</f>
        <v>159.96</v>
      </c>
      <c r="H3357" t="s">
        <v>294</v>
      </c>
      <c r="I3357" t="s">
        <v>287</v>
      </c>
      <c r="J3357">
        <f>_xlfn.XLOOKUP(Table1[[#This Row],[Product Name]],O:O,P:P)</f>
        <v>12</v>
      </c>
      <c r="K3357">
        <f>Table1[[#This Row],[Unit Profit]]*Table1[[#This Row],[Units Sold]]</f>
        <v>48</v>
      </c>
      <c r="L3357">
        <f>MONTH(Table1[[#This Row],[Date]])</f>
        <v>11</v>
      </c>
    </row>
    <row r="3358" spans="1:12">
      <c r="A3358">
        <v>13409</v>
      </c>
      <c r="B3358" s="1">
        <v>45592</v>
      </c>
      <c r="C3358" t="s">
        <v>9</v>
      </c>
      <c r="D3358" t="s">
        <v>67</v>
      </c>
      <c r="E3358">
        <v>2</v>
      </c>
      <c r="F3358">
        <v>129.99</v>
      </c>
      <c r="G3358">
        <f>Table1[[#This Row],[Unit Price]]*Table1[[#This Row],[Units Sold]]</f>
        <v>259.98</v>
      </c>
      <c r="H3358" t="s">
        <v>294</v>
      </c>
      <c r="I3358" t="s">
        <v>11</v>
      </c>
      <c r="J3358">
        <f>_xlfn.XLOOKUP(Table1[[#This Row],[Product Name]],O:O,P:P)</f>
        <v>52</v>
      </c>
      <c r="K3358">
        <f>Table1[[#This Row],[Unit Profit]]*Table1[[#This Row],[Units Sold]]</f>
        <v>104</v>
      </c>
      <c r="L3358">
        <f>MONTH(Table1[[#This Row],[Date]])</f>
        <v>10</v>
      </c>
    </row>
    <row r="3359" spans="1:12">
      <c r="A3359">
        <v>13410</v>
      </c>
      <c r="B3359" s="1">
        <v>45511</v>
      </c>
      <c r="C3359" t="s">
        <v>12</v>
      </c>
      <c r="D3359" t="s">
        <v>68</v>
      </c>
      <c r="E3359">
        <v>1</v>
      </c>
      <c r="F3359">
        <v>299.99</v>
      </c>
      <c r="G3359">
        <f>Table1[[#This Row],[Unit Price]]*Table1[[#This Row],[Units Sold]]</f>
        <v>299.99</v>
      </c>
      <c r="H3359" t="s">
        <v>294</v>
      </c>
      <c r="I3359" t="s">
        <v>287</v>
      </c>
      <c r="J3359">
        <f>_xlfn.XLOOKUP(Table1[[#This Row],[Product Name]],O:O,P:P)</f>
        <v>81</v>
      </c>
      <c r="K3359">
        <f>Table1[[#This Row],[Unit Profit]]*Table1[[#This Row],[Units Sold]]</f>
        <v>81</v>
      </c>
      <c r="L3359">
        <f>MONTH(Table1[[#This Row],[Date]])</f>
        <v>8</v>
      </c>
    </row>
    <row r="3360" spans="1:12" hidden="1">
      <c r="A3360">
        <v>13411</v>
      </c>
      <c r="B3360" s="1">
        <v>44934</v>
      </c>
      <c r="C3360" t="s">
        <v>16</v>
      </c>
      <c r="D3360" t="s">
        <v>69</v>
      </c>
      <c r="E3360">
        <v>2</v>
      </c>
      <c r="F3360">
        <v>154.99</v>
      </c>
      <c r="G3360">
        <f>Table1[[#This Row],[Unit Price]]*Table1[[#This Row],[Units Sold]]</f>
        <v>309.98</v>
      </c>
      <c r="H3360" t="s">
        <v>14</v>
      </c>
      <c r="I3360" t="s">
        <v>287</v>
      </c>
      <c r="J3360">
        <f>_xlfn.XLOOKUP(Table1[[#This Row],[Product Name]],O:O,P:P)</f>
        <v>44.95</v>
      </c>
      <c r="K3360">
        <f>Table1[[#This Row],[Unit Profit]]*Table1[[#This Row],[Units Sold]]</f>
        <v>89.9</v>
      </c>
      <c r="L3360">
        <f>MONTH(Table1[[#This Row],[Date]])</f>
        <v>1</v>
      </c>
    </row>
    <row r="3361" spans="1:12">
      <c r="A3361">
        <v>13412</v>
      </c>
      <c r="B3361" s="1">
        <v>45044</v>
      </c>
      <c r="C3361" t="s">
        <v>19</v>
      </c>
      <c r="D3361" t="s">
        <v>70</v>
      </c>
      <c r="E3361">
        <v>5</v>
      </c>
      <c r="F3361">
        <v>26.99</v>
      </c>
      <c r="G3361">
        <f>Table1[[#This Row],[Unit Price]]*Table1[[#This Row],[Units Sold]]</f>
        <v>134.94999999999999</v>
      </c>
      <c r="H3361" t="s">
        <v>294</v>
      </c>
      <c r="I3361" t="s">
        <v>287</v>
      </c>
      <c r="J3361">
        <f>_xlfn.XLOOKUP(Table1[[#This Row],[Product Name]],O:O,P:P)</f>
        <v>8.3699999999999992</v>
      </c>
      <c r="K3361">
        <f>Table1[[#This Row],[Unit Profit]]*Table1[[#This Row],[Units Sold]]</f>
        <v>41.849999999999994</v>
      </c>
      <c r="L3361">
        <f>MONTH(Table1[[#This Row],[Date]])</f>
        <v>4</v>
      </c>
    </row>
    <row r="3362" spans="1:12" hidden="1">
      <c r="A3362">
        <v>13413</v>
      </c>
      <c r="B3362" s="1">
        <v>45581</v>
      </c>
      <c r="C3362" t="s">
        <v>21</v>
      </c>
      <c r="D3362" t="s">
        <v>71</v>
      </c>
      <c r="E3362">
        <v>3</v>
      </c>
      <c r="F3362">
        <v>49</v>
      </c>
      <c r="G3362">
        <f>Table1[[#This Row],[Unit Price]]*Table1[[#This Row],[Units Sold]]</f>
        <v>147</v>
      </c>
      <c r="H3362" t="s">
        <v>18</v>
      </c>
      <c r="I3362" t="s">
        <v>11</v>
      </c>
      <c r="J3362">
        <f>_xlfn.XLOOKUP(Table1[[#This Row],[Product Name]],O:O,P:P)</f>
        <v>8.33</v>
      </c>
      <c r="K3362">
        <f>Table1[[#This Row],[Unit Profit]]*Table1[[#This Row],[Units Sold]]</f>
        <v>24.990000000000002</v>
      </c>
      <c r="L3362">
        <f>MONTH(Table1[[#This Row],[Date]])</f>
        <v>10</v>
      </c>
    </row>
    <row r="3363" spans="1:12" hidden="1">
      <c r="A3363">
        <v>13414</v>
      </c>
      <c r="B3363" s="1">
        <v>45569</v>
      </c>
      <c r="C3363" t="s">
        <v>23</v>
      </c>
      <c r="D3363" t="s">
        <v>72</v>
      </c>
      <c r="E3363">
        <v>2</v>
      </c>
      <c r="F3363">
        <v>49.99</v>
      </c>
      <c r="G3363">
        <f>Table1[[#This Row],[Unit Price]]*Table1[[#This Row],[Units Sold]]</f>
        <v>99.98</v>
      </c>
      <c r="H3363" t="s">
        <v>14</v>
      </c>
      <c r="I3363" t="s">
        <v>11</v>
      </c>
      <c r="J3363">
        <f>_xlfn.XLOOKUP(Table1[[#This Row],[Product Name]],O:O,P:P)</f>
        <v>19.5</v>
      </c>
      <c r="K3363">
        <f>Table1[[#This Row],[Unit Profit]]*Table1[[#This Row],[Units Sold]]</f>
        <v>39</v>
      </c>
      <c r="L3363">
        <f>MONTH(Table1[[#This Row],[Date]])</f>
        <v>10</v>
      </c>
    </row>
    <row r="3364" spans="1:12" hidden="1">
      <c r="A3364">
        <v>13415</v>
      </c>
      <c r="B3364" s="1">
        <v>45230</v>
      </c>
      <c r="C3364" t="s">
        <v>9</v>
      </c>
      <c r="D3364" t="s">
        <v>73</v>
      </c>
      <c r="E3364">
        <v>3</v>
      </c>
      <c r="F3364">
        <v>59.99</v>
      </c>
      <c r="G3364">
        <f>Table1[[#This Row],[Unit Price]]*Table1[[#This Row],[Units Sold]]</f>
        <v>179.97</v>
      </c>
      <c r="H3364" t="s">
        <v>18</v>
      </c>
      <c r="I3364" t="s">
        <v>15</v>
      </c>
      <c r="J3364">
        <f>_xlfn.XLOOKUP(Table1[[#This Row],[Product Name]],O:O,P:P)</f>
        <v>13.8</v>
      </c>
      <c r="K3364">
        <f>Table1[[#This Row],[Unit Profit]]*Table1[[#This Row],[Units Sold]]</f>
        <v>41.400000000000006</v>
      </c>
      <c r="L3364">
        <f>MONTH(Table1[[#This Row],[Date]])</f>
        <v>10</v>
      </c>
    </row>
    <row r="3365" spans="1:12" hidden="1">
      <c r="A3365">
        <v>13416</v>
      </c>
      <c r="B3365" s="1">
        <v>44972</v>
      </c>
      <c r="C3365" t="s">
        <v>12</v>
      </c>
      <c r="D3365" t="s">
        <v>74</v>
      </c>
      <c r="E3365">
        <v>5</v>
      </c>
      <c r="F3365">
        <v>499.99</v>
      </c>
      <c r="G3365">
        <f>Table1[[#This Row],[Unit Price]]*Table1[[#This Row],[Units Sold]]</f>
        <v>2499.9499999999998</v>
      </c>
      <c r="H3365" t="s">
        <v>14</v>
      </c>
      <c r="I3365" t="s">
        <v>15</v>
      </c>
      <c r="J3365">
        <f>_xlfn.XLOOKUP(Table1[[#This Row],[Product Name]],O:O,P:P)</f>
        <v>100</v>
      </c>
      <c r="K3365">
        <f>Table1[[#This Row],[Unit Profit]]*Table1[[#This Row],[Units Sold]]</f>
        <v>500</v>
      </c>
      <c r="L3365">
        <f>MONTH(Table1[[#This Row],[Date]])</f>
        <v>2</v>
      </c>
    </row>
    <row r="3366" spans="1:12" hidden="1">
      <c r="A3366">
        <v>13417</v>
      </c>
      <c r="B3366" s="1">
        <v>45292</v>
      </c>
      <c r="C3366" t="s">
        <v>16</v>
      </c>
      <c r="D3366" t="s">
        <v>75</v>
      </c>
      <c r="E3366">
        <v>3</v>
      </c>
      <c r="F3366">
        <v>29.99</v>
      </c>
      <c r="G3366">
        <f>Table1[[#This Row],[Unit Price]]*Table1[[#This Row],[Units Sold]]</f>
        <v>89.97</v>
      </c>
      <c r="H3366" t="s">
        <v>18</v>
      </c>
      <c r="I3366" t="s">
        <v>11</v>
      </c>
      <c r="J3366">
        <f>_xlfn.XLOOKUP(Table1[[#This Row],[Product Name]],O:O,P:P)</f>
        <v>8.4</v>
      </c>
      <c r="K3366">
        <f>Table1[[#This Row],[Unit Profit]]*Table1[[#This Row],[Units Sold]]</f>
        <v>25.200000000000003</v>
      </c>
      <c r="L3366">
        <f>MONTH(Table1[[#This Row],[Date]])</f>
        <v>1</v>
      </c>
    </row>
    <row r="3367" spans="1:12" hidden="1">
      <c r="A3367">
        <v>13418</v>
      </c>
      <c r="B3367" s="1">
        <v>45624</v>
      </c>
      <c r="C3367" t="s">
        <v>19</v>
      </c>
      <c r="D3367" t="s">
        <v>76</v>
      </c>
      <c r="E3367">
        <v>3</v>
      </c>
      <c r="F3367">
        <v>28</v>
      </c>
      <c r="G3367">
        <f>Table1[[#This Row],[Unit Price]]*Table1[[#This Row],[Units Sold]]</f>
        <v>84</v>
      </c>
      <c r="H3367" t="s">
        <v>18</v>
      </c>
      <c r="I3367" t="s">
        <v>11</v>
      </c>
      <c r="J3367">
        <f>_xlfn.XLOOKUP(Table1[[#This Row],[Product Name]],O:O,P:P)</f>
        <v>8.1199999999999992</v>
      </c>
      <c r="K3367">
        <f>Table1[[#This Row],[Unit Profit]]*Table1[[#This Row],[Units Sold]]</f>
        <v>24.36</v>
      </c>
      <c r="L3367">
        <f>MONTH(Table1[[#This Row],[Date]])</f>
        <v>11</v>
      </c>
    </row>
    <row r="3368" spans="1:12" hidden="1">
      <c r="A3368">
        <v>13419</v>
      </c>
      <c r="B3368" s="1">
        <v>44959</v>
      </c>
      <c r="C3368" t="s">
        <v>21</v>
      </c>
      <c r="D3368" t="s">
        <v>77</v>
      </c>
      <c r="E3368">
        <v>4</v>
      </c>
      <c r="F3368">
        <v>23</v>
      </c>
      <c r="G3368">
        <f>Table1[[#This Row],[Unit Price]]*Table1[[#This Row],[Units Sold]]</f>
        <v>92</v>
      </c>
      <c r="H3368" t="s">
        <v>18</v>
      </c>
      <c r="I3368" t="s">
        <v>11</v>
      </c>
      <c r="J3368">
        <f>_xlfn.XLOOKUP(Table1[[#This Row],[Product Name]],O:O,P:P)</f>
        <v>3.68</v>
      </c>
      <c r="K3368">
        <f>Table1[[#This Row],[Unit Profit]]*Table1[[#This Row],[Units Sold]]</f>
        <v>14.72</v>
      </c>
      <c r="L3368">
        <f>MONTH(Table1[[#This Row],[Date]])</f>
        <v>2</v>
      </c>
    </row>
    <row r="3369" spans="1:12" hidden="1">
      <c r="A3369">
        <v>13420</v>
      </c>
      <c r="B3369" s="1">
        <v>44956</v>
      </c>
      <c r="C3369" t="s">
        <v>23</v>
      </c>
      <c r="D3369" t="s">
        <v>78</v>
      </c>
      <c r="E3369">
        <v>1</v>
      </c>
      <c r="F3369">
        <v>349</v>
      </c>
      <c r="G3369">
        <f>Table1[[#This Row],[Unit Price]]*Table1[[#This Row],[Units Sold]]</f>
        <v>349</v>
      </c>
      <c r="H3369" t="s">
        <v>14</v>
      </c>
      <c r="I3369" t="s">
        <v>11</v>
      </c>
      <c r="J3369">
        <f>_xlfn.XLOOKUP(Table1[[#This Row],[Product Name]],O:O,P:P)</f>
        <v>87.25</v>
      </c>
      <c r="K3369">
        <f>Table1[[#This Row],[Unit Profit]]*Table1[[#This Row],[Units Sold]]</f>
        <v>87.25</v>
      </c>
      <c r="L3369">
        <f>MONTH(Table1[[#This Row],[Date]])</f>
        <v>1</v>
      </c>
    </row>
    <row r="3370" spans="1:12" hidden="1">
      <c r="A3370">
        <v>13421</v>
      </c>
      <c r="B3370" s="1">
        <v>45298</v>
      </c>
      <c r="C3370" t="s">
        <v>9</v>
      </c>
      <c r="D3370" t="s">
        <v>79</v>
      </c>
      <c r="E3370">
        <v>2</v>
      </c>
      <c r="F3370">
        <v>299.99</v>
      </c>
      <c r="G3370">
        <f>Table1[[#This Row],[Unit Price]]*Table1[[#This Row],[Units Sold]]</f>
        <v>599.98</v>
      </c>
      <c r="H3370" t="s">
        <v>18</v>
      </c>
      <c r="I3370" t="s">
        <v>11</v>
      </c>
      <c r="J3370">
        <f>_xlfn.XLOOKUP(Table1[[#This Row],[Product Name]],O:O,P:P)</f>
        <v>30</v>
      </c>
      <c r="K3370">
        <f>Table1[[#This Row],[Unit Profit]]*Table1[[#This Row],[Units Sold]]</f>
        <v>60</v>
      </c>
      <c r="L3370">
        <f>MONTH(Table1[[#This Row],[Date]])</f>
        <v>1</v>
      </c>
    </row>
    <row r="3371" spans="1:12" hidden="1">
      <c r="A3371">
        <v>13422</v>
      </c>
      <c r="B3371" s="1">
        <v>45225</v>
      </c>
      <c r="C3371" t="s">
        <v>12</v>
      </c>
      <c r="D3371" t="s">
        <v>80</v>
      </c>
      <c r="E3371">
        <v>1</v>
      </c>
      <c r="F3371">
        <v>199.99</v>
      </c>
      <c r="G3371">
        <f>Table1[[#This Row],[Unit Price]]*Table1[[#This Row],[Units Sold]]</f>
        <v>199.99</v>
      </c>
      <c r="H3371" t="s">
        <v>18</v>
      </c>
      <c r="I3371" t="s">
        <v>11</v>
      </c>
      <c r="J3371">
        <f>_xlfn.XLOOKUP(Table1[[#This Row],[Product Name]],O:O,P:P)</f>
        <v>68</v>
      </c>
      <c r="K3371">
        <f>Table1[[#This Row],[Unit Profit]]*Table1[[#This Row],[Units Sold]]</f>
        <v>68</v>
      </c>
      <c r="L3371">
        <f>MONTH(Table1[[#This Row],[Date]])</f>
        <v>10</v>
      </c>
    </row>
    <row r="3372" spans="1:12" hidden="1">
      <c r="A3372">
        <v>13423</v>
      </c>
      <c r="B3372" s="1">
        <v>45501</v>
      </c>
      <c r="C3372" t="s">
        <v>16</v>
      </c>
      <c r="D3372" t="s">
        <v>81</v>
      </c>
      <c r="E3372">
        <v>4</v>
      </c>
      <c r="F3372">
        <v>9.99</v>
      </c>
      <c r="G3372">
        <f>Table1[[#This Row],[Unit Price]]*Table1[[#This Row],[Units Sold]]</f>
        <v>39.96</v>
      </c>
      <c r="H3372" t="s">
        <v>18</v>
      </c>
      <c r="I3372" t="s">
        <v>287</v>
      </c>
      <c r="J3372">
        <f>_xlfn.XLOOKUP(Table1[[#This Row],[Product Name]],O:O,P:P)</f>
        <v>3.6</v>
      </c>
      <c r="K3372">
        <f>Table1[[#This Row],[Unit Profit]]*Table1[[#This Row],[Units Sold]]</f>
        <v>14.4</v>
      </c>
      <c r="L3372">
        <f>MONTH(Table1[[#This Row],[Date]])</f>
        <v>7</v>
      </c>
    </row>
    <row r="3373" spans="1:12" hidden="1">
      <c r="A3373">
        <v>13424</v>
      </c>
      <c r="B3373" s="1">
        <v>45105</v>
      </c>
      <c r="C3373" t="s">
        <v>19</v>
      </c>
      <c r="D3373" t="s">
        <v>82</v>
      </c>
      <c r="E3373">
        <v>4</v>
      </c>
      <c r="F3373">
        <v>18.989999999999998</v>
      </c>
      <c r="G3373">
        <f>Table1[[#This Row],[Unit Price]]*Table1[[#This Row],[Units Sold]]</f>
        <v>75.959999999999994</v>
      </c>
      <c r="H3373" t="s">
        <v>18</v>
      </c>
      <c r="I3373" t="s">
        <v>11</v>
      </c>
      <c r="J3373">
        <f>_xlfn.XLOOKUP(Table1[[#This Row],[Product Name]],O:O,P:P)</f>
        <v>6.84</v>
      </c>
      <c r="K3373">
        <f>Table1[[#This Row],[Unit Profit]]*Table1[[#This Row],[Units Sold]]</f>
        <v>27.36</v>
      </c>
      <c r="L3373">
        <f>MONTH(Table1[[#This Row],[Date]])</f>
        <v>6</v>
      </c>
    </row>
    <row r="3374" spans="1:12" hidden="1">
      <c r="A3374">
        <v>13425</v>
      </c>
      <c r="B3374" s="1">
        <v>45511</v>
      </c>
      <c r="C3374" t="s">
        <v>21</v>
      </c>
      <c r="D3374" t="s">
        <v>83</v>
      </c>
      <c r="E3374">
        <v>1</v>
      </c>
      <c r="F3374">
        <v>102</v>
      </c>
      <c r="G3374">
        <f>Table1[[#This Row],[Unit Price]]*Table1[[#This Row],[Units Sold]]</f>
        <v>102</v>
      </c>
      <c r="H3374" t="s">
        <v>18</v>
      </c>
      <c r="I3374" t="s">
        <v>287</v>
      </c>
      <c r="J3374">
        <f>_xlfn.XLOOKUP(Table1[[#This Row],[Product Name]],O:O,P:P)</f>
        <v>51</v>
      </c>
      <c r="K3374">
        <f>Table1[[#This Row],[Unit Profit]]*Table1[[#This Row],[Units Sold]]</f>
        <v>51</v>
      </c>
      <c r="L3374">
        <f>MONTH(Table1[[#This Row],[Date]])</f>
        <v>8</v>
      </c>
    </row>
    <row r="3375" spans="1:12" hidden="1">
      <c r="A3375">
        <v>13426</v>
      </c>
      <c r="B3375" s="1">
        <v>45319</v>
      </c>
      <c r="C3375" t="s">
        <v>23</v>
      </c>
      <c r="D3375" t="s">
        <v>84</v>
      </c>
      <c r="E3375">
        <v>1</v>
      </c>
      <c r="F3375">
        <v>299.99</v>
      </c>
      <c r="G3375">
        <f>Table1[[#This Row],[Unit Price]]*Table1[[#This Row],[Units Sold]]</f>
        <v>299.99</v>
      </c>
      <c r="H3375" t="s">
        <v>14</v>
      </c>
      <c r="I3375" t="s">
        <v>287</v>
      </c>
      <c r="J3375">
        <f>_xlfn.XLOOKUP(Table1[[#This Row],[Product Name]],O:O,P:P)</f>
        <v>57</v>
      </c>
      <c r="K3375">
        <f>Table1[[#This Row],[Unit Profit]]*Table1[[#This Row],[Units Sold]]</f>
        <v>57</v>
      </c>
      <c r="L3375">
        <f>MONTH(Table1[[#This Row],[Date]])</f>
        <v>1</v>
      </c>
    </row>
    <row r="3376" spans="1:12" hidden="1">
      <c r="A3376">
        <v>13427</v>
      </c>
      <c r="B3376" s="1">
        <v>45218</v>
      </c>
      <c r="C3376" t="s">
        <v>9</v>
      </c>
      <c r="D3376" t="s">
        <v>85</v>
      </c>
      <c r="E3376">
        <v>3</v>
      </c>
      <c r="F3376">
        <v>1199.99</v>
      </c>
      <c r="G3376">
        <f>Table1[[#This Row],[Unit Price]]*Table1[[#This Row],[Units Sold]]</f>
        <v>3599.9700000000003</v>
      </c>
      <c r="H3376" t="s">
        <v>18</v>
      </c>
      <c r="I3376" t="s">
        <v>287</v>
      </c>
      <c r="J3376">
        <f>_xlfn.XLOOKUP(Table1[[#This Row],[Product Name]],O:O,P:P)</f>
        <v>528</v>
      </c>
      <c r="K3376">
        <f>Table1[[#This Row],[Unit Profit]]*Table1[[#This Row],[Units Sold]]</f>
        <v>1584</v>
      </c>
      <c r="L3376">
        <f>MONTH(Table1[[#This Row],[Date]])</f>
        <v>10</v>
      </c>
    </row>
    <row r="3377" spans="1:12" hidden="1">
      <c r="A3377">
        <v>13428</v>
      </c>
      <c r="B3377" s="1">
        <v>45214</v>
      </c>
      <c r="C3377" t="s">
        <v>12</v>
      </c>
      <c r="D3377" t="s">
        <v>86</v>
      </c>
      <c r="E3377">
        <v>1</v>
      </c>
      <c r="F3377">
        <v>219.99</v>
      </c>
      <c r="G3377">
        <f>Table1[[#This Row],[Unit Price]]*Table1[[#This Row],[Units Sold]]</f>
        <v>219.99</v>
      </c>
      <c r="H3377" t="s">
        <v>18</v>
      </c>
      <c r="I3377" t="s">
        <v>15</v>
      </c>
      <c r="J3377">
        <f>_xlfn.XLOOKUP(Table1[[#This Row],[Product Name]],O:O,P:P)</f>
        <v>39.6</v>
      </c>
      <c r="K3377">
        <f>Table1[[#This Row],[Unit Profit]]*Table1[[#This Row],[Units Sold]]</f>
        <v>39.6</v>
      </c>
      <c r="L3377">
        <f>MONTH(Table1[[#This Row],[Date]])</f>
        <v>10</v>
      </c>
    </row>
    <row r="3378" spans="1:12" hidden="1">
      <c r="A3378">
        <v>13429</v>
      </c>
      <c r="B3378" s="1">
        <v>45433</v>
      </c>
      <c r="C3378" t="s">
        <v>16</v>
      </c>
      <c r="D3378" t="s">
        <v>87</v>
      </c>
      <c r="E3378">
        <v>4</v>
      </c>
      <c r="F3378">
        <v>59.99</v>
      </c>
      <c r="G3378">
        <f>Table1[[#This Row],[Unit Price]]*Table1[[#This Row],[Units Sold]]</f>
        <v>239.96</v>
      </c>
      <c r="H3378" t="s">
        <v>18</v>
      </c>
      <c r="I3378" t="s">
        <v>287</v>
      </c>
      <c r="J3378">
        <f>_xlfn.XLOOKUP(Table1[[#This Row],[Product Name]],O:O,P:P)</f>
        <v>6</v>
      </c>
      <c r="K3378">
        <f>Table1[[#This Row],[Unit Profit]]*Table1[[#This Row],[Units Sold]]</f>
        <v>24</v>
      </c>
      <c r="L3378">
        <f>MONTH(Table1[[#This Row],[Date]])</f>
        <v>5</v>
      </c>
    </row>
    <row r="3379" spans="1:12">
      <c r="A3379">
        <v>13430</v>
      </c>
      <c r="B3379" s="1">
        <v>44982</v>
      </c>
      <c r="C3379" t="s">
        <v>19</v>
      </c>
      <c r="D3379" t="s">
        <v>88</v>
      </c>
      <c r="E3379">
        <v>1</v>
      </c>
      <c r="F3379">
        <v>10.99</v>
      </c>
      <c r="G3379">
        <f>Table1[[#This Row],[Unit Price]]*Table1[[#This Row],[Units Sold]]</f>
        <v>10.99</v>
      </c>
      <c r="H3379" t="s">
        <v>294</v>
      </c>
      <c r="I3379" t="s">
        <v>287</v>
      </c>
      <c r="J3379">
        <f>_xlfn.XLOOKUP(Table1[[#This Row],[Product Name]],O:O,P:P)</f>
        <v>1.21</v>
      </c>
      <c r="K3379">
        <f>Table1[[#This Row],[Unit Profit]]*Table1[[#This Row],[Units Sold]]</f>
        <v>1.21</v>
      </c>
      <c r="L3379">
        <f>MONTH(Table1[[#This Row],[Date]])</f>
        <v>2</v>
      </c>
    </row>
    <row r="3380" spans="1:12" hidden="1">
      <c r="A3380">
        <v>13431</v>
      </c>
      <c r="B3380" s="1">
        <v>45242</v>
      </c>
      <c r="C3380" t="s">
        <v>21</v>
      </c>
      <c r="D3380" t="s">
        <v>89</v>
      </c>
      <c r="E3380">
        <v>4</v>
      </c>
      <c r="F3380">
        <v>78</v>
      </c>
      <c r="G3380">
        <f>Table1[[#This Row],[Unit Price]]*Table1[[#This Row],[Units Sold]]</f>
        <v>312</v>
      </c>
      <c r="H3380" t="s">
        <v>18</v>
      </c>
      <c r="I3380" t="s">
        <v>287</v>
      </c>
      <c r="J3380">
        <f>_xlfn.XLOOKUP(Table1[[#This Row],[Product Name]],O:O,P:P)</f>
        <v>19.5</v>
      </c>
      <c r="K3380">
        <f>Table1[[#This Row],[Unit Profit]]*Table1[[#This Row],[Units Sold]]</f>
        <v>78</v>
      </c>
      <c r="L3380">
        <f>MONTH(Table1[[#This Row],[Date]])</f>
        <v>11</v>
      </c>
    </row>
    <row r="3381" spans="1:12">
      <c r="A3381">
        <v>13432</v>
      </c>
      <c r="B3381" s="1">
        <v>44955</v>
      </c>
      <c r="C3381" t="s">
        <v>23</v>
      </c>
      <c r="D3381" t="s">
        <v>90</v>
      </c>
      <c r="E3381">
        <v>4</v>
      </c>
      <c r="F3381">
        <v>129.99</v>
      </c>
      <c r="G3381">
        <f>Table1[[#This Row],[Unit Price]]*Table1[[#This Row],[Units Sold]]</f>
        <v>519.96</v>
      </c>
      <c r="H3381" t="s">
        <v>294</v>
      </c>
      <c r="I3381" t="s">
        <v>287</v>
      </c>
      <c r="J3381">
        <f>_xlfn.XLOOKUP(Table1[[#This Row],[Product Name]],O:O,P:P)</f>
        <v>20.8</v>
      </c>
      <c r="K3381">
        <f>Table1[[#This Row],[Unit Profit]]*Table1[[#This Row],[Units Sold]]</f>
        <v>83.2</v>
      </c>
      <c r="L3381">
        <f>MONTH(Table1[[#This Row],[Date]])</f>
        <v>1</v>
      </c>
    </row>
    <row r="3382" spans="1:12">
      <c r="A3382">
        <v>13433</v>
      </c>
      <c r="B3382" s="1">
        <v>45492</v>
      </c>
      <c r="C3382" t="s">
        <v>9</v>
      </c>
      <c r="D3382" t="s">
        <v>91</v>
      </c>
      <c r="E3382">
        <v>2</v>
      </c>
      <c r="F3382">
        <v>1599.99</v>
      </c>
      <c r="G3382">
        <f>Table1[[#This Row],[Unit Price]]*Table1[[#This Row],[Units Sold]]</f>
        <v>3199.98</v>
      </c>
      <c r="H3382" t="s">
        <v>294</v>
      </c>
      <c r="I3382" t="s">
        <v>11</v>
      </c>
      <c r="J3382">
        <f>_xlfn.XLOOKUP(Table1[[#This Row],[Product Name]],O:O,P:P)</f>
        <v>656</v>
      </c>
      <c r="K3382">
        <f>Table1[[#This Row],[Unit Profit]]*Table1[[#This Row],[Units Sold]]</f>
        <v>1312</v>
      </c>
      <c r="L3382">
        <f>MONTH(Table1[[#This Row],[Date]])</f>
        <v>7</v>
      </c>
    </row>
    <row r="3383" spans="1:12">
      <c r="A3383">
        <v>13434</v>
      </c>
      <c r="B3383" s="1">
        <v>45407</v>
      </c>
      <c r="C3383" t="s">
        <v>12</v>
      </c>
      <c r="D3383" t="s">
        <v>92</v>
      </c>
      <c r="E3383">
        <v>2</v>
      </c>
      <c r="F3383">
        <v>899.99</v>
      </c>
      <c r="G3383">
        <f>Table1[[#This Row],[Unit Price]]*Table1[[#This Row],[Units Sold]]</f>
        <v>1799.98</v>
      </c>
      <c r="H3383" t="s">
        <v>294</v>
      </c>
      <c r="I3383" t="s">
        <v>11</v>
      </c>
      <c r="J3383">
        <f>_xlfn.XLOOKUP(Table1[[#This Row],[Product Name]],O:O,P:P)</f>
        <v>207</v>
      </c>
      <c r="K3383">
        <f>Table1[[#This Row],[Unit Profit]]*Table1[[#This Row],[Units Sold]]</f>
        <v>414</v>
      </c>
      <c r="L3383">
        <f>MONTH(Table1[[#This Row],[Date]])</f>
        <v>4</v>
      </c>
    </row>
    <row r="3384" spans="1:12">
      <c r="A3384">
        <v>13435</v>
      </c>
      <c r="B3384" s="1">
        <v>45274</v>
      </c>
      <c r="C3384" t="s">
        <v>16</v>
      </c>
      <c r="D3384" t="s">
        <v>93</v>
      </c>
      <c r="E3384">
        <v>1</v>
      </c>
      <c r="F3384">
        <v>49.99</v>
      </c>
      <c r="G3384">
        <f>Table1[[#This Row],[Unit Price]]*Table1[[#This Row],[Units Sold]]</f>
        <v>49.99</v>
      </c>
      <c r="H3384" t="s">
        <v>294</v>
      </c>
      <c r="I3384" t="s">
        <v>11</v>
      </c>
      <c r="J3384">
        <f>_xlfn.XLOOKUP(Table1[[#This Row],[Product Name]],O:O,P:P)</f>
        <v>19.5</v>
      </c>
      <c r="K3384">
        <f>Table1[[#This Row],[Unit Profit]]*Table1[[#This Row],[Units Sold]]</f>
        <v>19.5</v>
      </c>
      <c r="L3384">
        <f>MONTH(Table1[[#This Row],[Date]])</f>
        <v>12</v>
      </c>
    </row>
    <row r="3385" spans="1:12">
      <c r="A3385">
        <v>13436</v>
      </c>
      <c r="B3385" s="1">
        <v>45015</v>
      </c>
      <c r="C3385" t="s">
        <v>19</v>
      </c>
      <c r="D3385" t="s">
        <v>94</v>
      </c>
      <c r="E3385">
        <v>5</v>
      </c>
      <c r="F3385">
        <v>14.99</v>
      </c>
      <c r="G3385">
        <f>Table1[[#This Row],[Unit Price]]*Table1[[#This Row],[Units Sold]]</f>
        <v>74.95</v>
      </c>
      <c r="H3385" t="s">
        <v>294</v>
      </c>
      <c r="I3385" t="s">
        <v>15</v>
      </c>
      <c r="J3385">
        <f>_xlfn.XLOOKUP(Table1[[#This Row],[Product Name]],O:O,P:P)</f>
        <v>3.6</v>
      </c>
      <c r="K3385">
        <f>Table1[[#This Row],[Unit Profit]]*Table1[[#This Row],[Units Sold]]</f>
        <v>18</v>
      </c>
      <c r="L3385">
        <f>MONTH(Table1[[#This Row],[Date]])</f>
        <v>3</v>
      </c>
    </row>
    <row r="3386" spans="1:12" hidden="1">
      <c r="A3386">
        <v>13437</v>
      </c>
      <c r="B3386" s="1">
        <v>45414</v>
      </c>
      <c r="C3386" t="s">
        <v>21</v>
      </c>
      <c r="D3386" t="s">
        <v>95</v>
      </c>
      <c r="E3386">
        <v>1</v>
      </c>
      <c r="F3386">
        <v>16</v>
      </c>
      <c r="G3386">
        <f>Table1[[#This Row],[Unit Price]]*Table1[[#This Row],[Units Sold]]</f>
        <v>16</v>
      </c>
      <c r="H3386" t="s">
        <v>14</v>
      </c>
      <c r="I3386" t="s">
        <v>287</v>
      </c>
      <c r="J3386">
        <f>_xlfn.XLOOKUP(Table1[[#This Row],[Product Name]],O:O,P:P)</f>
        <v>2.72</v>
      </c>
      <c r="K3386">
        <f>Table1[[#This Row],[Unit Profit]]*Table1[[#This Row],[Units Sold]]</f>
        <v>2.72</v>
      </c>
      <c r="L3386">
        <f>MONTH(Table1[[#This Row],[Date]])</f>
        <v>5</v>
      </c>
    </row>
    <row r="3387" spans="1:12">
      <c r="A3387">
        <v>13438</v>
      </c>
      <c r="B3387" s="1">
        <v>45197</v>
      </c>
      <c r="C3387" t="s">
        <v>23</v>
      </c>
      <c r="D3387" t="s">
        <v>96</v>
      </c>
      <c r="E3387">
        <v>4</v>
      </c>
      <c r="F3387">
        <v>69.989999999999995</v>
      </c>
      <c r="G3387">
        <f>Table1[[#This Row],[Unit Price]]*Table1[[#This Row],[Units Sold]]</f>
        <v>279.95999999999998</v>
      </c>
      <c r="H3387" t="s">
        <v>294</v>
      </c>
      <c r="I3387" t="s">
        <v>287</v>
      </c>
      <c r="J3387">
        <f>_xlfn.XLOOKUP(Table1[[#This Row],[Product Name]],O:O,P:P)</f>
        <v>34.299999999999997</v>
      </c>
      <c r="K3387">
        <f>Table1[[#This Row],[Unit Profit]]*Table1[[#This Row],[Units Sold]]</f>
        <v>137.19999999999999</v>
      </c>
      <c r="L3387">
        <f>MONTH(Table1[[#This Row],[Date]])</f>
        <v>9</v>
      </c>
    </row>
    <row r="3388" spans="1:12" hidden="1">
      <c r="A3388">
        <v>13439</v>
      </c>
      <c r="B3388" s="1">
        <v>45585</v>
      </c>
      <c r="C3388" t="s">
        <v>9</v>
      </c>
      <c r="D3388" t="s">
        <v>97</v>
      </c>
      <c r="E3388">
        <v>1</v>
      </c>
      <c r="F3388">
        <v>249.99</v>
      </c>
      <c r="G3388">
        <f>Table1[[#This Row],[Unit Price]]*Table1[[#This Row],[Units Sold]]</f>
        <v>249.99</v>
      </c>
      <c r="H3388" t="s">
        <v>18</v>
      </c>
      <c r="I3388" t="s">
        <v>15</v>
      </c>
      <c r="J3388">
        <f>_xlfn.XLOOKUP(Table1[[#This Row],[Product Name]],O:O,P:P)</f>
        <v>55</v>
      </c>
      <c r="K3388">
        <f>Table1[[#This Row],[Unit Profit]]*Table1[[#This Row],[Units Sold]]</f>
        <v>55</v>
      </c>
      <c r="L3388">
        <f>MONTH(Table1[[#This Row],[Date]])</f>
        <v>10</v>
      </c>
    </row>
    <row r="3389" spans="1:12" hidden="1">
      <c r="A3389">
        <v>13440</v>
      </c>
      <c r="B3389" s="1">
        <v>45330</v>
      </c>
      <c r="C3389" t="s">
        <v>12</v>
      </c>
      <c r="D3389" t="s">
        <v>98</v>
      </c>
      <c r="E3389">
        <v>1</v>
      </c>
      <c r="F3389">
        <v>499.99</v>
      </c>
      <c r="G3389">
        <f>Table1[[#This Row],[Unit Price]]*Table1[[#This Row],[Units Sold]]</f>
        <v>499.99</v>
      </c>
      <c r="H3389" t="s">
        <v>18</v>
      </c>
      <c r="I3389" t="s">
        <v>11</v>
      </c>
      <c r="J3389">
        <f>_xlfn.XLOOKUP(Table1[[#This Row],[Product Name]],O:O,P:P)</f>
        <v>190</v>
      </c>
      <c r="K3389">
        <f>Table1[[#This Row],[Unit Profit]]*Table1[[#This Row],[Units Sold]]</f>
        <v>190</v>
      </c>
      <c r="L3389">
        <f>MONTH(Table1[[#This Row],[Date]])</f>
        <v>2</v>
      </c>
    </row>
    <row r="3390" spans="1:12" hidden="1">
      <c r="A3390">
        <v>13441</v>
      </c>
      <c r="B3390" s="1">
        <v>45217</v>
      </c>
      <c r="C3390" t="s">
        <v>16</v>
      </c>
      <c r="D3390" t="s">
        <v>99</v>
      </c>
      <c r="E3390">
        <v>2</v>
      </c>
      <c r="F3390">
        <v>89.99</v>
      </c>
      <c r="G3390">
        <f>Table1[[#This Row],[Unit Price]]*Table1[[#This Row],[Units Sold]]</f>
        <v>179.98</v>
      </c>
      <c r="H3390" t="s">
        <v>14</v>
      </c>
      <c r="I3390" t="s">
        <v>11</v>
      </c>
      <c r="J3390">
        <f>_xlfn.XLOOKUP(Table1[[#This Row],[Product Name]],O:O,P:P)</f>
        <v>11.7</v>
      </c>
      <c r="K3390">
        <f>Table1[[#This Row],[Unit Profit]]*Table1[[#This Row],[Units Sold]]</f>
        <v>23.4</v>
      </c>
      <c r="L3390">
        <f>MONTH(Table1[[#This Row],[Date]])</f>
        <v>10</v>
      </c>
    </row>
    <row r="3391" spans="1:12">
      <c r="A3391">
        <v>13442</v>
      </c>
      <c r="B3391" s="1">
        <v>45344</v>
      </c>
      <c r="C3391" t="s">
        <v>19</v>
      </c>
      <c r="D3391" t="s">
        <v>100</v>
      </c>
      <c r="E3391">
        <v>5</v>
      </c>
      <c r="F3391">
        <v>12.99</v>
      </c>
      <c r="G3391">
        <f>Table1[[#This Row],[Unit Price]]*Table1[[#This Row],[Units Sold]]</f>
        <v>64.95</v>
      </c>
      <c r="H3391" t="s">
        <v>294</v>
      </c>
      <c r="I3391" t="s">
        <v>287</v>
      </c>
      <c r="J3391">
        <f>_xlfn.XLOOKUP(Table1[[#This Row],[Product Name]],O:O,P:P)</f>
        <v>1.3</v>
      </c>
      <c r="K3391">
        <f>Table1[[#This Row],[Unit Profit]]*Table1[[#This Row],[Units Sold]]</f>
        <v>6.5</v>
      </c>
      <c r="L3391">
        <f>MONTH(Table1[[#This Row],[Date]])</f>
        <v>2</v>
      </c>
    </row>
    <row r="3392" spans="1:12" hidden="1">
      <c r="A3392">
        <v>13443</v>
      </c>
      <c r="B3392" s="1">
        <v>45286</v>
      </c>
      <c r="C3392" t="s">
        <v>21</v>
      </c>
      <c r="D3392" t="s">
        <v>101</v>
      </c>
      <c r="E3392">
        <v>2</v>
      </c>
      <c r="F3392">
        <v>100</v>
      </c>
      <c r="G3392">
        <f>Table1[[#This Row],[Unit Price]]*Table1[[#This Row],[Units Sold]]</f>
        <v>200</v>
      </c>
      <c r="H3392" t="s">
        <v>14</v>
      </c>
      <c r="I3392" t="s">
        <v>287</v>
      </c>
      <c r="J3392">
        <f>_xlfn.XLOOKUP(Table1[[#This Row],[Product Name]],O:O,P:P)</f>
        <v>45</v>
      </c>
      <c r="K3392">
        <f>Table1[[#This Row],[Unit Profit]]*Table1[[#This Row],[Units Sold]]</f>
        <v>90</v>
      </c>
      <c r="L3392">
        <f>MONTH(Table1[[#This Row],[Date]])</f>
        <v>12</v>
      </c>
    </row>
    <row r="3393" spans="1:12" hidden="1">
      <c r="A3393">
        <v>13444</v>
      </c>
      <c r="B3393" s="1">
        <v>45521</v>
      </c>
      <c r="C3393" t="s">
        <v>23</v>
      </c>
      <c r="D3393" t="s">
        <v>102</v>
      </c>
      <c r="E3393">
        <v>1</v>
      </c>
      <c r="F3393">
        <v>24.99</v>
      </c>
      <c r="G3393">
        <f>Table1[[#This Row],[Unit Price]]*Table1[[#This Row],[Units Sold]]</f>
        <v>24.99</v>
      </c>
      <c r="H3393" t="s">
        <v>14</v>
      </c>
      <c r="I3393" t="s">
        <v>15</v>
      </c>
      <c r="J3393">
        <f>_xlfn.XLOOKUP(Table1[[#This Row],[Product Name]],O:O,P:P)</f>
        <v>11.75</v>
      </c>
      <c r="K3393">
        <f>Table1[[#This Row],[Unit Profit]]*Table1[[#This Row],[Units Sold]]</f>
        <v>11.75</v>
      </c>
      <c r="L3393">
        <f>MONTH(Table1[[#This Row],[Date]])</f>
        <v>8</v>
      </c>
    </row>
    <row r="3394" spans="1:12" hidden="1">
      <c r="A3394">
        <v>13445</v>
      </c>
      <c r="B3394" s="1">
        <v>45149</v>
      </c>
      <c r="C3394" t="s">
        <v>9</v>
      </c>
      <c r="D3394" t="s">
        <v>103</v>
      </c>
      <c r="E3394">
        <v>5</v>
      </c>
      <c r="F3394">
        <v>99.99</v>
      </c>
      <c r="G3394">
        <f>Table1[[#This Row],[Unit Price]]*Table1[[#This Row],[Units Sold]]</f>
        <v>499.95</v>
      </c>
      <c r="H3394" t="s">
        <v>18</v>
      </c>
      <c r="I3394" t="s">
        <v>15</v>
      </c>
      <c r="J3394">
        <f>_xlfn.XLOOKUP(Table1[[#This Row],[Product Name]],O:O,P:P)</f>
        <v>30</v>
      </c>
      <c r="K3394">
        <f>Table1[[#This Row],[Unit Profit]]*Table1[[#This Row],[Units Sold]]</f>
        <v>150</v>
      </c>
      <c r="L3394">
        <f>MONTH(Table1[[#This Row],[Date]])</f>
        <v>8</v>
      </c>
    </row>
    <row r="3395" spans="1:12" hidden="1">
      <c r="A3395">
        <v>13446</v>
      </c>
      <c r="B3395" s="1">
        <v>44937</v>
      </c>
      <c r="C3395" t="s">
        <v>12</v>
      </c>
      <c r="D3395" t="s">
        <v>104</v>
      </c>
      <c r="E3395">
        <v>2</v>
      </c>
      <c r="F3395">
        <v>1299.99</v>
      </c>
      <c r="G3395">
        <f>Table1[[#This Row],[Unit Price]]*Table1[[#This Row],[Units Sold]]</f>
        <v>2599.98</v>
      </c>
      <c r="H3395" t="s">
        <v>14</v>
      </c>
      <c r="I3395" t="s">
        <v>15</v>
      </c>
      <c r="J3395">
        <f>_xlfn.XLOOKUP(Table1[[#This Row],[Product Name]],O:O,P:P)</f>
        <v>260</v>
      </c>
      <c r="K3395">
        <f>Table1[[#This Row],[Unit Profit]]*Table1[[#This Row],[Units Sold]]</f>
        <v>520</v>
      </c>
      <c r="L3395">
        <f>MONTH(Table1[[#This Row],[Date]])</f>
        <v>1</v>
      </c>
    </row>
    <row r="3396" spans="1:12">
      <c r="A3396">
        <v>13447</v>
      </c>
      <c r="B3396" s="1">
        <v>45379</v>
      </c>
      <c r="C3396" t="s">
        <v>16</v>
      </c>
      <c r="D3396" t="s">
        <v>105</v>
      </c>
      <c r="E3396">
        <v>3</v>
      </c>
      <c r="F3396">
        <v>79.989999999999995</v>
      </c>
      <c r="G3396">
        <f>Table1[[#This Row],[Unit Price]]*Table1[[#This Row],[Units Sold]]</f>
        <v>239.96999999999997</v>
      </c>
      <c r="H3396" t="s">
        <v>294</v>
      </c>
      <c r="I3396" t="s">
        <v>287</v>
      </c>
      <c r="J3396">
        <f>_xlfn.XLOOKUP(Table1[[#This Row],[Product Name]],O:O,P:P)</f>
        <v>12.8</v>
      </c>
      <c r="K3396">
        <f>Table1[[#This Row],[Unit Profit]]*Table1[[#This Row],[Units Sold]]</f>
        <v>38.400000000000006</v>
      </c>
      <c r="L3396">
        <f>MONTH(Table1[[#This Row],[Date]])</f>
        <v>3</v>
      </c>
    </row>
    <row r="3397" spans="1:12">
      <c r="A3397">
        <v>13448</v>
      </c>
      <c r="B3397" s="1">
        <v>45033</v>
      </c>
      <c r="C3397" t="s">
        <v>19</v>
      </c>
      <c r="D3397" t="s">
        <v>106</v>
      </c>
      <c r="E3397">
        <v>4</v>
      </c>
      <c r="F3397">
        <v>13.99</v>
      </c>
      <c r="G3397">
        <f>Table1[[#This Row],[Unit Price]]*Table1[[#This Row],[Units Sold]]</f>
        <v>55.96</v>
      </c>
      <c r="H3397" t="s">
        <v>294</v>
      </c>
      <c r="I3397" t="s">
        <v>11</v>
      </c>
      <c r="J3397">
        <f>_xlfn.XLOOKUP(Table1[[#This Row],[Product Name]],O:O,P:P)</f>
        <v>4.34</v>
      </c>
      <c r="K3397">
        <f>Table1[[#This Row],[Unit Profit]]*Table1[[#This Row],[Units Sold]]</f>
        <v>17.36</v>
      </c>
      <c r="L3397">
        <f>MONTH(Table1[[#This Row],[Date]])</f>
        <v>4</v>
      </c>
    </row>
    <row r="3398" spans="1:12" hidden="1">
      <c r="A3398">
        <v>13450</v>
      </c>
      <c r="B3398" s="1">
        <v>45380</v>
      </c>
      <c r="C3398" t="s">
        <v>23</v>
      </c>
      <c r="D3398" t="s">
        <v>108</v>
      </c>
      <c r="E3398">
        <v>1</v>
      </c>
      <c r="F3398">
        <v>129.99</v>
      </c>
      <c r="G3398">
        <f>Table1[[#This Row],[Unit Price]]*Table1[[#This Row],[Units Sold]]</f>
        <v>129.99</v>
      </c>
      <c r="H3398" t="s">
        <v>18</v>
      </c>
      <c r="I3398" t="s">
        <v>15</v>
      </c>
      <c r="J3398">
        <f>_xlfn.XLOOKUP(Table1[[#This Row],[Product Name]],O:O,P:P)</f>
        <v>35.1</v>
      </c>
      <c r="K3398">
        <f>Table1[[#This Row],[Unit Profit]]*Table1[[#This Row],[Units Sold]]</f>
        <v>35.1</v>
      </c>
      <c r="L3398">
        <f>MONTH(Table1[[#This Row],[Date]])</f>
        <v>3</v>
      </c>
    </row>
    <row r="3399" spans="1:12" hidden="1">
      <c r="A3399">
        <v>13451</v>
      </c>
      <c r="B3399" s="1">
        <v>45362</v>
      </c>
      <c r="C3399" t="s">
        <v>9</v>
      </c>
      <c r="D3399" t="s">
        <v>109</v>
      </c>
      <c r="E3399">
        <v>2</v>
      </c>
      <c r="F3399">
        <v>99.99</v>
      </c>
      <c r="G3399">
        <f>Table1[[#This Row],[Unit Price]]*Table1[[#This Row],[Units Sold]]</f>
        <v>199.98</v>
      </c>
      <c r="H3399" t="s">
        <v>18</v>
      </c>
      <c r="I3399" t="s">
        <v>287</v>
      </c>
      <c r="J3399">
        <f>_xlfn.XLOOKUP(Table1[[#This Row],[Product Name]],O:O,P:P)</f>
        <v>34</v>
      </c>
      <c r="K3399">
        <f>Table1[[#This Row],[Unit Profit]]*Table1[[#This Row],[Units Sold]]</f>
        <v>68</v>
      </c>
      <c r="L3399">
        <f>MONTH(Table1[[#This Row],[Date]])</f>
        <v>3</v>
      </c>
    </row>
    <row r="3400" spans="1:12" hidden="1">
      <c r="A3400">
        <v>13452</v>
      </c>
      <c r="B3400" s="1">
        <v>45296</v>
      </c>
      <c r="C3400" t="s">
        <v>12</v>
      </c>
      <c r="D3400" t="s">
        <v>110</v>
      </c>
      <c r="E3400">
        <v>5</v>
      </c>
      <c r="F3400">
        <v>179.99</v>
      </c>
      <c r="G3400">
        <f>Table1[[#This Row],[Unit Price]]*Table1[[#This Row],[Units Sold]]</f>
        <v>899.95</v>
      </c>
      <c r="H3400" t="s">
        <v>18</v>
      </c>
      <c r="I3400" t="s">
        <v>287</v>
      </c>
      <c r="J3400">
        <f>_xlfn.XLOOKUP(Table1[[#This Row],[Product Name]],O:O,P:P)</f>
        <v>72</v>
      </c>
      <c r="K3400">
        <f>Table1[[#This Row],[Unit Profit]]*Table1[[#This Row],[Units Sold]]</f>
        <v>360</v>
      </c>
      <c r="L3400">
        <f>MONTH(Table1[[#This Row],[Date]])</f>
        <v>1</v>
      </c>
    </row>
    <row r="3401" spans="1:12" hidden="1">
      <c r="A3401">
        <v>13453</v>
      </c>
      <c r="B3401" s="1">
        <v>45579</v>
      </c>
      <c r="C3401" t="s">
        <v>16</v>
      </c>
      <c r="D3401" t="s">
        <v>111</v>
      </c>
      <c r="E3401">
        <v>2</v>
      </c>
      <c r="F3401">
        <v>79.989999999999995</v>
      </c>
      <c r="G3401">
        <f>Table1[[#This Row],[Unit Price]]*Table1[[#This Row],[Units Sold]]</f>
        <v>159.97999999999999</v>
      </c>
      <c r="H3401" t="s">
        <v>18</v>
      </c>
      <c r="I3401" t="s">
        <v>287</v>
      </c>
      <c r="J3401">
        <f>_xlfn.XLOOKUP(Table1[[#This Row],[Product Name]],O:O,P:P)</f>
        <v>9.6</v>
      </c>
      <c r="K3401">
        <f>Table1[[#This Row],[Unit Profit]]*Table1[[#This Row],[Units Sold]]</f>
        <v>19.2</v>
      </c>
      <c r="L3401">
        <f>MONTH(Table1[[#This Row],[Date]])</f>
        <v>10</v>
      </c>
    </row>
    <row r="3402" spans="1:12">
      <c r="A3402">
        <v>13454</v>
      </c>
      <c r="B3402" s="1">
        <v>45266</v>
      </c>
      <c r="C3402" t="s">
        <v>19</v>
      </c>
      <c r="D3402" t="s">
        <v>112</v>
      </c>
      <c r="E3402">
        <v>1</v>
      </c>
      <c r="F3402">
        <v>14.99</v>
      </c>
      <c r="G3402">
        <f>Table1[[#This Row],[Unit Price]]*Table1[[#This Row],[Units Sold]]</f>
        <v>14.99</v>
      </c>
      <c r="H3402" t="s">
        <v>294</v>
      </c>
      <c r="I3402" t="s">
        <v>15</v>
      </c>
      <c r="J3402">
        <f>_xlfn.XLOOKUP(Table1[[#This Row],[Product Name]],O:O,P:P)</f>
        <v>1.8</v>
      </c>
      <c r="K3402">
        <f>Table1[[#This Row],[Unit Profit]]*Table1[[#This Row],[Units Sold]]</f>
        <v>1.8</v>
      </c>
      <c r="L3402">
        <f>MONTH(Table1[[#This Row],[Date]])</f>
        <v>12</v>
      </c>
    </row>
    <row r="3403" spans="1:12">
      <c r="A3403">
        <v>13455</v>
      </c>
      <c r="B3403" s="1">
        <v>44960</v>
      </c>
      <c r="C3403" t="s">
        <v>21</v>
      </c>
      <c r="D3403" t="s">
        <v>113</v>
      </c>
      <c r="E3403">
        <v>1</v>
      </c>
      <c r="F3403">
        <v>68</v>
      </c>
      <c r="G3403">
        <f>Table1[[#This Row],[Unit Price]]*Table1[[#This Row],[Units Sold]]</f>
        <v>68</v>
      </c>
      <c r="H3403" t="s">
        <v>294</v>
      </c>
      <c r="I3403" t="s">
        <v>11</v>
      </c>
      <c r="J3403">
        <f>_xlfn.XLOOKUP(Table1[[#This Row],[Product Name]],O:O,P:P)</f>
        <v>10.88</v>
      </c>
      <c r="K3403">
        <f>Table1[[#This Row],[Unit Profit]]*Table1[[#This Row],[Units Sold]]</f>
        <v>10.88</v>
      </c>
      <c r="L3403">
        <f>MONTH(Table1[[#This Row],[Date]])</f>
        <v>2</v>
      </c>
    </row>
    <row r="3404" spans="1:12" hidden="1">
      <c r="A3404">
        <v>13456</v>
      </c>
      <c r="B3404" s="1">
        <v>44952</v>
      </c>
      <c r="C3404" t="s">
        <v>23</v>
      </c>
      <c r="D3404" t="s">
        <v>114</v>
      </c>
      <c r="E3404">
        <v>5</v>
      </c>
      <c r="F3404">
        <v>999.99</v>
      </c>
      <c r="G3404">
        <f>Table1[[#This Row],[Unit Price]]*Table1[[#This Row],[Units Sold]]</f>
        <v>4999.95</v>
      </c>
      <c r="H3404" t="s">
        <v>14</v>
      </c>
      <c r="I3404" t="s">
        <v>11</v>
      </c>
      <c r="J3404">
        <f>_xlfn.XLOOKUP(Table1[[#This Row],[Product Name]],O:O,P:P)</f>
        <v>100</v>
      </c>
      <c r="K3404">
        <f>Table1[[#This Row],[Unit Profit]]*Table1[[#This Row],[Units Sold]]</f>
        <v>500</v>
      </c>
      <c r="L3404">
        <f>MONTH(Table1[[#This Row],[Date]])</f>
        <v>1</v>
      </c>
    </row>
    <row r="3405" spans="1:12" hidden="1">
      <c r="A3405">
        <v>13457</v>
      </c>
      <c r="B3405" s="1">
        <v>45058</v>
      </c>
      <c r="C3405" t="s">
        <v>9</v>
      </c>
      <c r="D3405" t="s">
        <v>115</v>
      </c>
      <c r="E3405">
        <v>5</v>
      </c>
      <c r="F3405">
        <v>299.99</v>
      </c>
      <c r="G3405">
        <f>Table1[[#This Row],[Unit Price]]*Table1[[#This Row],[Units Sold]]</f>
        <v>1499.95</v>
      </c>
      <c r="H3405" t="s">
        <v>14</v>
      </c>
      <c r="I3405" t="s">
        <v>15</v>
      </c>
      <c r="J3405">
        <f>_xlfn.XLOOKUP(Table1[[#This Row],[Product Name]],O:O,P:P)</f>
        <v>81</v>
      </c>
      <c r="K3405">
        <f>Table1[[#This Row],[Unit Profit]]*Table1[[#This Row],[Units Sold]]</f>
        <v>405</v>
      </c>
      <c r="L3405">
        <f>MONTH(Table1[[#This Row],[Date]])</f>
        <v>5</v>
      </c>
    </row>
    <row r="3406" spans="1:12" hidden="1">
      <c r="A3406">
        <v>13458</v>
      </c>
      <c r="B3406" s="1">
        <v>45066</v>
      </c>
      <c r="C3406" t="s">
        <v>12</v>
      </c>
      <c r="D3406" t="s">
        <v>116</v>
      </c>
      <c r="E3406">
        <v>3</v>
      </c>
      <c r="F3406">
        <v>349.99</v>
      </c>
      <c r="G3406">
        <f>Table1[[#This Row],[Unit Price]]*Table1[[#This Row],[Units Sold]]</f>
        <v>1049.97</v>
      </c>
      <c r="H3406" t="s">
        <v>14</v>
      </c>
      <c r="I3406" t="s">
        <v>11</v>
      </c>
      <c r="J3406">
        <f>_xlfn.XLOOKUP(Table1[[#This Row],[Product Name]],O:O,P:P)</f>
        <v>115.5</v>
      </c>
      <c r="K3406">
        <f>Table1[[#This Row],[Unit Profit]]*Table1[[#This Row],[Units Sold]]</f>
        <v>346.5</v>
      </c>
      <c r="L3406">
        <f>MONTH(Table1[[#This Row],[Date]])</f>
        <v>5</v>
      </c>
    </row>
    <row r="3407" spans="1:12">
      <c r="A3407">
        <v>13459</v>
      </c>
      <c r="B3407" s="1">
        <v>45131</v>
      </c>
      <c r="C3407" t="s">
        <v>16</v>
      </c>
      <c r="D3407" t="s">
        <v>117</v>
      </c>
      <c r="E3407">
        <v>1</v>
      </c>
      <c r="F3407">
        <v>19.989999999999998</v>
      </c>
      <c r="G3407">
        <f>Table1[[#This Row],[Unit Price]]*Table1[[#This Row],[Units Sold]]</f>
        <v>19.989999999999998</v>
      </c>
      <c r="H3407" t="s">
        <v>294</v>
      </c>
      <c r="I3407" t="s">
        <v>287</v>
      </c>
      <c r="J3407">
        <f>_xlfn.XLOOKUP(Table1[[#This Row],[Product Name]],O:O,P:P)</f>
        <v>3.4</v>
      </c>
      <c r="K3407">
        <f>Table1[[#This Row],[Unit Profit]]*Table1[[#This Row],[Units Sold]]</f>
        <v>3.4</v>
      </c>
      <c r="L3407">
        <f>MONTH(Table1[[#This Row],[Date]])</f>
        <v>7</v>
      </c>
    </row>
    <row r="3408" spans="1:12" hidden="1">
      <c r="A3408">
        <v>13460</v>
      </c>
      <c r="B3408" s="1">
        <v>45400</v>
      </c>
      <c r="C3408" t="s">
        <v>19</v>
      </c>
      <c r="D3408" t="s">
        <v>118</v>
      </c>
      <c r="E3408">
        <v>4</v>
      </c>
      <c r="F3408">
        <v>12.99</v>
      </c>
      <c r="G3408">
        <f>Table1[[#This Row],[Unit Price]]*Table1[[#This Row],[Units Sold]]</f>
        <v>51.96</v>
      </c>
      <c r="H3408" t="s">
        <v>18</v>
      </c>
      <c r="I3408" t="s">
        <v>287</v>
      </c>
      <c r="J3408">
        <f>_xlfn.XLOOKUP(Table1[[#This Row],[Product Name]],O:O,P:P)</f>
        <v>4.68</v>
      </c>
      <c r="K3408">
        <f>Table1[[#This Row],[Unit Profit]]*Table1[[#This Row],[Units Sold]]</f>
        <v>18.72</v>
      </c>
      <c r="L3408">
        <f>MONTH(Table1[[#This Row],[Date]])</f>
        <v>4</v>
      </c>
    </row>
    <row r="3409" spans="1:12" hidden="1">
      <c r="A3409">
        <v>13461</v>
      </c>
      <c r="B3409" s="1">
        <v>45279</v>
      </c>
      <c r="C3409" t="s">
        <v>21</v>
      </c>
      <c r="D3409" t="s">
        <v>119</v>
      </c>
      <c r="E3409">
        <v>5</v>
      </c>
      <c r="F3409">
        <v>82</v>
      </c>
      <c r="G3409">
        <f>Table1[[#This Row],[Unit Price]]*Table1[[#This Row],[Units Sold]]</f>
        <v>410</v>
      </c>
      <c r="H3409" t="s">
        <v>18</v>
      </c>
      <c r="I3409" t="s">
        <v>11</v>
      </c>
      <c r="J3409">
        <f>_xlfn.XLOOKUP(Table1[[#This Row],[Product Name]],O:O,P:P)</f>
        <v>22.96</v>
      </c>
      <c r="K3409">
        <f>Table1[[#This Row],[Unit Profit]]*Table1[[#This Row],[Units Sold]]</f>
        <v>114.80000000000001</v>
      </c>
      <c r="L3409">
        <f>MONTH(Table1[[#This Row],[Date]])</f>
        <v>12</v>
      </c>
    </row>
    <row r="3410" spans="1:12">
      <c r="A3410">
        <v>13462</v>
      </c>
      <c r="B3410" s="1">
        <v>45550</v>
      </c>
      <c r="C3410" t="s">
        <v>23</v>
      </c>
      <c r="D3410" t="s">
        <v>120</v>
      </c>
      <c r="E3410">
        <v>5</v>
      </c>
      <c r="F3410">
        <v>109.99</v>
      </c>
      <c r="G3410">
        <f>Table1[[#This Row],[Unit Price]]*Table1[[#This Row],[Units Sold]]</f>
        <v>549.94999999999993</v>
      </c>
      <c r="H3410" t="s">
        <v>294</v>
      </c>
      <c r="I3410" t="s">
        <v>11</v>
      </c>
      <c r="J3410">
        <f>_xlfn.XLOOKUP(Table1[[#This Row],[Product Name]],O:O,P:P)</f>
        <v>28.6</v>
      </c>
      <c r="K3410">
        <f>Table1[[#This Row],[Unit Profit]]*Table1[[#This Row],[Units Sold]]</f>
        <v>143</v>
      </c>
      <c r="L3410">
        <f>MONTH(Table1[[#This Row],[Date]])</f>
        <v>9</v>
      </c>
    </row>
    <row r="3411" spans="1:12" hidden="1">
      <c r="A3411">
        <v>13463</v>
      </c>
      <c r="B3411" s="1">
        <v>45195</v>
      </c>
      <c r="C3411" t="s">
        <v>9</v>
      </c>
      <c r="D3411" t="s">
        <v>121</v>
      </c>
      <c r="E3411">
        <v>1</v>
      </c>
      <c r="F3411">
        <v>3899.99</v>
      </c>
      <c r="G3411">
        <f>Table1[[#This Row],[Unit Price]]*Table1[[#This Row],[Units Sold]]</f>
        <v>3899.99</v>
      </c>
      <c r="H3411" t="s">
        <v>14</v>
      </c>
      <c r="I3411" t="s">
        <v>287</v>
      </c>
      <c r="J3411">
        <f>_xlfn.XLOOKUP(Table1[[#This Row],[Product Name]],O:O,P:P)</f>
        <v>400</v>
      </c>
      <c r="K3411">
        <f>Table1[[#This Row],[Unit Profit]]*Table1[[#This Row],[Units Sold]]</f>
        <v>400</v>
      </c>
      <c r="L3411">
        <f>MONTH(Table1[[#This Row],[Date]])</f>
        <v>9</v>
      </c>
    </row>
    <row r="3412" spans="1:12">
      <c r="A3412">
        <v>13464</v>
      </c>
      <c r="B3412" s="1">
        <v>45583</v>
      </c>
      <c r="C3412" t="s">
        <v>12</v>
      </c>
      <c r="D3412" t="s">
        <v>122</v>
      </c>
      <c r="E3412">
        <v>1</v>
      </c>
      <c r="F3412">
        <v>349.99</v>
      </c>
      <c r="G3412">
        <f>Table1[[#This Row],[Unit Price]]*Table1[[#This Row],[Units Sold]]</f>
        <v>349.99</v>
      </c>
      <c r="H3412" t="s">
        <v>294</v>
      </c>
      <c r="I3412" t="s">
        <v>11</v>
      </c>
      <c r="J3412">
        <f>_xlfn.XLOOKUP(Table1[[#This Row],[Product Name]],O:O,P:P)</f>
        <v>161</v>
      </c>
      <c r="K3412">
        <f>Table1[[#This Row],[Unit Profit]]*Table1[[#This Row],[Units Sold]]</f>
        <v>161</v>
      </c>
      <c r="L3412">
        <f>MONTH(Table1[[#This Row],[Date]])</f>
        <v>10</v>
      </c>
    </row>
    <row r="3413" spans="1:12" hidden="1">
      <c r="A3413">
        <v>13465</v>
      </c>
      <c r="B3413" s="1">
        <v>45219</v>
      </c>
      <c r="C3413" t="s">
        <v>16</v>
      </c>
      <c r="D3413" t="s">
        <v>123</v>
      </c>
      <c r="E3413">
        <v>2</v>
      </c>
      <c r="F3413">
        <v>39.99</v>
      </c>
      <c r="G3413">
        <f>Table1[[#This Row],[Unit Price]]*Table1[[#This Row],[Units Sold]]</f>
        <v>79.98</v>
      </c>
      <c r="H3413" t="s">
        <v>14</v>
      </c>
      <c r="I3413" t="s">
        <v>15</v>
      </c>
      <c r="J3413">
        <f>_xlfn.XLOOKUP(Table1[[#This Row],[Product Name]],O:O,P:P)</f>
        <v>8</v>
      </c>
      <c r="K3413">
        <f>Table1[[#This Row],[Unit Profit]]*Table1[[#This Row],[Units Sold]]</f>
        <v>16</v>
      </c>
      <c r="L3413">
        <f>MONTH(Table1[[#This Row],[Date]])</f>
        <v>10</v>
      </c>
    </row>
    <row r="3414" spans="1:12">
      <c r="A3414">
        <v>13466</v>
      </c>
      <c r="B3414" s="1">
        <v>45536</v>
      </c>
      <c r="C3414" t="s">
        <v>19</v>
      </c>
      <c r="D3414" t="s">
        <v>124</v>
      </c>
      <c r="E3414">
        <v>3</v>
      </c>
      <c r="F3414">
        <v>10.99</v>
      </c>
      <c r="G3414">
        <f>Table1[[#This Row],[Unit Price]]*Table1[[#This Row],[Units Sold]]</f>
        <v>32.97</v>
      </c>
      <c r="H3414" t="s">
        <v>294</v>
      </c>
      <c r="I3414" t="s">
        <v>15</v>
      </c>
      <c r="J3414">
        <f>_xlfn.XLOOKUP(Table1[[#This Row],[Product Name]],O:O,P:P)</f>
        <v>3.85</v>
      </c>
      <c r="K3414">
        <f>Table1[[#This Row],[Unit Profit]]*Table1[[#This Row],[Units Sold]]</f>
        <v>11.55</v>
      </c>
      <c r="L3414">
        <f>MONTH(Table1[[#This Row],[Date]])</f>
        <v>9</v>
      </c>
    </row>
    <row r="3415" spans="1:12" hidden="1">
      <c r="A3415">
        <v>13467</v>
      </c>
      <c r="B3415" s="1">
        <v>44973</v>
      </c>
      <c r="C3415" t="s">
        <v>21</v>
      </c>
      <c r="D3415" t="s">
        <v>125</v>
      </c>
      <c r="E3415">
        <v>5</v>
      </c>
      <c r="F3415">
        <v>6.5</v>
      </c>
      <c r="G3415">
        <f>Table1[[#This Row],[Unit Price]]*Table1[[#This Row],[Units Sold]]</f>
        <v>32.5</v>
      </c>
      <c r="H3415" t="s">
        <v>18</v>
      </c>
      <c r="I3415" t="s">
        <v>11</v>
      </c>
      <c r="J3415">
        <f>_xlfn.XLOOKUP(Table1[[#This Row],[Product Name]],O:O,P:P)</f>
        <v>2.73</v>
      </c>
      <c r="K3415">
        <f>Table1[[#This Row],[Unit Profit]]*Table1[[#This Row],[Units Sold]]</f>
        <v>13.65</v>
      </c>
      <c r="L3415">
        <f>MONTH(Table1[[#This Row],[Date]])</f>
        <v>2</v>
      </c>
    </row>
    <row r="3416" spans="1:12" hidden="1">
      <c r="A3416">
        <v>13468</v>
      </c>
      <c r="B3416" s="1">
        <v>45560</v>
      </c>
      <c r="C3416" t="s">
        <v>23</v>
      </c>
      <c r="D3416" t="s">
        <v>126</v>
      </c>
      <c r="E3416">
        <v>4</v>
      </c>
      <c r="F3416">
        <v>399.99</v>
      </c>
      <c r="G3416">
        <f>Table1[[#This Row],[Unit Price]]*Table1[[#This Row],[Units Sold]]</f>
        <v>1599.96</v>
      </c>
      <c r="H3416" t="s">
        <v>18</v>
      </c>
      <c r="I3416" t="s">
        <v>15</v>
      </c>
      <c r="J3416">
        <f>_xlfn.XLOOKUP(Table1[[#This Row],[Product Name]],O:O,P:P)</f>
        <v>80</v>
      </c>
      <c r="K3416">
        <f>Table1[[#This Row],[Unit Profit]]*Table1[[#This Row],[Units Sold]]</f>
        <v>320</v>
      </c>
      <c r="L3416">
        <f>MONTH(Table1[[#This Row],[Date]])</f>
        <v>9</v>
      </c>
    </row>
    <row r="3417" spans="1:12">
      <c r="A3417">
        <v>13469</v>
      </c>
      <c r="B3417" s="1">
        <v>45431</v>
      </c>
      <c r="C3417" t="s">
        <v>9</v>
      </c>
      <c r="D3417" t="s">
        <v>127</v>
      </c>
      <c r="E3417">
        <v>5</v>
      </c>
      <c r="F3417">
        <v>229.99</v>
      </c>
      <c r="G3417">
        <f>Table1[[#This Row],[Unit Price]]*Table1[[#This Row],[Units Sold]]</f>
        <v>1149.95</v>
      </c>
      <c r="H3417" t="s">
        <v>294</v>
      </c>
      <c r="I3417" t="s">
        <v>11</v>
      </c>
      <c r="J3417">
        <f>_xlfn.XLOOKUP(Table1[[#This Row],[Product Name]],O:O,P:P)</f>
        <v>115</v>
      </c>
      <c r="K3417">
        <f>Table1[[#This Row],[Unit Profit]]*Table1[[#This Row],[Units Sold]]</f>
        <v>575</v>
      </c>
      <c r="L3417">
        <f>MONTH(Table1[[#This Row],[Date]])</f>
        <v>5</v>
      </c>
    </row>
    <row r="3418" spans="1:12">
      <c r="A3418">
        <v>13470</v>
      </c>
      <c r="B3418" s="1">
        <v>45104</v>
      </c>
      <c r="C3418" t="s">
        <v>12</v>
      </c>
      <c r="D3418" t="s">
        <v>128</v>
      </c>
      <c r="E3418">
        <v>5</v>
      </c>
      <c r="F3418">
        <v>159.99</v>
      </c>
      <c r="G3418">
        <f>Table1[[#This Row],[Unit Price]]*Table1[[#This Row],[Units Sold]]</f>
        <v>799.95</v>
      </c>
      <c r="H3418" t="s">
        <v>294</v>
      </c>
      <c r="I3418" t="s">
        <v>11</v>
      </c>
      <c r="J3418">
        <f>_xlfn.XLOOKUP(Table1[[#This Row],[Product Name]],O:O,P:P)</f>
        <v>46.4</v>
      </c>
      <c r="K3418">
        <f>Table1[[#This Row],[Unit Profit]]*Table1[[#This Row],[Units Sold]]</f>
        <v>232</v>
      </c>
      <c r="L3418">
        <f>MONTH(Table1[[#This Row],[Date]])</f>
        <v>6</v>
      </c>
    </row>
    <row r="3419" spans="1:12" hidden="1">
      <c r="A3419">
        <v>13471</v>
      </c>
      <c r="B3419" s="1">
        <v>44931</v>
      </c>
      <c r="C3419" t="s">
        <v>16</v>
      </c>
      <c r="D3419" t="s">
        <v>129</v>
      </c>
      <c r="E3419">
        <v>4</v>
      </c>
      <c r="F3419">
        <v>14.99</v>
      </c>
      <c r="G3419">
        <f>Table1[[#This Row],[Unit Price]]*Table1[[#This Row],[Units Sold]]</f>
        <v>59.96</v>
      </c>
      <c r="H3419" t="s">
        <v>14</v>
      </c>
      <c r="I3419" t="s">
        <v>15</v>
      </c>
      <c r="J3419">
        <f>_xlfn.XLOOKUP(Table1[[#This Row],[Product Name]],O:O,P:P)</f>
        <v>4.95</v>
      </c>
      <c r="K3419">
        <f>Table1[[#This Row],[Unit Profit]]*Table1[[#This Row],[Units Sold]]</f>
        <v>19.8</v>
      </c>
      <c r="L3419">
        <f>MONTH(Table1[[#This Row],[Date]])</f>
        <v>1</v>
      </c>
    </row>
    <row r="3420" spans="1:12">
      <c r="A3420">
        <v>13472</v>
      </c>
      <c r="B3420" s="1">
        <v>45384</v>
      </c>
      <c r="C3420" t="s">
        <v>19</v>
      </c>
      <c r="D3420" t="s">
        <v>130</v>
      </c>
      <c r="E3420">
        <v>5</v>
      </c>
      <c r="F3420">
        <v>18.989999999999998</v>
      </c>
      <c r="G3420">
        <f>Table1[[#This Row],[Unit Price]]*Table1[[#This Row],[Units Sold]]</f>
        <v>94.949999999999989</v>
      </c>
      <c r="H3420" t="s">
        <v>294</v>
      </c>
      <c r="I3420" t="s">
        <v>11</v>
      </c>
      <c r="J3420">
        <f>_xlfn.XLOOKUP(Table1[[#This Row],[Product Name]],O:O,P:P)</f>
        <v>5.51</v>
      </c>
      <c r="K3420">
        <f>Table1[[#This Row],[Unit Profit]]*Table1[[#This Row],[Units Sold]]</f>
        <v>27.549999999999997</v>
      </c>
      <c r="L3420">
        <f>MONTH(Table1[[#This Row],[Date]])</f>
        <v>4</v>
      </c>
    </row>
    <row r="3421" spans="1:12" hidden="1">
      <c r="A3421">
        <v>13473</v>
      </c>
      <c r="B3421" s="1">
        <v>45597</v>
      </c>
      <c r="C3421" t="s">
        <v>21</v>
      </c>
      <c r="D3421" t="s">
        <v>131</v>
      </c>
      <c r="E3421">
        <v>2</v>
      </c>
      <c r="F3421">
        <v>15</v>
      </c>
      <c r="G3421">
        <f>Table1[[#This Row],[Unit Price]]*Table1[[#This Row],[Units Sold]]</f>
        <v>30</v>
      </c>
      <c r="H3421" t="s">
        <v>14</v>
      </c>
      <c r="I3421" t="s">
        <v>15</v>
      </c>
      <c r="J3421">
        <f>_xlfn.XLOOKUP(Table1[[#This Row],[Product Name]],O:O,P:P)</f>
        <v>4.6500000000000004</v>
      </c>
      <c r="K3421">
        <f>Table1[[#This Row],[Unit Profit]]*Table1[[#This Row],[Units Sold]]</f>
        <v>9.3000000000000007</v>
      </c>
      <c r="L3421">
        <f>MONTH(Table1[[#This Row],[Date]])</f>
        <v>11</v>
      </c>
    </row>
    <row r="3422" spans="1:12" hidden="1">
      <c r="A3422">
        <v>13474</v>
      </c>
      <c r="B3422" s="1">
        <v>45257</v>
      </c>
      <c r="C3422" t="s">
        <v>23</v>
      </c>
      <c r="D3422" t="s">
        <v>132</v>
      </c>
      <c r="E3422">
        <v>4</v>
      </c>
      <c r="F3422">
        <v>229.95</v>
      </c>
      <c r="G3422">
        <f>Table1[[#This Row],[Unit Price]]*Table1[[#This Row],[Units Sold]]</f>
        <v>919.8</v>
      </c>
      <c r="H3422" t="s">
        <v>14</v>
      </c>
      <c r="I3422" t="s">
        <v>11</v>
      </c>
      <c r="J3422">
        <f>_xlfn.XLOOKUP(Table1[[#This Row],[Product Name]],O:O,P:P)</f>
        <v>62.09</v>
      </c>
      <c r="K3422">
        <f>Table1[[#This Row],[Unit Profit]]*Table1[[#This Row],[Units Sold]]</f>
        <v>248.36</v>
      </c>
      <c r="L3422">
        <f>MONTH(Table1[[#This Row],[Date]])</f>
        <v>11</v>
      </c>
    </row>
    <row r="3423" spans="1:12" hidden="1">
      <c r="A3423">
        <v>13475</v>
      </c>
      <c r="B3423" s="1">
        <v>44967</v>
      </c>
      <c r="C3423" t="s">
        <v>9</v>
      </c>
      <c r="D3423" t="s">
        <v>133</v>
      </c>
      <c r="E3423">
        <v>3</v>
      </c>
      <c r="F3423">
        <v>249.99</v>
      </c>
      <c r="G3423">
        <f>Table1[[#This Row],[Unit Price]]*Table1[[#This Row],[Units Sold]]</f>
        <v>749.97</v>
      </c>
      <c r="H3423" t="s">
        <v>14</v>
      </c>
      <c r="I3423" t="s">
        <v>11</v>
      </c>
      <c r="J3423">
        <f>_xlfn.XLOOKUP(Table1[[#This Row],[Product Name]],O:O,P:P)</f>
        <v>77.5</v>
      </c>
      <c r="K3423">
        <f>Table1[[#This Row],[Unit Profit]]*Table1[[#This Row],[Units Sold]]</f>
        <v>232.5</v>
      </c>
      <c r="L3423">
        <f>MONTH(Table1[[#This Row],[Date]])</f>
        <v>2</v>
      </c>
    </row>
    <row r="3424" spans="1:12">
      <c r="A3424">
        <v>13476</v>
      </c>
      <c r="B3424" s="1">
        <v>45483</v>
      </c>
      <c r="C3424" t="s">
        <v>12</v>
      </c>
      <c r="D3424" t="s">
        <v>134</v>
      </c>
      <c r="E3424">
        <v>2</v>
      </c>
      <c r="F3424">
        <v>299.95</v>
      </c>
      <c r="G3424">
        <f>Table1[[#This Row],[Unit Price]]*Table1[[#This Row],[Units Sold]]</f>
        <v>599.9</v>
      </c>
      <c r="H3424" t="s">
        <v>294</v>
      </c>
      <c r="I3424" t="s">
        <v>11</v>
      </c>
      <c r="J3424">
        <f>_xlfn.XLOOKUP(Table1[[#This Row],[Product Name]],O:O,P:P)</f>
        <v>140.97999999999999</v>
      </c>
      <c r="K3424">
        <f>Table1[[#This Row],[Unit Profit]]*Table1[[#This Row],[Units Sold]]</f>
        <v>281.95999999999998</v>
      </c>
      <c r="L3424">
        <f>MONTH(Table1[[#This Row],[Date]])</f>
        <v>7</v>
      </c>
    </row>
    <row r="3425" spans="1:12" hidden="1">
      <c r="A3425">
        <v>13477</v>
      </c>
      <c r="B3425" s="1">
        <v>45012</v>
      </c>
      <c r="C3425" t="s">
        <v>16</v>
      </c>
      <c r="D3425" t="s">
        <v>135</v>
      </c>
      <c r="E3425">
        <v>5</v>
      </c>
      <c r="F3425">
        <v>49.99</v>
      </c>
      <c r="G3425">
        <f>Table1[[#This Row],[Unit Price]]*Table1[[#This Row],[Units Sold]]</f>
        <v>249.95000000000002</v>
      </c>
      <c r="H3425" t="s">
        <v>14</v>
      </c>
      <c r="I3425" t="s">
        <v>287</v>
      </c>
      <c r="J3425">
        <f>_xlfn.XLOOKUP(Table1[[#This Row],[Product Name]],O:O,P:P)</f>
        <v>24</v>
      </c>
      <c r="K3425">
        <f>Table1[[#This Row],[Unit Profit]]*Table1[[#This Row],[Units Sold]]</f>
        <v>120</v>
      </c>
      <c r="L3425">
        <f>MONTH(Table1[[#This Row],[Date]])</f>
        <v>3</v>
      </c>
    </row>
    <row r="3426" spans="1:12" hidden="1">
      <c r="A3426">
        <v>13478</v>
      </c>
      <c r="B3426" s="1">
        <v>45320</v>
      </c>
      <c r="C3426" t="s">
        <v>19</v>
      </c>
      <c r="D3426" t="s">
        <v>136</v>
      </c>
      <c r="E3426">
        <v>2</v>
      </c>
      <c r="F3426">
        <v>16.989999999999998</v>
      </c>
      <c r="G3426">
        <f>Table1[[#This Row],[Unit Price]]*Table1[[#This Row],[Units Sold]]</f>
        <v>33.979999999999997</v>
      </c>
      <c r="H3426" t="s">
        <v>18</v>
      </c>
      <c r="I3426" t="s">
        <v>11</v>
      </c>
      <c r="J3426">
        <f>_xlfn.XLOOKUP(Table1[[#This Row],[Product Name]],O:O,P:P)</f>
        <v>2.89</v>
      </c>
      <c r="K3426">
        <f>Table1[[#This Row],[Unit Profit]]*Table1[[#This Row],[Units Sold]]</f>
        <v>5.78</v>
      </c>
      <c r="L3426">
        <f>MONTH(Table1[[#This Row],[Date]])</f>
        <v>1</v>
      </c>
    </row>
    <row r="3427" spans="1:12" hidden="1">
      <c r="A3427">
        <v>13479</v>
      </c>
      <c r="B3427" s="1">
        <v>45402</v>
      </c>
      <c r="C3427" t="s">
        <v>21</v>
      </c>
      <c r="D3427" t="s">
        <v>137</v>
      </c>
      <c r="E3427">
        <v>5</v>
      </c>
      <c r="F3427">
        <v>14.99</v>
      </c>
      <c r="G3427">
        <f>Table1[[#This Row],[Unit Price]]*Table1[[#This Row],[Units Sold]]</f>
        <v>74.95</v>
      </c>
      <c r="H3427" t="s">
        <v>14</v>
      </c>
      <c r="I3427" t="s">
        <v>11</v>
      </c>
      <c r="J3427">
        <f>_xlfn.XLOOKUP(Table1[[#This Row],[Product Name]],O:O,P:P)</f>
        <v>4.6500000000000004</v>
      </c>
      <c r="K3427">
        <f>Table1[[#This Row],[Unit Profit]]*Table1[[#This Row],[Units Sold]]</f>
        <v>23.25</v>
      </c>
      <c r="L3427">
        <f>MONTH(Table1[[#This Row],[Date]])</f>
        <v>4</v>
      </c>
    </row>
    <row r="3428" spans="1:12" hidden="1">
      <c r="A3428">
        <v>13480</v>
      </c>
      <c r="B3428" s="1">
        <v>45139</v>
      </c>
      <c r="C3428" t="s">
        <v>23</v>
      </c>
      <c r="D3428" t="s">
        <v>138</v>
      </c>
      <c r="E3428">
        <v>3</v>
      </c>
      <c r="F3428">
        <v>249.99</v>
      </c>
      <c r="G3428">
        <f>Table1[[#This Row],[Unit Price]]*Table1[[#This Row],[Units Sold]]</f>
        <v>749.97</v>
      </c>
      <c r="H3428" t="s">
        <v>14</v>
      </c>
      <c r="I3428" t="s">
        <v>11</v>
      </c>
      <c r="J3428">
        <f>_xlfn.XLOOKUP(Table1[[#This Row],[Product Name]],O:O,P:P)</f>
        <v>120</v>
      </c>
      <c r="K3428">
        <f>Table1[[#This Row],[Unit Profit]]*Table1[[#This Row],[Units Sold]]</f>
        <v>360</v>
      </c>
      <c r="L3428">
        <f>MONTH(Table1[[#This Row],[Date]])</f>
        <v>8</v>
      </c>
    </row>
    <row r="3429" spans="1:12" hidden="1">
      <c r="A3429">
        <v>13481</v>
      </c>
      <c r="B3429" s="1">
        <v>45326</v>
      </c>
      <c r="C3429" t="s">
        <v>9</v>
      </c>
      <c r="D3429" t="s">
        <v>139</v>
      </c>
      <c r="E3429">
        <v>3</v>
      </c>
      <c r="F3429">
        <v>599.99</v>
      </c>
      <c r="G3429">
        <f>Table1[[#This Row],[Unit Price]]*Table1[[#This Row],[Units Sold]]</f>
        <v>1799.97</v>
      </c>
      <c r="H3429" t="s">
        <v>18</v>
      </c>
      <c r="I3429" t="s">
        <v>11</v>
      </c>
      <c r="J3429">
        <f>_xlfn.XLOOKUP(Table1[[#This Row],[Product Name]],O:O,P:P)</f>
        <v>288</v>
      </c>
      <c r="K3429">
        <f>Table1[[#This Row],[Unit Profit]]*Table1[[#This Row],[Units Sold]]</f>
        <v>864</v>
      </c>
      <c r="L3429">
        <f>MONTH(Table1[[#This Row],[Date]])</f>
        <v>2</v>
      </c>
    </row>
    <row r="3430" spans="1:12">
      <c r="A3430">
        <v>13482</v>
      </c>
      <c r="B3430" s="1">
        <v>45266</v>
      </c>
      <c r="C3430" t="s">
        <v>12</v>
      </c>
      <c r="D3430" t="s">
        <v>140</v>
      </c>
      <c r="E3430">
        <v>4</v>
      </c>
      <c r="F3430">
        <v>89.99</v>
      </c>
      <c r="G3430">
        <f>Table1[[#This Row],[Unit Price]]*Table1[[#This Row],[Units Sold]]</f>
        <v>359.96</v>
      </c>
      <c r="H3430" t="s">
        <v>294</v>
      </c>
      <c r="I3430" t="s">
        <v>287</v>
      </c>
      <c r="J3430">
        <f>_xlfn.XLOOKUP(Table1[[#This Row],[Product Name]],O:O,P:P)</f>
        <v>14.4</v>
      </c>
      <c r="K3430">
        <f>Table1[[#This Row],[Unit Profit]]*Table1[[#This Row],[Units Sold]]</f>
        <v>57.6</v>
      </c>
      <c r="L3430">
        <f>MONTH(Table1[[#This Row],[Date]])</f>
        <v>12</v>
      </c>
    </row>
    <row r="3431" spans="1:12" hidden="1">
      <c r="A3431">
        <v>13483</v>
      </c>
      <c r="B3431" s="1">
        <v>45588</v>
      </c>
      <c r="C3431" t="s">
        <v>16</v>
      </c>
      <c r="D3431" t="s">
        <v>141</v>
      </c>
      <c r="E3431">
        <v>4</v>
      </c>
      <c r="F3431">
        <v>12.99</v>
      </c>
      <c r="G3431">
        <f>Table1[[#This Row],[Unit Price]]*Table1[[#This Row],[Units Sold]]</f>
        <v>51.96</v>
      </c>
      <c r="H3431" t="s">
        <v>18</v>
      </c>
      <c r="I3431" t="s">
        <v>15</v>
      </c>
      <c r="J3431">
        <f>_xlfn.XLOOKUP(Table1[[#This Row],[Product Name]],O:O,P:P)</f>
        <v>1.3</v>
      </c>
      <c r="K3431">
        <f>Table1[[#This Row],[Unit Profit]]*Table1[[#This Row],[Units Sold]]</f>
        <v>5.2</v>
      </c>
      <c r="L3431">
        <f>MONTH(Table1[[#This Row],[Date]])</f>
        <v>10</v>
      </c>
    </row>
    <row r="3432" spans="1:12" hidden="1">
      <c r="A3432">
        <v>13484</v>
      </c>
      <c r="B3432" s="1">
        <v>45556</v>
      </c>
      <c r="C3432" t="s">
        <v>19</v>
      </c>
      <c r="D3432" t="s">
        <v>142</v>
      </c>
      <c r="E3432">
        <v>5</v>
      </c>
      <c r="F3432">
        <v>14.99</v>
      </c>
      <c r="G3432">
        <f>Table1[[#This Row],[Unit Price]]*Table1[[#This Row],[Units Sold]]</f>
        <v>74.95</v>
      </c>
      <c r="H3432" t="s">
        <v>14</v>
      </c>
      <c r="I3432" t="s">
        <v>15</v>
      </c>
      <c r="J3432">
        <f>_xlfn.XLOOKUP(Table1[[#This Row],[Product Name]],O:O,P:P)</f>
        <v>3.15</v>
      </c>
      <c r="K3432">
        <f>Table1[[#This Row],[Unit Profit]]*Table1[[#This Row],[Units Sold]]</f>
        <v>15.75</v>
      </c>
      <c r="L3432">
        <f>MONTH(Table1[[#This Row],[Date]])</f>
        <v>9</v>
      </c>
    </row>
    <row r="3433" spans="1:12" hidden="1">
      <c r="A3433">
        <v>13485</v>
      </c>
      <c r="B3433" s="1">
        <v>45321</v>
      </c>
      <c r="C3433" t="s">
        <v>21</v>
      </c>
      <c r="D3433" t="s">
        <v>143</v>
      </c>
      <c r="E3433">
        <v>5</v>
      </c>
      <c r="F3433">
        <v>30</v>
      </c>
      <c r="G3433">
        <f>Table1[[#This Row],[Unit Price]]*Table1[[#This Row],[Units Sold]]</f>
        <v>150</v>
      </c>
      <c r="H3433" t="s">
        <v>14</v>
      </c>
      <c r="I3433" t="s">
        <v>15</v>
      </c>
      <c r="J3433">
        <f>_xlfn.XLOOKUP(Table1[[#This Row],[Product Name]],O:O,P:P)</f>
        <v>6.9</v>
      </c>
      <c r="K3433">
        <f>Table1[[#This Row],[Unit Profit]]*Table1[[#This Row],[Units Sold]]</f>
        <v>34.5</v>
      </c>
      <c r="L3433">
        <f>MONTH(Table1[[#This Row],[Date]])</f>
        <v>1</v>
      </c>
    </row>
    <row r="3434" spans="1:12">
      <c r="A3434">
        <v>13486</v>
      </c>
      <c r="B3434" s="1">
        <v>45319</v>
      </c>
      <c r="C3434" t="s">
        <v>23</v>
      </c>
      <c r="D3434" t="s">
        <v>144</v>
      </c>
      <c r="E3434">
        <v>3</v>
      </c>
      <c r="F3434">
        <v>199.99</v>
      </c>
      <c r="G3434">
        <f>Table1[[#This Row],[Unit Price]]*Table1[[#This Row],[Units Sold]]</f>
        <v>599.97</v>
      </c>
      <c r="H3434" t="s">
        <v>294</v>
      </c>
      <c r="I3434" t="s">
        <v>11</v>
      </c>
      <c r="J3434">
        <f>_xlfn.XLOOKUP(Table1[[#This Row],[Product Name]],O:O,P:P)</f>
        <v>60</v>
      </c>
      <c r="K3434">
        <f>Table1[[#This Row],[Unit Profit]]*Table1[[#This Row],[Units Sold]]</f>
        <v>180</v>
      </c>
      <c r="L3434">
        <f>MONTH(Table1[[#This Row],[Date]])</f>
        <v>1</v>
      </c>
    </row>
    <row r="3435" spans="1:12">
      <c r="A3435">
        <v>13487</v>
      </c>
      <c r="B3435" s="1">
        <v>45479</v>
      </c>
      <c r="C3435" t="s">
        <v>9</v>
      </c>
      <c r="D3435" t="s">
        <v>145</v>
      </c>
      <c r="E3435">
        <v>5</v>
      </c>
      <c r="F3435">
        <v>499.99</v>
      </c>
      <c r="G3435">
        <f>Table1[[#This Row],[Unit Price]]*Table1[[#This Row],[Units Sold]]</f>
        <v>2499.9499999999998</v>
      </c>
      <c r="H3435" t="s">
        <v>294</v>
      </c>
      <c r="I3435" t="s">
        <v>15</v>
      </c>
      <c r="J3435">
        <f>_xlfn.XLOOKUP(Table1[[#This Row],[Product Name]],O:O,P:P)</f>
        <v>90</v>
      </c>
      <c r="K3435">
        <f>Table1[[#This Row],[Unit Profit]]*Table1[[#This Row],[Units Sold]]</f>
        <v>450</v>
      </c>
      <c r="L3435">
        <f>MONTH(Table1[[#This Row],[Date]])</f>
        <v>7</v>
      </c>
    </row>
    <row r="3436" spans="1:12" hidden="1">
      <c r="A3436">
        <v>13488</v>
      </c>
      <c r="B3436" s="1">
        <v>44986</v>
      </c>
      <c r="C3436" t="s">
        <v>12</v>
      </c>
      <c r="D3436" t="s">
        <v>35</v>
      </c>
      <c r="E3436">
        <v>1</v>
      </c>
      <c r="F3436">
        <v>399.99</v>
      </c>
      <c r="G3436">
        <f>Table1[[#This Row],[Unit Price]]*Table1[[#This Row],[Units Sold]]</f>
        <v>399.99</v>
      </c>
      <c r="H3436" t="s">
        <v>14</v>
      </c>
      <c r="I3436" t="s">
        <v>287</v>
      </c>
      <c r="J3436">
        <f>_xlfn.XLOOKUP(Table1[[#This Row],[Product Name]],O:O,P:P)</f>
        <v>52</v>
      </c>
      <c r="K3436">
        <f>Table1[[#This Row],[Unit Profit]]*Table1[[#This Row],[Units Sold]]</f>
        <v>52</v>
      </c>
      <c r="L3436">
        <f>MONTH(Table1[[#This Row],[Date]])</f>
        <v>3</v>
      </c>
    </row>
    <row r="3437" spans="1:12" hidden="1">
      <c r="A3437">
        <v>13489</v>
      </c>
      <c r="B3437" s="1">
        <v>45136</v>
      </c>
      <c r="C3437" t="s">
        <v>16</v>
      </c>
      <c r="D3437" t="s">
        <v>146</v>
      </c>
      <c r="E3437">
        <v>1</v>
      </c>
      <c r="F3437">
        <v>98</v>
      </c>
      <c r="G3437">
        <f>Table1[[#This Row],[Unit Price]]*Table1[[#This Row],[Units Sold]]</f>
        <v>98</v>
      </c>
      <c r="H3437" t="s">
        <v>18</v>
      </c>
      <c r="I3437" t="s">
        <v>15</v>
      </c>
      <c r="J3437">
        <f>_xlfn.XLOOKUP(Table1[[#This Row],[Product Name]],O:O,P:P)</f>
        <v>35.28</v>
      </c>
      <c r="K3437">
        <f>Table1[[#This Row],[Unit Profit]]*Table1[[#This Row],[Units Sold]]</f>
        <v>35.28</v>
      </c>
      <c r="L3437">
        <f>MONTH(Table1[[#This Row],[Date]])</f>
        <v>7</v>
      </c>
    </row>
    <row r="3438" spans="1:12">
      <c r="A3438">
        <v>13490</v>
      </c>
      <c r="B3438" s="1">
        <v>45479</v>
      </c>
      <c r="C3438" t="s">
        <v>19</v>
      </c>
      <c r="D3438" t="s">
        <v>147</v>
      </c>
      <c r="E3438">
        <v>1</v>
      </c>
      <c r="F3438">
        <v>8.99</v>
      </c>
      <c r="G3438">
        <f>Table1[[#This Row],[Unit Price]]*Table1[[#This Row],[Units Sold]]</f>
        <v>8.99</v>
      </c>
      <c r="H3438" t="s">
        <v>294</v>
      </c>
      <c r="I3438" t="s">
        <v>11</v>
      </c>
      <c r="J3438">
        <f>_xlfn.XLOOKUP(Table1[[#This Row],[Product Name]],O:O,P:P)</f>
        <v>3.33</v>
      </c>
      <c r="K3438">
        <f>Table1[[#This Row],[Unit Profit]]*Table1[[#This Row],[Units Sold]]</f>
        <v>3.33</v>
      </c>
      <c r="L3438">
        <f>MONTH(Table1[[#This Row],[Date]])</f>
        <v>7</v>
      </c>
    </row>
    <row r="3439" spans="1:12" hidden="1">
      <c r="A3439">
        <v>13491</v>
      </c>
      <c r="B3439" s="1">
        <v>45514</v>
      </c>
      <c r="C3439" t="s">
        <v>21</v>
      </c>
      <c r="D3439" t="s">
        <v>148</v>
      </c>
      <c r="E3439">
        <v>3</v>
      </c>
      <c r="F3439">
        <v>36</v>
      </c>
      <c r="G3439">
        <f>Table1[[#This Row],[Unit Price]]*Table1[[#This Row],[Units Sold]]</f>
        <v>108</v>
      </c>
      <c r="H3439" t="s">
        <v>14</v>
      </c>
      <c r="I3439" t="s">
        <v>11</v>
      </c>
      <c r="J3439">
        <f>_xlfn.XLOOKUP(Table1[[#This Row],[Product Name]],O:O,P:P)</f>
        <v>5.4</v>
      </c>
      <c r="K3439">
        <f>Table1[[#This Row],[Unit Profit]]*Table1[[#This Row],[Units Sold]]</f>
        <v>16.200000000000003</v>
      </c>
      <c r="L3439">
        <f>MONTH(Table1[[#This Row],[Date]])</f>
        <v>8</v>
      </c>
    </row>
    <row r="3440" spans="1:12" hidden="1">
      <c r="A3440">
        <v>13492</v>
      </c>
      <c r="B3440" s="1">
        <v>45494</v>
      </c>
      <c r="C3440" t="s">
        <v>23</v>
      </c>
      <c r="D3440" t="s">
        <v>149</v>
      </c>
      <c r="E3440">
        <v>4</v>
      </c>
      <c r="F3440">
        <v>39.950000000000003</v>
      </c>
      <c r="G3440">
        <f>Table1[[#This Row],[Unit Price]]*Table1[[#This Row],[Units Sold]]</f>
        <v>159.80000000000001</v>
      </c>
      <c r="H3440" t="s">
        <v>14</v>
      </c>
      <c r="I3440" t="s">
        <v>287</v>
      </c>
      <c r="J3440">
        <f>_xlfn.XLOOKUP(Table1[[#This Row],[Product Name]],O:O,P:P)</f>
        <v>15.98</v>
      </c>
      <c r="K3440">
        <f>Table1[[#This Row],[Unit Profit]]*Table1[[#This Row],[Units Sold]]</f>
        <v>63.92</v>
      </c>
      <c r="L3440">
        <f>MONTH(Table1[[#This Row],[Date]])</f>
        <v>7</v>
      </c>
    </row>
    <row r="3441" spans="1:12" hidden="1">
      <c r="A3441">
        <v>13493</v>
      </c>
      <c r="B3441" s="1">
        <v>44928</v>
      </c>
      <c r="C3441" t="s">
        <v>9</v>
      </c>
      <c r="D3441" t="s">
        <v>150</v>
      </c>
      <c r="E3441">
        <v>5</v>
      </c>
      <c r="F3441">
        <v>1299.99</v>
      </c>
      <c r="G3441">
        <f>Table1[[#This Row],[Unit Price]]*Table1[[#This Row],[Units Sold]]</f>
        <v>6499.95</v>
      </c>
      <c r="H3441" t="s">
        <v>18</v>
      </c>
      <c r="I3441" t="s">
        <v>15</v>
      </c>
      <c r="J3441">
        <f>_xlfn.XLOOKUP(Table1[[#This Row],[Product Name]],O:O,P:P)</f>
        <v>143</v>
      </c>
      <c r="K3441">
        <f>Table1[[#This Row],[Unit Profit]]*Table1[[#This Row],[Units Sold]]</f>
        <v>715</v>
      </c>
      <c r="L3441">
        <f>MONTH(Table1[[#This Row],[Date]])</f>
        <v>1</v>
      </c>
    </row>
    <row r="3442" spans="1:12" hidden="1">
      <c r="A3442">
        <v>13494</v>
      </c>
      <c r="B3442" s="1">
        <v>45010</v>
      </c>
      <c r="C3442" t="s">
        <v>12</v>
      </c>
      <c r="D3442" t="s">
        <v>151</v>
      </c>
      <c r="E3442">
        <v>2</v>
      </c>
      <c r="F3442">
        <v>79.989999999999995</v>
      </c>
      <c r="G3442">
        <f>Table1[[#This Row],[Unit Price]]*Table1[[#This Row],[Units Sold]]</f>
        <v>159.97999999999999</v>
      </c>
      <c r="H3442" t="s">
        <v>14</v>
      </c>
      <c r="I3442" t="s">
        <v>15</v>
      </c>
      <c r="J3442">
        <f>_xlfn.XLOOKUP(Table1[[#This Row],[Product Name]],O:O,P:P)</f>
        <v>20.8</v>
      </c>
      <c r="K3442">
        <f>Table1[[#This Row],[Unit Profit]]*Table1[[#This Row],[Units Sold]]</f>
        <v>41.6</v>
      </c>
      <c r="L3442">
        <f>MONTH(Table1[[#This Row],[Date]])</f>
        <v>3</v>
      </c>
    </row>
    <row r="3443" spans="1:12">
      <c r="A3443">
        <v>13495</v>
      </c>
      <c r="B3443" s="1">
        <v>45053</v>
      </c>
      <c r="C3443" t="s">
        <v>16</v>
      </c>
      <c r="D3443" t="s">
        <v>152</v>
      </c>
      <c r="E3443">
        <v>4</v>
      </c>
      <c r="F3443">
        <v>34.99</v>
      </c>
      <c r="G3443">
        <f>Table1[[#This Row],[Unit Price]]*Table1[[#This Row],[Units Sold]]</f>
        <v>139.96</v>
      </c>
      <c r="H3443" t="s">
        <v>294</v>
      </c>
      <c r="I3443" t="s">
        <v>15</v>
      </c>
      <c r="J3443">
        <f>_xlfn.XLOOKUP(Table1[[#This Row],[Product Name]],O:O,P:P)</f>
        <v>14</v>
      </c>
      <c r="K3443">
        <f>Table1[[#This Row],[Unit Profit]]*Table1[[#This Row],[Units Sold]]</f>
        <v>56</v>
      </c>
      <c r="L3443">
        <f>MONTH(Table1[[#This Row],[Date]])</f>
        <v>5</v>
      </c>
    </row>
    <row r="3444" spans="1:12" hidden="1">
      <c r="A3444">
        <v>13496</v>
      </c>
      <c r="B3444" s="1">
        <v>45124</v>
      </c>
      <c r="C3444" t="s">
        <v>19</v>
      </c>
      <c r="D3444" t="s">
        <v>153</v>
      </c>
      <c r="E3444">
        <v>3</v>
      </c>
      <c r="F3444">
        <v>9.99</v>
      </c>
      <c r="G3444">
        <f>Table1[[#This Row],[Unit Price]]*Table1[[#This Row],[Units Sold]]</f>
        <v>29.97</v>
      </c>
      <c r="H3444" t="s">
        <v>18</v>
      </c>
      <c r="I3444" t="s">
        <v>15</v>
      </c>
      <c r="J3444">
        <f>_xlfn.XLOOKUP(Table1[[#This Row],[Product Name]],O:O,P:P)</f>
        <v>3</v>
      </c>
      <c r="K3444">
        <f>Table1[[#This Row],[Unit Profit]]*Table1[[#This Row],[Units Sold]]</f>
        <v>9</v>
      </c>
      <c r="L3444">
        <f>MONTH(Table1[[#This Row],[Date]])</f>
        <v>7</v>
      </c>
    </row>
    <row r="3445" spans="1:12">
      <c r="A3445">
        <v>13497</v>
      </c>
      <c r="B3445" s="1">
        <v>45236</v>
      </c>
      <c r="C3445" t="s">
        <v>21</v>
      </c>
      <c r="D3445" t="s">
        <v>154</v>
      </c>
      <c r="E3445">
        <v>5</v>
      </c>
      <c r="F3445">
        <v>6.8</v>
      </c>
      <c r="G3445">
        <f>Table1[[#This Row],[Unit Price]]*Table1[[#This Row],[Units Sold]]</f>
        <v>34</v>
      </c>
      <c r="H3445" t="s">
        <v>294</v>
      </c>
      <c r="I3445" t="s">
        <v>11</v>
      </c>
      <c r="J3445">
        <f>_xlfn.XLOOKUP(Table1[[#This Row],[Product Name]],O:O,P:P)</f>
        <v>1.77</v>
      </c>
      <c r="K3445">
        <f>Table1[[#This Row],[Unit Profit]]*Table1[[#This Row],[Units Sold]]</f>
        <v>8.85</v>
      </c>
      <c r="L3445">
        <f>MONTH(Table1[[#This Row],[Date]])</f>
        <v>11</v>
      </c>
    </row>
    <row r="3446" spans="1:12">
      <c r="A3446">
        <v>13498</v>
      </c>
      <c r="B3446" s="1">
        <v>45526</v>
      </c>
      <c r="C3446" t="s">
        <v>23</v>
      </c>
      <c r="D3446" t="s">
        <v>155</v>
      </c>
      <c r="E3446">
        <v>4</v>
      </c>
      <c r="F3446">
        <v>99.95</v>
      </c>
      <c r="G3446">
        <f>Table1[[#This Row],[Unit Price]]*Table1[[#This Row],[Units Sold]]</f>
        <v>399.8</v>
      </c>
      <c r="H3446" t="s">
        <v>294</v>
      </c>
      <c r="I3446" t="s">
        <v>15</v>
      </c>
      <c r="J3446">
        <f>_xlfn.XLOOKUP(Table1[[#This Row],[Product Name]],O:O,P:P)</f>
        <v>10</v>
      </c>
      <c r="K3446">
        <f>Table1[[#This Row],[Unit Profit]]*Table1[[#This Row],[Units Sold]]</f>
        <v>40</v>
      </c>
      <c r="L3446">
        <f>MONTH(Table1[[#This Row],[Date]])</f>
        <v>8</v>
      </c>
    </row>
    <row r="3447" spans="1:12" hidden="1">
      <c r="A3447">
        <v>13500</v>
      </c>
      <c r="B3447" s="1">
        <v>45321</v>
      </c>
      <c r="C3447" t="s">
        <v>12</v>
      </c>
      <c r="D3447" t="s">
        <v>157</v>
      </c>
      <c r="E3447">
        <v>1</v>
      </c>
      <c r="F3447">
        <v>139.99</v>
      </c>
      <c r="G3447">
        <f>Table1[[#This Row],[Unit Price]]*Table1[[#This Row],[Units Sold]]</f>
        <v>139.99</v>
      </c>
      <c r="H3447" t="s">
        <v>14</v>
      </c>
      <c r="I3447" t="s">
        <v>11</v>
      </c>
      <c r="J3447">
        <f>_xlfn.XLOOKUP(Table1[[#This Row],[Product Name]],O:O,P:P)</f>
        <v>21</v>
      </c>
      <c r="K3447">
        <f>Table1[[#This Row],[Unit Profit]]*Table1[[#This Row],[Units Sold]]</f>
        <v>21</v>
      </c>
      <c r="L3447">
        <f>MONTH(Table1[[#This Row],[Date]])</f>
        <v>1</v>
      </c>
    </row>
    <row r="3448" spans="1:12">
      <c r="A3448">
        <v>13501</v>
      </c>
      <c r="B3448" s="1">
        <v>45021</v>
      </c>
      <c r="C3448" t="s">
        <v>16</v>
      </c>
      <c r="D3448" t="s">
        <v>158</v>
      </c>
      <c r="E3448">
        <v>3</v>
      </c>
      <c r="F3448">
        <v>44.99</v>
      </c>
      <c r="G3448">
        <f>Table1[[#This Row],[Unit Price]]*Table1[[#This Row],[Units Sold]]</f>
        <v>134.97</v>
      </c>
      <c r="H3448" t="s">
        <v>294</v>
      </c>
      <c r="I3448" t="s">
        <v>15</v>
      </c>
      <c r="J3448">
        <f>_xlfn.XLOOKUP(Table1[[#This Row],[Product Name]],O:O,P:P)</f>
        <v>11.7</v>
      </c>
      <c r="K3448">
        <f>Table1[[#This Row],[Unit Profit]]*Table1[[#This Row],[Units Sold]]</f>
        <v>35.099999999999994</v>
      </c>
      <c r="L3448">
        <f>MONTH(Table1[[#This Row],[Date]])</f>
        <v>4</v>
      </c>
    </row>
    <row r="3449" spans="1:12" hidden="1">
      <c r="A3449">
        <v>13502</v>
      </c>
      <c r="B3449" s="1">
        <v>45108</v>
      </c>
      <c r="C3449" t="s">
        <v>19</v>
      </c>
      <c r="D3449" t="s">
        <v>159</v>
      </c>
      <c r="E3449">
        <v>2</v>
      </c>
      <c r="F3449">
        <v>11.99</v>
      </c>
      <c r="G3449">
        <f>Table1[[#This Row],[Unit Price]]*Table1[[#This Row],[Units Sold]]</f>
        <v>23.98</v>
      </c>
      <c r="H3449" t="s">
        <v>14</v>
      </c>
      <c r="I3449" t="s">
        <v>15</v>
      </c>
      <c r="J3449">
        <f>_xlfn.XLOOKUP(Table1[[#This Row],[Product Name]],O:O,P:P)</f>
        <v>5.28</v>
      </c>
      <c r="K3449">
        <f>Table1[[#This Row],[Unit Profit]]*Table1[[#This Row],[Units Sold]]</f>
        <v>10.56</v>
      </c>
      <c r="L3449">
        <f>MONTH(Table1[[#This Row],[Date]])</f>
        <v>7</v>
      </c>
    </row>
    <row r="3450" spans="1:12">
      <c r="A3450">
        <v>13503</v>
      </c>
      <c r="B3450" s="1">
        <v>45333</v>
      </c>
      <c r="C3450" t="s">
        <v>21</v>
      </c>
      <c r="D3450" t="s">
        <v>160</v>
      </c>
      <c r="E3450">
        <v>3</v>
      </c>
      <c r="F3450">
        <v>29.5</v>
      </c>
      <c r="G3450">
        <f>Table1[[#This Row],[Unit Price]]*Table1[[#This Row],[Units Sold]]</f>
        <v>88.5</v>
      </c>
      <c r="H3450" t="s">
        <v>294</v>
      </c>
      <c r="I3450" t="s">
        <v>287</v>
      </c>
      <c r="J3450">
        <f>_xlfn.XLOOKUP(Table1[[#This Row],[Product Name]],O:O,P:P)</f>
        <v>11.21</v>
      </c>
      <c r="K3450">
        <f>Table1[[#This Row],[Unit Profit]]*Table1[[#This Row],[Units Sold]]</f>
        <v>33.630000000000003</v>
      </c>
      <c r="L3450">
        <f>MONTH(Table1[[#This Row],[Date]])</f>
        <v>2</v>
      </c>
    </row>
    <row r="3451" spans="1:12" hidden="1">
      <c r="A3451">
        <v>13504</v>
      </c>
      <c r="B3451" s="1">
        <v>45145</v>
      </c>
      <c r="C3451" t="s">
        <v>23</v>
      </c>
      <c r="D3451" t="s">
        <v>161</v>
      </c>
      <c r="E3451">
        <v>3</v>
      </c>
      <c r="F3451">
        <v>299.99</v>
      </c>
      <c r="G3451">
        <f>Table1[[#This Row],[Unit Price]]*Table1[[#This Row],[Units Sold]]</f>
        <v>899.97</v>
      </c>
      <c r="H3451" t="s">
        <v>18</v>
      </c>
      <c r="I3451" t="s">
        <v>287</v>
      </c>
      <c r="J3451">
        <f>_xlfn.XLOOKUP(Table1[[#This Row],[Product Name]],O:O,P:P)</f>
        <v>105</v>
      </c>
      <c r="K3451">
        <f>Table1[[#This Row],[Unit Profit]]*Table1[[#This Row],[Units Sold]]</f>
        <v>315</v>
      </c>
      <c r="L3451">
        <f>MONTH(Table1[[#This Row],[Date]])</f>
        <v>8</v>
      </c>
    </row>
    <row r="3452" spans="1:12" hidden="1">
      <c r="A3452">
        <v>13505</v>
      </c>
      <c r="B3452" s="1">
        <v>45063</v>
      </c>
      <c r="C3452" t="s">
        <v>9</v>
      </c>
      <c r="D3452" t="s">
        <v>162</v>
      </c>
      <c r="E3452">
        <v>1</v>
      </c>
      <c r="F3452">
        <v>549</v>
      </c>
      <c r="G3452">
        <f>Table1[[#This Row],[Unit Price]]*Table1[[#This Row],[Units Sold]]</f>
        <v>549</v>
      </c>
      <c r="H3452" t="s">
        <v>14</v>
      </c>
      <c r="I3452" t="s">
        <v>15</v>
      </c>
      <c r="J3452">
        <f>_xlfn.XLOOKUP(Table1[[#This Row],[Product Name]],O:O,P:P)</f>
        <v>65.88</v>
      </c>
      <c r="K3452">
        <f>Table1[[#This Row],[Unit Profit]]*Table1[[#This Row],[Units Sold]]</f>
        <v>65.88</v>
      </c>
      <c r="L3452">
        <f>MONTH(Table1[[#This Row],[Date]])</f>
        <v>5</v>
      </c>
    </row>
    <row r="3453" spans="1:12">
      <c r="A3453">
        <v>13506</v>
      </c>
      <c r="B3453" s="1">
        <v>45239</v>
      </c>
      <c r="C3453" t="s">
        <v>12</v>
      </c>
      <c r="D3453" t="s">
        <v>163</v>
      </c>
      <c r="E3453">
        <v>5</v>
      </c>
      <c r="F3453">
        <v>199.95</v>
      </c>
      <c r="G3453">
        <f>Table1[[#This Row],[Unit Price]]*Table1[[#This Row],[Units Sold]]</f>
        <v>999.75</v>
      </c>
      <c r="H3453" t="s">
        <v>294</v>
      </c>
      <c r="I3453" t="s">
        <v>11</v>
      </c>
      <c r="J3453">
        <f>_xlfn.XLOOKUP(Table1[[#This Row],[Product Name]],O:O,P:P)</f>
        <v>73.98</v>
      </c>
      <c r="K3453">
        <f>Table1[[#This Row],[Unit Profit]]*Table1[[#This Row],[Units Sold]]</f>
        <v>369.90000000000003</v>
      </c>
      <c r="L3453">
        <f>MONTH(Table1[[#This Row],[Date]])</f>
        <v>11</v>
      </c>
    </row>
    <row r="3454" spans="1:12" hidden="1">
      <c r="A3454">
        <v>13507</v>
      </c>
      <c r="B3454" s="1">
        <v>45322</v>
      </c>
      <c r="C3454" t="s">
        <v>16</v>
      </c>
      <c r="D3454" t="s">
        <v>164</v>
      </c>
      <c r="E3454">
        <v>4</v>
      </c>
      <c r="F3454">
        <v>98</v>
      </c>
      <c r="G3454">
        <f>Table1[[#This Row],[Unit Price]]*Table1[[#This Row],[Units Sold]]</f>
        <v>392</v>
      </c>
      <c r="H3454" t="s">
        <v>14</v>
      </c>
      <c r="I3454" t="s">
        <v>11</v>
      </c>
      <c r="J3454">
        <f>_xlfn.XLOOKUP(Table1[[#This Row],[Product Name]],O:O,P:P)</f>
        <v>11.76</v>
      </c>
      <c r="K3454">
        <f>Table1[[#This Row],[Unit Profit]]*Table1[[#This Row],[Units Sold]]</f>
        <v>47.04</v>
      </c>
      <c r="L3454">
        <f>MONTH(Table1[[#This Row],[Date]])</f>
        <v>1</v>
      </c>
    </row>
    <row r="3455" spans="1:12">
      <c r="A3455">
        <v>13508</v>
      </c>
      <c r="B3455" s="1">
        <v>45503</v>
      </c>
      <c r="C3455" t="s">
        <v>19</v>
      </c>
      <c r="D3455" t="s">
        <v>165</v>
      </c>
      <c r="E3455">
        <v>4</v>
      </c>
      <c r="F3455">
        <v>10.99</v>
      </c>
      <c r="G3455">
        <f>Table1[[#This Row],[Unit Price]]*Table1[[#This Row],[Units Sold]]</f>
        <v>43.96</v>
      </c>
      <c r="H3455" t="s">
        <v>294</v>
      </c>
      <c r="I3455" t="s">
        <v>11</v>
      </c>
      <c r="J3455">
        <f>_xlfn.XLOOKUP(Table1[[#This Row],[Product Name]],O:O,P:P)</f>
        <v>1.21</v>
      </c>
      <c r="K3455">
        <f>Table1[[#This Row],[Unit Profit]]*Table1[[#This Row],[Units Sold]]</f>
        <v>4.84</v>
      </c>
      <c r="L3455">
        <f>MONTH(Table1[[#This Row],[Date]])</f>
        <v>7</v>
      </c>
    </row>
    <row r="3456" spans="1:12" hidden="1">
      <c r="A3456">
        <v>13509</v>
      </c>
      <c r="B3456" s="1">
        <v>45000</v>
      </c>
      <c r="C3456" t="s">
        <v>21</v>
      </c>
      <c r="D3456" t="s">
        <v>166</v>
      </c>
      <c r="E3456">
        <v>2</v>
      </c>
      <c r="F3456">
        <v>25</v>
      </c>
      <c r="G3456">
        <f>Table1[[#This Row],[Unit Price]]*Table1[[#This Row],[Units Sold]]</f>
        <v>50</v>
      </c>
      <c r="H3456" t="s">
        <v>18</v>
      </c>
      <c r="I3456" t="s">
        <v>11</v>
      </c>
      <c r="J3456">
        <f>_xlfn.XLOOKUP(Table1[[#This Row],[Product Name]],O:O,P:P)</f>
        <v>11.5</v>
      </c>
      <c r="K3456">
        <f>Table1[[#This Row],[Unit Profit]]*Table1[[#This Row],[Units Sold]]</f>
        <v>23</v>
      </c>
      <c r="L3456">
        <f>MONTH(Table1[[#This Row],[Date]])</f>
        <v>3</v>
      </c>
    </row>
    <row r="3457" spans="1:12" hidden="1">
      <c r="A3457">
        <v>13510</v>
      </c>
      <c r="B3457" s="1">
        <v>45216</v>
      </c>
      <c r="C3457" t="s">
        <v>23</v>
      </c>
      <c r="D3457" t="s">
        <v>167</v>
      </c>
      <c r="E3457">
        <v>3</v>
      </c>
      <c r="F3457">
        <v>149.99</v>
      </c>
      <c r="G3457">
        <f>Table1[[#This Row],[Unit Price]]*Table1[[#This Row],[Units Sold]]</f>
        <v>449.97</v>
      </c>
      <c r="H3457" t="s">
        <v>14</v>
      </c>
      <c r="I3457" t="s">
        <v>287</v>
      </c>
      <c r="J3457">
        <f>_xlfn.XLOOKUP(Table1[[#This Row],[Product Name]],O:O,P:P)</f>
        <v>19.5</v>
      </c>
      <c r="K3457">
        <f>Table1[[#This Row],[Unit Profit]]*Table1[[#This Row],[Units Sold]]</f>
        <v>58.5</v>
      </c>
      <c r="L3457">
        <f>MONTH(Table1[[#This Row],[Date]])</f>
        <v>10</v>
      </c>
    </row>
    <row r="3458" spans="1:12">
      <c r="A3458">
        <v>13511</v>
      </c>
      <c r="B3458" s="1">
        <v>45386</v>
      </c>
      <c r="C3458" t="s">
        <v>9</v>
      </c>
      <c r="D3458" t="s">
        <v>49</v>
      </c>
      <c r="E3458">
        <v>5</v>
      </c>
      <c r="F3458">
        <v>349.99</v>
      </c>
      <c r="G3458">
        <f>Table1[[#This Row],[Unit Price]]*Table1[[#This Row],[Units Sold]]</f>
        <v>1749.95</v>
      </c>
      <c r="H3458" t="s">
        <v>294</v>
      </c>
      <c r="I3458" t="s">
        <v>11</v>
      </c>
      <c r="J3458">
        <f>_xlfn.XLOOKUP(Table1[[#This Row],[Product Name]],O:O,P:P)</f>
        <v>164.5</v>
      </c>
      <c r="K3458">
        <f>Table1[[#This Row],[Unit Profit]]*Table1[[#This Row],[Units Sold]]</f>
        <v>822.5</v>
      </c>
      <c r="L3458">
        <f>MONTH(Table1[[#This Row],[Date]])</f>
        <v>4</v>
      </c>
    </row>
    <row r="3459" spans="1:12" hidden="1">
      <c r="A3459">
        <v>13512</v>
      </c>
      <c r="B3459" s="1">
        <v>45492</v>
      </c>
      <c r="C3459" t="s">
        <v>12</v>
      </c>
      <c r="D3459" t="s">
        <v>168</v>
      </c>
      <c r="E3459">
        <v>2</v>
      </c>
      <c r="F3459">
        <v>199.99</v>
      </c>
      <c r="G3459">
        <f>Table1[[#This Row],[Unit Price]]*Table1[[#This Row],[Units Sold]]</f>
        <v>399.98</v>
      </c>
      <c r="H3459" t="s">
        <v>18</v>
      </c>
      <c r="I3459" t="s">
        <v>11</v>
      </c>
      <c r="J3459">
        <f>_xlfn.XLOOKUP(Table1[[#This Row],[Product Name]],O:O,P:P)</f>
        <v>44</v>
      </c>
      <c r="K3459">
        <f>Table1[[#This Row],[Unit Profit]]*Table1[[#This Row],[Units Sold]]</f>
        <v>88</v>
      </c>
      <c r="L3459">
        <f>MONTH(Table1[[#This Row],[Date]])</f>
        <v>7</v>
      </c>
    </row>
    <row r="3460" spans="1:12">
      <c r="A3460">
        <v>13513</v>
      </c>
      <c r="B3460" s="1">
        <v>45618</v>
      </c>
      <c r="C3460" t="s">
        <v>16</v>
      </c>
      <c r="D3460" t="s">
        <v>169</v>
      </c>
      <c r="E3460">
        <v>4</v>
      </c>
      <c r="F3460">
        <v>54.99</v>
      </c>
      <c r="G3460">
        <f>Table1[[#This Row],[Unit Price]]*Table1[[#This Row],[Units Sold]]</f>
        <v>219.96</v>
      </c>
      <c r="H3460" t="s">
        <v>294</v>
      </c>
      <c r="I3460" t="s">
        <v>11</v>
      </c>
      <c r="J3460">
        <f>_xlfn.XLOOKUP(Table1[[#This Row],[Product Name]],O:O,P:P)</f>
        <v>16.5</v>
      </c>
      <c r="K3460">
        <f>Table1[[#This Row],[Unit Profit]]*Table1[[#This Row],[Units Sold]]</f>
        <v>66</v>
      </c>
      <c r="L3460">
        <f>MONTH(Table1[[#This Row],[Date]])</f>
        <v>11</v>
      </c>
    </row>
    <row r="3461" spans="1:12" hidden="1">
      <c r="A3461">
        <v>13514</v>
      </c>
      <c r="B3461" s="1">
        <v>45408</v>
      </c>
      <c r="C3461" t="s">
        <v>19</v>
      </c>
      <c r="D3461" t="s">
        <v>170</v>
      </c>
      <c r="E3461">
        <v>5</v>
      </c>
      <c r="F3461">
        <v>16.989999999999998</v>
      </c>
      <c r="G3461">
        <f>Table1[[#This Row],[Unit Price]]*Table1[[#This Row],[Units Sold]]</f>
        <v>84.949999999999989</v>
      </c>
      <c r="H3461" t="s">
        <v>18</v>
      </c>
      <c r="I3461" t="s">
        <v>15</v>
      </c>
      <c r="J3461">
        <f>_xlfn.XLOOKUP(Table1[[#This Row],[Product Name]],O:O,P:P)</f>
        <v>4.59</v>
      </c>
      <c r="K3461">
        <f>Table1[[#This Row],[Unit Profit]]*Table1[[#This Row],[Units Sold]]</f>
        <v>22.95</v>
      </c>
      <c r="L3461">
        <f>MONTH(Table1[[#This Row],[Date]])</f>
        <v>4</v>
      </c>
    </row>
    <row r="3462" spans="1:12" hidden="1">
      <c r="A3462">
        <v>13515</v>
      </c>
      <c r="B3462" s="1">
        <v>45528</v>
      </c>
      <c r="C3462" t="s">
        <v>21</v>
      </c>
      <c r="D3462" t="s">
        <v>171</v>
      </c>
      <c r="E3462">
        <v>4</v>
      </c>
      <c r="F3462">
        <v>59</v>
      </c>
      <c r="G3462">
        <f>Table1[[#This Row],[Unit Price]]*Table1[[#This Row],[Units Sold]]</f>
        <v>236</v>
      </c>
      <c r="H3462" t="s">
        <v>18</v>
      </c>
      <c r="I3462" t="s">
        <v>11</v>
      </c>
      <c r="J3462">
        <f>_xlfn.XLOOKUP(Table1[[#This Row],[Product Name]],O:O,P:P)</f>
        <v>14.16</v>
      </c>
      <c r="K3462">
        <f>Table1[[#This Row],[Unit Profit]]*Table1[[#This Row],[Units Sold]]</f>
        <v>56.64</v>
      </c>
      <c r="L3462">
        <f>MONTH(Table1[[#This Row],[Date]])</f>
        <v>8</v>
      </c>
    </row>
    <row r="3463" spans="1:12" hidden="1">
      <c r="A3463">
        <v>13516</v>
      </c>
      <c r="B3463" s="1">
        <v>45474</v>
      </c>
      <c r="C3463" t="s">
        <v>23</v>
      </c>
      <c r="D3463" t="s">
        <v>172</v>
      </c>
      <c r="E3463">
        <v>2</v>
      </c>
      <c r="F3463">
        <v>299.99</v>
      </c>
      <c r="G3463">
        <f>Table1[[#This Row],[Unit Price]]*Table1[[#This Row],[Units Sold]]</f>
        <v>599.98</v>
      </c>
      <c r="H3463" t="s">
        <v>14</v>
      </c>
      <c r="I3463" t="s">
        <v>287</v>
      </c>
      <c r="J3463">
        <f>_xlfn.XLOOKUP(Table1[[#This Row],[Product Name]],O:O,P:P)</f>
        <v>33</v>
      </c>
      <c r="K3463">
        <f>Table1[[#This Row],[Unit Profit]]*Table1[[#This Row],[Units Sold]]</f>
        <v>66</v>
      </c>
      <c r="L3463">
        <f>MONTH(Table1[[#This Row],[Date]])</f>
        <v>7</v>
      </c>
    </row>
    <row r="3464" spans="1:12" hidden="1">
      <c r="A3464">
        <v>13517</v>
      </c>
      <c r="B3464" s="1">
        <v>45071</v>
      </c>
      <c r="C3464" t="s">
        <v>9</v>
      </c>
      <c r="D3464" t="s">
        <v>173</v>
      </c>
      <c r="E3464">
        <v>5</v>
      </c>
      <c r="F3464">
        <v>899.99</v>
      </c>
      <c r="G3464">
        <f>Table1[[#This Row],[Unit Price]]*Table1[[#This Row],[Units Sold]]</f>
        <v>4499.95</v>
      </c>
      <c r="H3464" t="s">
        <v>18</v>
      </c>
      <c r="I3464" t="s">
        <v>15</v>
      </c>
      <c r="J3464">
        <f>_xlfn.XLOOKUP(Table1[[#This Row],[Product Name]],O:O,P:P)</f>
        <v>378</v>
      </c>
      <c r="K3464">
        <f>Table1[[#This Row],[Unit Profit]]*Table1[[#This Row],[Units Sold]]</f>
        <v>1890</v>
      </c>
      <c r="L3464">
        <f>MONTH(Table1[[#This Row],[Date]])</f>
        <v>5</v>
      </c>
    </row>
    <row r="3465" spans="1:12">
      <c r="A3465">
        <v>13518</v>
      </c>
      <c r="B3465" s="1">
        <v>45131</v>
      </c>
      <c r="C3465" t="s">
        <v>12</v>
      </c>
      <c r="D3465" t="s">
        <v>174</v>
      </c>
      <c r="E3465">
        <v>5</v>
      </c>
      <c r="F3465">
        <v>499.95</v>
      </c>
      <c r="G3465">
        <f>Table1[[#This Row],[Unit Price]]*Table1[[#This Row],[Units Sold]]</f>
        <v>2499.75</v>
      </c>
      <c r="H3465" t="s">
        <v>294</v>
      </c>
      <c r="I3465" t="s">
        <v>287</v>
      </c>
      <c r="J3465">
        <f>_xlfn.XLOOKUP(Table1[[#This Row],[Product Name]],O:O,P:P)</f>
        <v>89.99</v>
      </c>
      <c r="K3465">
        <f>Table1[[#This Row],[Unit Profit]]*Table1[[#This Row],[Units Sold]]</f>
        <v>449.95</v>
      </c>
      <c r="L3465">
        <f>MONTH(Table1[[#This Row],[Date]])</f>
        <v>7</v>
      </c>
    </row>
    <row r="3466" spans="1:12">
      <c r="A3466">
        <v>13519</v>
      </c>
      <c r="B3466" s="1">
        <v>45631</v>
      </c>
      <c r="C3466" t="s">
        <v>16</v>
      </c>
      <c r="D3466" t="s">
        <v>175</v>
      </c>
      <c r="E3466">
        <v>5</v>
      </c>
      <c r="F3466">
        <v>24.99</v>
      </c>
      <c r="G3466">
        <f>Table1[[#This Row],[Unit Price]]*Table1[[#This Row],[Units Sold]]</f>
        <v>124.94999999999999</v>
      </c>
      <c r="H3466" t="s">
        <v>294</v>
      </c>
      <c r="I3466" t="s">
        <v>11</v>
      </c>
      <c r="J3466">
        <f>_xlfn.XLOOKUP(Table1[[#This Row],[Product Name]],O:O,P:P)</f>
        <v>5</v>
      </c>
      <c r="K3466">
        <f>Table1[[#This Row],[Unit Profit]]*Table1[[#This Row],[Units Sold]]</f>
        <v>25</v>
      </c>
      <c r="L3466">
        <f>MONTH(Table1[[#This Row],[Date]])</f>
        <v>12</v>
      </c>
    </row>
    <row r="3467" spans="1:12" hidden="1">
      <c r="A3467">
        <v>13520</v>
      </c>
      <c r="B3467" s="1">
        <v>45583</v>
      </c>
      <c r="C3467" t="s">
        <v>19</v>
      </c>
      <c r="D3467" t="s">
        <v>176</v>
      </c>
      <c r="E3467">
        <v>1</v>
      </c>
      <c r="F3467">
        <v>7.99</v>
      </c>
      <c r="G3467">
        <f>Table1[[#This Row],[Unit Price]]*Table1[[#This Row],[Units Sold]]</f>
        <v>7.99</v>
      </c>
      <c r="H3467" t="s">
        <v>18</v>
      </c>
      <c r="I3467" t="s">
        <v>287</v>
      </c>
      <c r="J3467">
        <f>_xlfn.XLOOKUP(Table1[[#This Row],[Product Name]],O:O,P:P)</f>
        <v>1.84</v>
      </c>
      <c r="K3467">
        <f>Table1[[#This Row],[Unit Profit]]*Table1[[#This Row],[Units Sold]]</f>
        <v>1.84</v>
      </c>
      <c r="L3467">
        <f>MONTH(Table1[[#This Row],[Date]])</f>
        <v>10</v>
      </c>
    </row>
    <row r="3468" spans="1:12">
      <c r="A3468">
        <v>13521</v>
      </c>
      <c r="B3468" s="1">
        <v>45281</v>
      </c>
      <c r="C3468" t="s">
        <v>21</v>
      </c>
      <c r="D3468" t="s">
        <v>177</v>
      </c>
      <c r="E3468">
        <v>4</v>
      </c>
      <c r="F3468">
        <v>36</v>
      </c>
      <c r="G3468">
        <f>Table1[[#This Row],[Unit Price]]*Table1[[#This Row],[Units Sold]]</f>
        <v>144</v>
      </c>
      <c r="H3468" t="s">
        <v>294</v>
      </c>
      <c r="I3468" t="s">
        <v>15</v>
      </c>
      <c r="J3468">
        <f>_xlfn.XLOOKUP(Table1[[#This Row],[Product Name]],O:O,P:P)</f>
        <v>9.36</v>
      </c>
      <c r="K3468">
        <f>Table1[[#This Row],[Unit Profit]]*Table1[[#This Row],[Units Sold]]</f>
        <v>37.44</v>
      </c>
      <c r="L3468">
        <f>MONTH(Table1[[#This Row],[Date]])</f>
        <v>12</v>
      </c>
    </row>
    <row r="3469" spans="1:12">
      <c r="A3469">
        <v>13522</v>
      </c>
      <c r="B3469" s="1">
        <v>45332</v>
      </c>
      <c r="C3469" t="s">
        <v>23</v>
      </c>
      <c r="D3469" t="s">
        <v>178</v>
      </c>
      <c r="E3469">
        <v>1</v>
      </c>
      <c r="F3469">
        <v>34.99</v>
      </c>
      <c r="G3469">
        <f>Table1[[#This Row],[Unit Price]]*Table1[[#This Row],[Units Sold]]</f>
        <v>34.99</v>
      </c>
      <c r="H3469" t="s">
        <v>294</v>
      </c>
      <c r="I3469" t="s">
        <v>287</v>
      </c>
      <c r="J3469">
        <f>_xlfn.XLOOKUP(Table1[[#This Row],[Product Name]],O:O,P:P)</f>
        <v>12.25</v>
      </c>
      <c r="K3469">
        <f>Table1[[#This Row],[Unit Profit]]*Table1[[#This Row],[Units Sold]]</f>
        <v>12.25</v>
      </c>
      <c r="L3469">
        <f>MONTH(Table1[[#This Row],[Date]])</f>
        <v>2</v>
      </c>
    </row>
    <row r="3470" spans="1:12" hidden="1">
      <c r="A3470">
        <v>13523</v>
      </c>
      <c r="B3470" s="1">
        <v>45585</v>
      </c>
      <c r="C3470" t="s">
        <v>9</v>
      </c>
      <c r="D3470" t="s">
        <v>179</v>
      </c>
      <c r="E3470">
        <v>5</v>
      </c>
      <c r="F3470">
        <v>1199.99</v>
      </c>
      <c r="G3470">
        <f>Table1[[#This Row],[Unit Price]]*Table1[[#This Row],[Units Sold]]</f>
        <v>5999.95</v>
      </c>
      <c r="H3470" t="s">
        <v>14</v>
      </c>
      <c r="I3470" t="s">
        <v>287</v>
      </c>
      <c r="J3470">
        <f>_xlfn.XLOOKUP(Table1[[#This Row],[Product Name]],O:O,P:P)</f>
        <v>600</v>
      </c>
      <c r="K3470">
        <f>Table1[[#This Row],[Unit Profit]]*Table1[[#This Row],[Units Sold]]</f>
        <v>3000</v>
      </c>
      <c r="L3470">
        <f>MONTH(Table1[[#This Row],[Date]])</f>
        <v>10</v>
      </c>
    </row>
    <row r="3471" spans="1:12" hidden="1">
      <c r="A3471">
        <v>13524</v>
      </c>
      <c r="B3471" s="1">
        <v>45187</v>
      </c>
      <c r="C3471" t="s">
        <v>12</v>
      </c>
      <c r="D3471" t="s">
        <v>180</v>
      </c>
      <c r="E3471">
        <v>4</v>
      </c>
      <c r="F3471">
        <v>199.99</v>
      </c>
      <c r="G3471">
        <f>Table1[[#This Row],[Unit Price]]*Table1[[#This Row],[Units Sold]]</f>
        <v>799.96</v>
      </c>
      <c r="H3471" t="s">
        <v>14</v>
      </c>
      <c r="I3471" t="s">
        <v>287</v>
      </c>
      <c r="J3471">
        <f>_xlfn.XLOOKUP(Table1[[#This Row],[Product Name]],O:O,P:P)</f>
        <v>34</v>
      </c>
      <c r="K3471">
        <f>Table1[[#This Row],[Unit Profit]]*Table1[[#This Row],[Units Sold]]</f>
        <v>136</v>
      </c>
      <c r="L3471">
        <f>MONTH(Table1[[#This Row],[Date]])</f>
        <v>9</v>
      </c>
    </row>
    <row r="3472" spans="1:12" hidden="1">
      <c r="A3472">
        <v>13525</v>
      </c>
      <c r="B3472" s="1">
        <v>45016</v>
      </c>
      <c r="C3472" t="s">
        <v>16</v>
      </c>
      <c r="D3472" t="s">
        <v>181</v>
      </c>
      <c r="E3472">
        <v>2</v>
      </c>
      <c r="F3472">
        <v>29.99</v>
      </c>
      <c r="G3472">
        <f>Table1[[#This Row],[Unit Price]]*Table1[[#This Row],[Units Sold]]</f>
        <v>59.98</v>
      </c>
      <c r="H3472" t="s">
        <v>14</v>
      </c>
      <c r="I3472" t="s">
        <v>15</v>
      </c>
      <c r="J3472">
        <f>_xlfn.XLOOKUP(Table1[[#This Row],[Product Name]],O:O,P:P)</f>
        <v>3</v>
      </c>
      <c r="K3472">
        <f>Table1[[#This Row],[Unit Profit]]*Table1[[#This Row],[Units Sold]]</f>
        <v>6</v>
      </c>
      <c r="L3472">
        <f>MONTH(Table1[[#This Row],[Date]])</f>
        <v>3</v>
      </c>
    </row>
    <row r="3473" spans="1:12">
      <c r="A3473">
        <v>13526</v>
      </c>
      <c r="B3473" s="1">
        <v>45366</v>
      </c>
      <c r="C3473" t="s">
        <v>19</v>
      </c>
      <c r="D3473" t="s">
        <v>182</v>
      </c>
      <c r="E3473">
        <v>3</v>
      </c>
      <c r="F3473">
        <v>8.99</v>
      </c>
      <c r="G3473">
        <f>Table1[[#This Row],[Unit Price]]*Table1[[#This Row],[Units Sold]]</f>
        <v>26.97</v>
      </c>
      <c r="H3473" t="s">
        <v>294</v>
      </c>
      <c r="I3473" t="s">
        <v>15</v>
      </c>
      <c r="J3473">
        <f>_xlfn.XLOOKUP(Table1[[#This Row],[Product Name]],O:O,P:P)</f>
        <v>1.17</v>
      </c>
      <c r="K3473">
        <f>Table1[[#This Row],[Unit Profit]]*Table1[[#This Row],[Units Sold]]</f>
        <v>3.51</v>
      </c>
      <c r="L3473">
        <f>MONTH(Table1[[#This Row],[Date]])</f>
        <v>3</v>
      </c>
    </row>
    <row r="3474" spans="1:12">
      <c r="A3474">
        <v>13527</v>
      </c>
      <c r="B3474" s="1">
        <v>45553</v>
      </c>
      <c r="C3474" t="s">
        <v>21</v>
      </c>
      <c r="D3474" t="s">
        <v>183</v>
      </c>
      <c r="E3474">
        <v>4</v>
      </c>
      <c r="F3474">
        <v>16.989999999999998</v>
      </c>
      <c r="G3474">
        <f>Table1[[#This Row],[Unit Price]]*Table1[[#This Row],[Units Sold]]</f>
        <v>67.959999999999994</v>
      </c>
      <c r="H3474" t="s">
        <v>294</v>
      </c>
      <c r="I3474" t="s">
        <v>11</v>
      </c>
      <c r="J3474">
        <f>_xlfn.XLOOKUP(Table1[[#This Row],[Product Name]],O:O,P:P)</f>
        <v>7.82</v>
      </c>
      <c r="K3474">
        <f>Table1[[#This Row],[Unit Profit]]*Table1[[#This Row],[Units Sold]]</f>
        <v>31.28</v>
      </c>
      <c r="L3474">
        <f>MONTH(Table1[[#This Row],[Date]])</f>
        <v>9</v>
      </c>
    </row>
    <row r="3475" spans="1:12" hidden="1">
      <c r="A3475">
        <v>13528</v>
      </c>
      <c r="B3475" s="1">
        <v>45047</v>
      </c>
      <c r="C3475" t="s">
        <v>23</v>
      </c>
      <c r="D3475" t="s">
        <v>184</v>
      </c>
      <c r="E3475">
        <v>4</v>
      </c>
      <c r="F3475">
        <v>49.99</v>
      </c>
      <c r="G3475">
        <f>Table1[[#This Row],[Unit Price]]*Table1[[#This Row],[Units Sold]]</f>
        <v>199.96</v>
      </c>
      <c r="H3475" t="s">
        <v>18</v>
      </c>
      <c r="I3475" t="s">
        <v>15</v>
      </c>
      <c r="J3475">
        <f>_xlfn.XLOOKUP(Table1[[#This Row],[Product Name]],O:O,P:P)</f>
        <v>12</v>
      </c>
      <c r="K3475">
        <f>Table1[[#This Row],[Unit Profit]]*Table1[[#This Row],[Units Sold]]</f>
        <v>48</v>
      </c>
      <c r="L3475">
        <f>MONTH(Table1[[#This Row],[Date]])</f>
        <v>5</v>
      </c>
    </row>
    <row r="3476" spans="1:12" hidden="1">
      <c r="A3476">
        <v>13529</v>
      </c>
      <c r="B3476" s="1">
        <v>45296</v>
      </c>
      <c r="C3476" t="s">
        <v>9</v>
      </c>
      <c r="D3476" t="s">
        <v>185</v>
      </c>
      <c r="E3476">
        <v>1</v>
      </c>
      <c r="F3476">
        <v>699.99</v>
      </c>
      <c r="G3476">
        <f>Table1[[#This Row],[Unit Price]]*Table1[[#This Row],[Units Sold]]</f>
        <v>699.99</v>
      </c>
      <c r="H3476" t="s">
        <v>14</v>
      </c>
      <c r="I3476" t="s">
        <v>11</v>
      </c>
      <c r="J3476">
        <f>_xlfn.XLOOKUP(Table1[[#This Row],[Product Name]],O:O,P:P)</f>
        <v>273</v>
      </c>
      <c r="K3476">
        <f>Table1[[#This Row],[Unit Profit]]*Table1[[#This Row],[Units Sold]]</f>
        <v>273</v>
      </c>
      <c r="L3476">
        <f>MONTH(Table1[[#This Row],[Date]])</f>
        <v>1</v>
      </c>
    </row>
    <row r="3477" spans="1:12" hidden="1">
      <c r="A3477">
        <v>13530</v>
      </c>
      <c r="B3477" s="1">
        <v>45072</v>
      </c>
      <c r="C3477" t="s">
        <v>12</v>
      </c>
      <c r="D3477" t="s">
        <v>186</v>
      </c>
      <c r="E3477">
        <v>1</v>
      </c>
      <c r="F3477">
        <v>139.99</v>
      </c>
      <c r="G3477">
        <f>Table1[[#This Row],[Unit Price]]*Table1[[#This Row],[Units Sold]]</f>
        <v>139.99</v>
      </c>
      <c r="H3477" t="s">
        <v>14</v>
      </c>
      <c r="I3477" t="s">
        <v>15</v>
      </c>
      <c r="J3477">
        <f>_xlfn.XLOOKUP(Table1[[#This Row],[Product Name]],O:O,P:P)</f>
        <v>25.2</v>
      </c>
      <c r="K3477">
        <f>Table1[[#This Row],[Unit Profit]]*Table1[[#This Row],[Units Sold]]</f>
        <v>25.2</v>
      </c>
      <c r="L3477">
        <f>MONTH(Table1[[#This Row],[Date]])</f>
        <v>5</v>
      </c>
    </row>
    <row r="3478" spans="1:12" hidden="1">
      <c r="A3478">
        <v>13531</v>
      </c>
      <c r="B3478" s="1">
        <v>45410</v>
      </c>
      <c r="C3478" t="s">
        <v>16</v>
      </c>
      <c r="D3478" t="s">
        <v>187</v>
      </c>
      <c r="E3478">
        <v>4</v>
      </c>
      <c r="F3478">
        <v>34.99</v>
      </c>
      <c r="G3478">
        <f>Table1[[#This Row],[Unit Price]]*Table1[[#This Row],[Units Sold]]</f>
        <v>139.96</v>
      </c>
      <c r="H3478" t="s">
        <v>14</v>
      </c>
      <c r="I3478" t="s">
        <v>11</v>
      </c>
      <c r="J3478">
        <f>_xlfn.XLOOKUP(Table1[[#This Row],[Product Name]],O:O,P:P)</f>
        <v>12.6</v>
      </c>
      <c r="K3478">
        <f>Table1[[#This Row],[Unit Profit]]*Table1[[#This Row],[Units Sold]]</f>
        <v>50.4</v>
      </c>
      <c r="L3478">
        <f>MONTH(Table1[[#This Row],[Date]])</f>
        <v>4</v>
      </c>
    </row>
    <row r="3479" spans="1:12" hidden="1">
      <c r="A3479">
        <v>13532</v>
      </c>
      <c r="B3479" s="1">
        <v>45073</v>
      </c>
      <c r="C3479" t="s">
        <v>19</v>
      </c>
      <c r="D3479" t="s">
        <v>188</v>
      </c>
      <c r="E3479">
        <v>5</v>
      </c>
      <c r="F3479">
        <v>9.99</v>
      </c>
      <c r="G3479">
        <f>Table1[[#This Row],[Unit Price]]*Table1[[#This Row],[Units Sold]]</f>
        <v>49.95</v>
      </c>
      <c r="H3479" t="s">
        <v>14</v>
      </c>
      <c r="I3479" t="s">
        <v>287</v>
      </c>
      <c r="J3479">
        <f>_xlfn.XLOOKUP(Table1[[#This Row],[Product Name]],O:O,P:P)</f>
        <v>1.5</v>
      </c>
      <c r="K3479">
        <f>Table1[[#This Row],[Unit Profit]]*Table1[[#This Row],[Units Sold]]</f>
        <v>7.5</v>
      </c>
      <c r="L3479">
        <f>MONTH(Table1[[#This Row],[Date]])</f>
        <v>5</v>
      </c>
    </row>
    <row r="3480" spans="1:12" hidden="1">
      <c r="A3480">
        <v>13533</v>
      </c>
      <c r="B3480" s="1">
        <v>45570</v>
      </c>
      <c r="C3480" t="s">
        <v>21</v>
      </c>
      <c r="D3480" t="s">
        <v>189</v>
      </c>
      <c r="E3480">
        <v>2</v>
      </c>
      <c r="F3480">
        <v>29.5</v>
      </c>
      <c r="G3480">
        <f>Table1[[#This Row],[Unit Price]]*Table1[[#This Row],[Units Sold]]</f>
        <v>59</v>
      </c>
      <c r="H3480" t="s">
        <v>18</v>
      </c>
      <c r="I3480" t="s">
        <v>11</v>
      </c>
      <c r="J3480">
        <f>_xlfn.XLOOKUP(Table1[[#This Row],[Product Name]],O:O,P:P)</f>
        <v>7.38</v>
      </c>
      <c r="K3480">
        <f>Table1[[#This Row],[Unit Profit]]*Table1[[#This Row],[Units Sold]]</f>
        <v>14.76</v>
      </c>
      <c r="L3480">
        <f>MONTH(Table1[[#This Row],[Date]])</f>
        <v>10</v>
      </c>
    </row>
    <row r="3481" spans="1:12">
      <c r="A3481">
        <v>13534</v>
      </c>
      <c r="B3481" s="1">
        <v>44942</v>
      </c>
      <c r="C3481" t="s">
        <v>23</v>
      </c>
      <c r="D3481" t="s">
        <v>190</v>
      </c>
      <c r="E3481">
        <v>4</v>
      </c>
      <c r="F3481">
        <v>699.99</v>
      </c>
      <c r="G3481">
        <f>Table1[[#This Row],[Unit Price]]*Table1[[#This Row],[Units Sold]]</f>
        <v>2799.96</v>
      </c>
      <c r="H3481" t="s">
        <v>294</v>
      </c>
      <c r="I3481" t="s">
        <v>11</v>
      </c>
      <c r="J3481">
        <f>_xlfn.XLOOKUP(Table1[[#This Row],[Product Name]],O:O,P:P)</f>
        <v>252</v>
      </c>
      <c r="K3481">
        <f>Table1[[#This Row],[Unit Profit]]*Table1[[#This Row],[Units Sold]]</f>
        <v>1008</v>
      </c>
      <c r="L3481">
        <f>MONTH(Table1[[#This Row],[Date]])</f>
        <v>1</v>
      </c>
    </row>
    <row r="3482" spans="1:12">
      <c r="A3482">
        <v>13535</v>
      </c>
      <c r="B3482" s="1">
        <v>45243</v>
      </c>
      <c r="C3482" t="s">
        <v>9</v>
      </c>
      <c r="D3482" t="s">
        <v>191</v>
      </c>
      <c r="E3482">
        <v>5</v>
      </c>
      <c r="F3482">
        <v>49.99</v>
      </c>
      <c r="G3482">
        <f>Table1[[#This Row],[Unit Price]]*Table1[[#This Row],[Units Sold]]</f>
        <v>249.95000000000002</v>
      </c>
      <c r="H3482" t="s">
        <v>294</v>
      </c>
      <c r="I3482" t="s">
        <v>287</v>
      </c>
      <c r="J3482">
        <f>_xlfn.XLOOKUP(Table1[[#This Row],[Product Name]],O:O,P:P)</f>
        <v>19.5</v>
      </c>
      <c r="K3482">
        <f>Table1[[#This Row],[Unit Profit]]*Table1[[#This Row],[Units Sold]]</f>
        <v>97.5</v>
      </c>
      <c r="L3482">
        <f>MONTH(Table1[[#This Row],[Date]])</f>
        <v>11</v>
      </c>
    </row>
    <row r="3483" spans="1:12">
      <c r="A3483">
        <v>13536</v>
      </c>
      <c r="B3483" s="1">
        <v>45581</v>
      </c>
      <c r="C3483" t="s">
        <v>12</v>
      </c>
      <c r="D3483" t="s">
        <v>192</v>
      </c>
      <c r="E3483">
        <v>5</v>
      </c>
      <c r="F3483">
        <v>49.99</v>
      </c>
      <c r="G3483">
        <f>Table1[[#This Row],[Unit Price]]*Table1[[#This Row],[Units Sold]]</f>
        <v>249.95000000000002</v>
      </c>
      <c r="H3483" t="s">
        <v>294</v>
      </c>
      <c r="I3483" t="s">
        <v>15</v>
      </c>
      <c r="J3483">
        <f>_xlfn.XLOOKUP(Table1[[#This Row],[Product Name]],O:O,P:P)</f>
        <v>15</v>
      </c>
      <c r="K3483">
        <f>Table1[[#This Row],[Unit Profit]]*Table1[[#This Row],[Units Sold]]</f>
        <v>75</v>
      </c>
      <c r="L3483">
        <f>MONTH(Table1[[#This Row],[Date]])</f>
        <v>10</v>
      </c>
    </row>
    <row r="3484" spans="1:12">
      <c r="A3484">
        <v>13537</v>
      </c>
      <c r="B3484" s="1">
        <v>45488</v>
      </c>
      <c r="C3484" t="s">
        <v>16</v>
      </c>
      <c r="D3484" t="s">
        <v>193</v>
      </c>
      <c r="E3484">
        <v>5</v>
      </c>
      <c r="F3484">
        <v>14.9</v>
      </c>
      <c r="G3484">
        <f>Table1[[#This Row],[Unit Price]]*Table1[[#This Row],[Units Sold]]</f>
        <v>74.5</v>
      </c>
      <c r="H3484" t="s">
        <v>294</v>
      </c>
      <c r="I3484" t="s">
        <v>11</v>
      </c>
      <c r="J3484">
        <f>_xlfn.XLOOKUP(Table1[[#This Row],[Product Name]],O:O,P:P)</f>
        <v>6.41</v>
      </c>
      <c r="K3484">
        <f>Table1[[#This Row],[Unit Profit]]*Table1[[#This Row],[Units Sold]]</f>
        <v>32.049999999999997</v>
      </c>
      <c r="L3484">
        <f>MONTH(Table1[[#This Row],[Date]])</f>
        <v>7</v>
      </c>
    </row>
    <row r="3485" spans="1:12" hidden="1">
      <c r="A3485">
        <v>13538</v>
      </c>
      <c r="B3485" s="1">
        <v>45417</v>
      </c>
      <c r="C3485" t="s">
        <v>19</v>
      </c>
      <c r="D3485" t="s">
        <v>194</v>
      </c>
      <c r="E3485">
        <v>3</v>
      </c>
      <c r="F3485">
        <v>11.99</v>
      </c>
      <c r="G3485">
        <f>Table1[[#This Row],[Unit Price]]*Table1[[#This Row],[Units Sold]]</f>
        <v>35.97</v>
      </c>
      <c r="H3485" t="s">
        <v>18</v>
      </c>
      <c r="I3485" t="s">
        <v>287</v>
      </c>
      <c r="J3485">
        <f>_xlfn.XLOOKUP(Table1[[#This Row],[Product Name]],O:O,P:P)</f>
        <v>3.72</v>
      </c>
      <c r="K3485">
        <f>Table1[[#This Row],[Unit Profit]]*Table1[[#This Row],[Units Sold]]</f>
        <v>11.16</v>
      </c>
      <c r="L3485">
        <f>MONTH(Table1[[#This Row],[Date]])</f>
        <v>5</v>
      </c>
    </row>
    <row r="3486" spans="1:12">
      <c r="A3486">
        <v>13539</v>
      </c>
      <c r="B3486" s="1">
        <v>45076</v>
      </c>
      <c r="C3486" t="s">
        <v>21</v>
      </c>
      <c r="D3486" t="s">
        <v>195</v>
      </c>
      <c r="E3486">
        <v>3</v>
      </c>
      <c r="F3486">
        <v>34</v>
      </c>
      <c r="G3486">
        <f>Table1[[#This Row],[Unit Price]]*Table1[[#This Row],[Units Sold]]</f>
        <v>102</v>
      </c>
      <c r="H3486" t="s">
        <v>294</v>
      </c>
      <c r="I3486" t="s">
        <v>15</v>
      </c>
      <c r="J3486">
        <f>_xlfn.XLOOKUP(Table1[[#This Row],[Product Name]],O:O,P:P)</f>
        <v>9.52</v>
      </c>
      <c r="K3486">
        <f>Table1[[#This Row],[Unit Profit]]*Table1[[#This Row],[Units Sold]]</f>
        <v>28.56</v>
      </c>
      <c r="L3486">
        <f>MONTH(Table1[[#This Row],[Date]])</f>
        <v>5</v>
      </c>
    </row>
    <row r="3487" spans="1:12">
      <c r="A3487">
        <v>13540</v>
      </c>
      <c r="B3487" s="1">
        <v>45502</v>
      </c>
      <c r="C3487" t="s">
        <v>23</v>
      </c>
      <c r="D3487" t="s">
        <v>196</v>
      </c>
      <c r="E3487">
        <v>2</v>
      </c>
      <c r="F3487">
        <v>146</v>
      </c>
      <c r="G3487">
        <f>Table1[[#This Row],[Unit Price]]*Table1[[#This Row],[Units Sold]]</f>
        <v>292</v>
      </c>
      <c r="H3487" t="s">
        <v>294</v>
      </c>
      <c r="I3487" t="s">
        <v>15</v>
      </c>
      <c r="J3487">
        <f>_xlfn.XLOOKUP(Table1[[#This Row],[Product Name]],O:O,P:P)</f>
        <v>71.540000000000006</v>
      </c>
      <c r="K3487">
        <f>Table1[[#This Row],[Unit Profit]]*Table1[[#This Row],[Units Sold]]</f>
        <v>143.08000000000001</v>
      </c>
      <c r="L3487">
        <f>MONTH(Table1[[#This Row],[Date]])</f>
        <v>7</v>
      </c>
    </row>
    <row r="3488" spans="1:12" hidden="1">
      <c r="A3488">
        <v>13541</v>
      </c>
      <c r="B3488" s="1">
        <v>45625</v>
      </c>
      <c r="C3488" t="s">
        <v>9</v>
      </c>
      <c r="D3488" t="s">
        <v>197</v>
      </c>
      <c r="E3488">
        <v>4</v>
      </c>
      <c r="F3488">
        <v>649.99</v>
      </c>
      <c r="G3488">
        <f>Table1[[#This Row],[Unit Price]]*Table1[[#This Row],[Units Sold]]</f>
        <v>2599.96</v>
      </c>
      <c r="H3488" t="s">
        <v>14</v>
      </c>
      <c r="I3488" t="s">
        <v>287</v>
      </c>
      <c r="J3488">
        <f>_xlfn.XLOOKUP(Table1[[#This Row],[Product Name]],O:O,P:P)</f>
        <v>65</v>
      </c>
      <c r="K3488">
        <f>Table1[[#This Row],[Unit Profit]]*Table1[[#This Row],[Units Sold]]</f>
        <v>260</v>
      </c>
      <c r="L3488">
        <f>MONTH(Table1[[#This Row],[Date]])</f>
        <v>11</v>
      </c>
    </row>
    <row r="3489" spans="1:12">
      <c r="A3489">
        <v>13542</v>
      </c>
      <c r="B3489" s="1">
        <v>45186</v>
      </c>
      <c r="C3489" t="s">
        <v>12</v>
      </c>
      <c r="D3489" t="s">
        <v>198</v>
      </c>
      <c r="E3489">
        <v>2</v>
      </c>
      <c r="F3489">
        <v>399.99</v>
      </c>
      <c r="G3489">
        <f>Table1[[#This Row],[Unit Price]]*Table1[[#This Row],[Units Sold]]</f>
        <v>799.98</v>
      </c>
      <c r="H3489" t="s">
        <v>294</v>
      </c>
      <c r="I3489" t="s">
        <v>11</v>
      </c>
      <c r="J3489">
        <f>_xlfn.XLOOKUP(Table1[[#This Row],[Product Name]],O:O,P:P)</f>
        <v>160</v>
      </c>
      <c r="K3489">
        <f>Table1[[#This Row],[Unit Profit]]*Table1[[#This Row],[Units Sold]]</f>
        <v>320</v>
      </c>
      <c r="L3489">
        <f>MONTH(Table1[[#This Row],[Date]])</f>
        <v>9</v>
      </c>
    </row>
    <row r="3490" spans="1:12">
      <c r="A3490">
        <v>13543</v>
      </c>
      <c r="B3490" s="1">
        <v>45350</v>
      </c>
      <c r="C3490" t="s">
        <v>16</v>
      </c>
      <c r="D3490" t="s">
        <v>199</v>
      </c>
      <c r="E3490">
        <v>1</v>
      </c>
      <c r="F3490">
        <v>59.99</v>
      </c>
      <c r="G3490">
        <f>Table1[[#This Row],[Unit Price]]*Table1[[#This Row],[Units Sold]]</f>
        <v>59.99</v>
      </c>
      <c r="H3490" t="s">
        <v>294</v>
      </c>
      <c r="I3490" t="s">
        <v>287</v>
      </c>
      <c r="J3490">
        <f>_xlfn.XLOOKUP(Table1[[#This Row],[Product Name]],O:O,P:P)</f>
        <v>28.8</v>
      </c>
      <c r="K3490">
        <f>Table1[[#This Row],[Unit Profit]]*Table1[[#This Row],[Units Sold]]</f>
        <v>28.8</v>
      </c>
      <c r="L3490">
        <f>MONTH(Table1[[#This Row],[Date]])</f>
        <v>2</v>
      </c>
    </row>
    <row r="3491" spans="1:12">
      <c r="A3491">
        <v>13544</v>
      </c>
      <c r="B3491" s="1">
        <v>45391</v>
      </c>
      <c r="C3491" t="s">
        <v>19</v>
      </c>
      <c r="D3491" t="s">
        <v>200</v>
      </c>
      <c r="E3491">
        <v>5</v>
      </c>
      <c r="F3491">
        <v>12.99</v>
      </c>
      <c r="G3491">
        <f>Table1[[#This Row],[Unit Price]]*Table1[[#This Row],[Units Sold]]</f>
        <v>64.95</v>
      </c>
      <c r="H3491" t="s">
        <v>294</v>
      </c>
      <c r="I3491" t="s">
        <v>11</v>
      </c>
      <c r="J3491">
        <f>_xlfn.XLOOKUP(Table1[[#This Row],[Product Name]],O:O,P:P)</f>
        <v>2.99</v>
      </c>
      <c r="K3491">
        <f>Table1[[#This Row],[Unit Profit]]*Table1[[#This Row],[Units Sold]]</f>
        <v>14.950000000000001</v>
      </c>
      <c r="L3491">
        <f>MONTH(Table1[[#This Row],[Date]])</f>
        <v>4</v>
      </c>
    </row>
    <row r="3492" spans="1:12" hidden="1">
      <c r="A3492">
        <v>13545</v>
      </c>
      <c r="B3492" s="1">
        <v>45225</v>
      </c>
      <c r="C3492" t="s">
        <v>21</v>
      </c>
      <c r="D3492" t="s">
        <v>201</v>
      </c>
      <c r="E3492">
        <v>2</v>
      </c>
      <c r="F3492">
        <v>190</v>
      </c>
      <c r="G3492">
        <f>Table1[[#This Row],[Unit Price]]*Table1[[#This Row],[Units Sold]]</f>
        <v>380</v>
      </c>
      <c r="H3492" t="s">
        <v>14</v>
      </c>
      <c r="I3492" t="s">
        <v>11</v>
      </c>
      <c r="J3492">
        <f>_xlfn.XLOOKUP(Table1[[#This Row],[Product Name]],O:O,P:P)</f>
        <v>55.1</v>
      </c>
      <c r="K3492">
        <f>Table1[[#This Row],[Unit Profit]]*Table1[[#This Row],[Units Sold]]</f>
        <v>110.2</v>
      </c>
      <c r="L3492">
        <f>MONTH(Table1[[#This Row],[Date]])</f>
        <v>10</v>
      </c>
    </row>
    <row r="3493" spans="1:12" hidden="1">
      <c r="A3493">
        <v>13546</v>
      </c>
      <c r="B3493" s="1">
        <v>45198</v>
      </c>
      <c r="C3493" t="s">
        <v>23</v>
      </c>
      <c r="D3493" t="s">
        <v>202</v>
      </c>
      <c r="E3493">
        <v>2</v>
      </c>
      <c r="F3493">
        <v>499.95</v>
      </c>
      <c r="G3493">
        <f>Table1[[#This Row],[Unit Price]]*Table1[[#This Row],[Units Sold]]</f>
        <v>999.9</v>
      </c>
      <c r="H3493" t="s">
        <v>14</v>
      </c>
      <c r="I3493" t="s">
        <v>287</v>
      </c>
      <c r="J3493">
        <f>_xlfn.XLOOKUP(Table1[[#This Row],[Product Name]],O:O,P:P)</f>
        <v>129.99</v>
      </c>
      <c r="K3493">
        <f>Table1[[#This Row],[Unit Profit]]*Table1[[#This Row],[Units Sold]]</f>
        <v>259.98</v>
      </c>
      <c r="L3493">
        <f>MONTH(Table1[[#This Row],[Date]])</f>
        <v>9</v>
      </c>
    </row>
    <row r="3494" spans="1:12">
      <c r="A3494">
        <v>13547</v>
      </c>
      <c r="B3494" s="1">
        <v>45507</v>
      </c>
      <c r="C3494" t="s">
        <v>9</v>
      </c>
      <c r="D3494" t="s">
        <v>203</v>
      </c>
      <c r="E3494">
        <v>5</v>
      </c>
      <c r="F3494">
        <v>399</v>
      </c>
      <c r="G3494">
        <f>Table1[[#This Row],[Unit Price]]*Table1[[#This Row],[Units Sold]]</f>
        <v>1995</v>
      </c>
      <c r="H3494" t="s">
        <v>294</v>
      </c>
      <c r="I3494" t="s">
        <v>11</v>
      </c>
      <c r="J3494">
        <f>_xlfn.XLOOKUP(Table1[[#This Row],[Product Name]],O:O,P:P)</f>
        <v>131.66999999999999</v>
      </c>
      <c r="K3494">
        <f>Table1[[#This Row],[Unit Profit]]*Table1[[#This Row],[Units Sold]]</f>
        <v>658.34999999999991</v>
      </c>
      <c r="L3494">
        <f>MONTH(Table1[[#This Row],[Date]])</f>
        <v>8</v>
      </c>
    </row>
    <row r="3495" spans="1:12" hidden="1">
      <c r="A3495">
        <v>13548</v>
      </c>
      <c r="B3495" s="1">
        <v>45118</v>
      </c>
      <c r="C3495" t="s">
        <v>12</v>
      </c>
      <c r="D3495" t="s">
        <v>204</v>
      </c>
      <c r="E3495">
        <v>2</v>
      </c>
      <c r="F3495">
        <v>199</v>
      </c>
      <c r="G3495">
        <f>Table1[[#This Row],[Unit Price]]*Table1[[#This Row],[Units Sold]]</f>
        <v>398</v>
      </c>
      <c r="H3495" t="s">
        <v>18</v>
      </c>
      <c r="I3495" t="s">
        <v>287</v>
      </c>
      <c r="J3495">
        <f>_xlfn.XLOOKUP(Table1[[#This Row],[Product Name]],O:O,P:P)</f>
        <v>27.86</v>
      </c>
      <c r="K3495">
        <f>Table1[[#This Row],[Unit Profit]]*Table1[[#This Row],[Units Sold]]</f>
        <v>55.72</v>
      </c>
      <c r="L3495">
        <f>MONTH(Table1[[#This Row],[Date]])</f>
        <v>7</v>
      </c>
    </row>
    <row r="3496" spans="1:12" hidden="1">
      <c r="A3496">
        <v>13549</v>
      </c>
      <c r="B3496" s="1">
        <v>44932</v>
      </c>
      <c r="C3496" t="s">
        <v>16</v>
      </c>
      <c r="D3496" t="s">
        <v>205</v>
      </c>
      <c r="E3496">
        <v>1</v>
      </c>
      <c r="F3496">
        <v>34.99</v>
      </c>
      <c r="G3496">
        <f>Table1[[#This Row],[Unit Price]]*Table1[[#This Row],[Units Sold]]</f>
        <v>34.99</v>
      </c>
      <c r="H3496" t="s">
        <v>14</v>
      </c>
      <c r="I3496" t="s">
        <v>15</v>
      </c>
      <c r="J3496">
        <f>_xlfn.XLOOKUP(Table1[[#This Row],[Product Name]],O:O,P:P)</f>
        <v>10.15</v>
      </c>
      <c r="K3496">
        <f>Table1[[#This Row],[Unit Profit]]*Table1[[#This Row],[Units Sold]]</f>
        <v>10.15</v>
      </c>
      <c r="L3496">
        <f>MONTH(Table1[[#This Row],[Date]])</f>
        <v>1</v>
      </c>
    </row>
    <row r="3497" spans="1:12" hidden="1">
      <c r="A3497">
        <v>13550</v>
      </c>
      <c r="B3497" s="1">
        <v>45586</v>
      </c>
      <c r="C3497" t="s">
        <v>19</v>
      </c>
      <c r="D3497" t="s">
        <v>106</v>
      </c>
      <c r="E3497">
        <v>3</v>
      </c>
      <c r="F3497">
        <v>10.99</v>
      </c>
      <c r="G3497">
        <f>Table1[[#This Row],[Unit Price]]*Table1[[#This Row],[Units Sold]]</f>
        <v>32.97</v>
      </c>
      <c r="H3497" t="s">
        <v>14</v>
      </c>
      <c r="I3497" t="s">
        <v>287</v>
      </c>
      <c r="J3497">
        <f>_xlfn.XLOOKUP(Table1[[#This Row],[Product Name]],O:O,P:P)</f>
        <v>4.34</v>
      </c>
      <c r="K3497">
        <f>Table1[[#This Row],[Unit Profit]]*Table1[[#This Row],[Units Sold]]</f>
        <v>13.02</v>
      </c>
      <c r="L3497">
        <f>MONTH(Table1[[#This Row],[Date]])</f>
        <v>10</v>
      </c>
    </row>
    <row r="3498" spans="1:12" hidden="1">
      <c r="A3498">
        <v>13551</v>
      </c>
      <c r="B3498" s="1">
        <v>45073</v>
      </c>
      <c r="C3498" t="s">
        <v>21</v>
      </c>
      <c r="D3498" t="s">
        <v>206</v>
      </c>
      <c r="E3498">
        <v>4</v>
      </c>
      <c r="F3498">
        <v>18</v>
      </c>
      <c r="G3498">
        <f>Table1[[#This Row],[Unit Price]]*Table1[[#This Row],[Units Sold]]</f>
        <v>72</v>
      </c>
      <c r="H3498" t="s">
        <v>14</v>
      </c>
      <c r="I3498" t="s">
        <v>11</v>
      </c>
      <c r="J3498">
        <f>_xlfn.XLOOKUP(Table1[[#This Row],[Product Name]],O:O,P:P)</f>
        <v>7.56</v>
      </c>
      <c r="K3498">
        <f>Table1[[#This Row],[Unit Profit]]*Table1[[#This Row],[Units Sold]]</f>
        <v>30.24</v>
      </c>
      <c r="L3498">
        <f>MONTH(Table1[[#This Row],[Date]])</f>
        <v>5</v>
      </c>
    </row>
    <row r="3499" spans="1:12">
      <c r="A3499">
        <v>13552</v>
      </c>
      <c r="B3499" s="1">
        <v>45627</v>
      </c>
      <c r="C3499" t="s">
        <v>23</v>
      </c>
      <c r="D3499" t="s">
        <v>207</v>
      </c>
      <c r="E3499">
        <v>2</v>
      </c>
      <c r="F3499">
        <v>169.95</v>
      </c>
      <c r="G3499">
        <f>Table1[[#This Row],[Unit Price]]*Table1[[#This Row],[Units Sold]]</f>
        <v>339.9</v>
      </c>
      <c r="H3499" t="s">
        <v>294</v>
      </c>
      <c r="I3499" t="s">
        <v>15</v>
      </c>
      <c r="J3499">
        <f>_xlfn.XLOOKUP(Table1[[#This Row],[Product Name]],O:O,P:P)</f>
        <v>59.48</v>
      </c>
      <c r="K3499">
        <f>Table1[[#This Row],[Unit Profit]]*Table1[[#This Row],[Units Sold]]</f>
        <v>118.96</v>
      </c>
      <c r="L3499">
        <f>MONTH(Table1[[#This Row],[Date]])</f>
        <v>12</v>
      </c>
    </row>
    <row r="3500" spans="1:12" hidden="1">
      <c r="A3500">
        <v>13553</v>
      </c>
      <c r="B3500" s="1">
        <v>45507</v>
      </c>
      <c r="C3500" t="s">
        <v>9</v>
      </c>
      <c r="D3500" t="s">
        <v>208</v>
      </c>
      <c r="E3500">
        <v>3</v>
      </c>
      <c r="F3500">
        <v>199.99</v>
      </c>
      <c r="G3500">
        <f>Table1[[#This Row],[Unit Price]]*Table1[[#This Row],[Units Sold]]</f>
        <v>599.97</v>
      </c>
      <c r="H3500" t="s">
        <v>14</v>
      </c>
      <c r="I3500" t="s">
        <v>11</v>
      </c>
      <c r="J3500">
        <f>_xlfn.XLOOKUP(Table1[[#This Row],[Product Name]],O:O,P:P)</f>
        <v>50</v>
      </c>
      <c r="K3500">
        <f>Table1[[#This Row],[Unit Profit]]*Table1[[#This Row],[Units Sold]]</f>
        <v>150</v>
      </c>
      <c r="L3500">
        <f>MONTH(Table1[[#This Row],[Date]])</f>
        <v>8</v>
      </c>
    </row>
    <row r="3501" spans="1:12" hidden="1">
      <c r="A3501">
        <v>13554</v>
      </c>
      <c r="B3501" s="1">
        <v>45420</v>
      </c>
      <c r="C3501" t="s">
        <v>12</v>
      </c>
      <c r="D3501" t="s">
        <v>209</v>
      </c>
      <c r="E3501">
        <v>3</v>
      </c>
      <c r="F3501">
        <v>199.95</v>
      </c>
      <c r="G3501">
        <f>Table1[[#This Row],[Unit Price]]*Table1[[#This Row],[Units Sold]]</f>
        <v>599.84999999999991</v>
      </c>
      <c r="H3501" t="s">
        <v>18</v>
      </c>
      <c r="I3501" t="s">
        <v>287</v>
      </c>
      <c r="J3501">
        <f>_xlfn.XLOOKUP(Table1[[#This Row],[Product Name]],O:O,P:P)</f>
        <v>35.99</v>
      </c>
      <c r="K3501">
        <f>Table1[[#This Row],[Unit Profit]]*Table1[[#This Row],[Units Sold]]</f>
        <v>107.97</v>
      </c>
      <c r="L3501">
        <f>MONTH(Table1[[#This Row],[Date]])</f>
        <v>5</v>
      </c>
    </row>
    <row r="3502" spans="1:12">
      <c r="A3502">
        <v>13555</v>
      </c>
      <c r="B3502" s="1">
        <v>45114</v>
      </c>
      <c r="C3502" t="s">
        <v>16</v>
      </c>
      <c r="D3502" t="s">
        <v>210</v>
      </c>
      <c r="E3502">
        <v>2</v>
      </c>
      <c r="F3502">
        <v>179.99</v>
      </c>
      <c r="G3502">
        <f>Table1[[#This Row],[Unit Price]]*Table1[[#This Row],[Units Sold]]</f>
        <v>359.98</v>
      </c>
      <c r="H3502" t="s">
        <v>294</v>
      </c>
      <c r="I3502" t="s">
        <v>11</v>
      </c>
      <c r="J3502">
        <f>_xlfn.XLOOKUP(Table1[[#This Row],[Product Name]],O:O,P:P)</f>
        <v>66.599999999999994</v>
      </c>
      <c r="K3502">
        <f>Table1[[#This Row],[Unit Profit]]*Table1[[#This Row],[Units Sold]]</f>
        <v>133.19999999999999</v>
      </c>
      <c r="L3502">
        <f>MONTH(Table1[[#This Row],[Date]])</f>
        <v>7</v>
      </c>
    </row>
    <row r="3503" spans="1:12" hidden="1">
      <c r="A3503">
        <v>13556</v>
      </c>
      <c r="B3503" s="1">
        <v>45365</v>
      </c>
      <c r="C3503" t="s">
        <v>19</v>
      </c>
      <c r="D3503" t="s">
        <v>211</v>
      </c>
      <c r="E3503">
        <v>3</v>
      </c>
      <c r="F3503">
        <v>11.99</v>
      </c>
      <c r="G3503">
        <f>Table1[[#This Row],[Unit Price]]*Table1[[#This Row],[Units Sold]]</f>
        <v>35.97</v>
      </c>
      <c r="H3503" t="s">
        <v>14</v>
      </c>
      <c r="I3503" t="s">
        <v>287</v>
      </c>
      <c r="J3503">
        <f>_xlfn.XLOOKUP(Table1[[#This Row],[Product Name]],O:O,P:P)</f>
        <v>3.96</v>
      </c>
      <c r="K3503">
        <f>Table1[[#This Row],[Unit Profit]]*Table1[[#This Row],[Units Sold]]</f>
        <v>11.879999999999999</v>
      </c>
      <c r="L3503">
        <f>MONTH(Table1[[#This Row],[Date]])</f>
        <v>3</v>
      </c>
    </row>
    <row r="3504" spans="1:12" hidden="1">
      <c r="A3504">
        <v>13557</v>
      </c>
      <c r="B3504" s="1">
        <v>45202</v>
      </c>
      <c r="C3504" t="s">
        <v>21</v>
      </c>
      <c r="D3504" t="s">
        <v>212</v>
      </c>
      <c r="E3504">
        <v>5</v>
      </c>
      <c r="F3504">
        <v>125</v>
      </c>
      <c r="G3504">
        <f>Table1[[#This Row],[Unit Price]]*Table1[[#This Row],[Units Sold]]</f>
        <v>625</v>
      </c>
      <c r="H3504" t="s">
        <v>14</v>
      </c>
      <c r="I3504" t="s">
        <v>15</v>
      </c>
      <c r="J3504">
        <f>_xlfn.XLOOKUP(Table1[[#This Row],[Product Name]],O:O,P:P)</f>
        <v>61.25</v>
      </c>
      <c r="K3504">
        <f>Table1[[#This Row],[Unit Profit]]*Table1[[#This Row],[Units Sold]]</f>
        <v>306.25</v>
      </c>
      <c r="L3504">
        <f>MONTH(Table1[[#This Row],[Date]])</f>
        <v>10</v>
      </c>
    </row>
    <row r="3505" spans="1:12" hidden="1">
      <c r="A3505">
        <v>13558</v>
      </c>
      <c r="B3505" s="1">
        <v>45300</v>
      </c>
      <c r="C3505" t="s">
        <v>23</v>
      </c>
      <c r="D3505" t="s">
        <v>213</v>
      </c>
      <c r="E3505">
        <v>5</v>
      </c>
      <c r="F3505">
        <v>449.99</v>
      </c>
      <c r="G3505">
        <f>Table1[[#This Row],[Unit Price]]*Table1[[#This Row],[Units Sold]]</f>
        <v>2249.9499999999998</v>
      </c>
      <c r="H3505" t="s">
        <v>18</v>
      </c>
      <c r="I3505" t="s">
        <v>11</v>
      </c>
      <c r="J3505">
        <f>_xlfn.XLOOKUP(Table1[[#This Row],[Product Name]],O:O,P:P)</f>
        <v>180</v>
      </c>
      <c r="K3505">
        <f>Table1[[#This Row],[Unit Profit]]*Table1[[#This Row],[Units Sold]]</f>
        <v>900</v>
      </c>
      <c r="L3505">
        <f>MONTH(Table1[[#This Row],[Date]])</f>
        <v>1</v>
      </c>
    </row>
    <row r="3506" spans="1:12">
      <c r="A3506">
        <v>13559</v>
      </c>
      <c r="B3506" s="1">
        <v>45307</v>
      </c>
      <c r="C3506" t="s">
        <v>9</v>
      </c>
      <c r="D3506" t="s">
        <v>214</v>
      </c>
      <c r="E3506">
        <v>5</v>
      </c>
      <c r="F3506">
        <v>179</v>
      </c>
      <c r="G3506">
        <f>Table1[[#This Row],[Unit Price]]*Table1[[#This Row],[Units Sold]]</f>
        <v>895</v>
      </c>
      <c r="H3506" t="s">
        <v>294</v>
      </c>
      <c r="I3506" t="s">
        <v>287</v>
      </c>
      <c r="J3506">
        <f>_xlfn.XLOOKUP(Table1[[#This Row],[Product Name]],O:O,P:P)</f>
        <v>71.599999999999994</v>
      </c>
      <c r="K3506">
        <f>Table1[[#This Row],[Unit Profit]]*Table1[[#This Row],[Units Sold]]</f>
        <v>358</v>
      </c>
      <c r="L3506">
        <f>MONTH(Table1[[#This Row],[Date]])</f>
        <v>1</v>
      </c>
    </row>
    <row r="3507" spans="1:12" hidden="1">
      <c r="A3507">
        <v>13560</v>
      </c>
      <c r="B3507" s="1">
        <v>44930</v>
      </c>
      <c r="C3507" t="s">
        <v>12</v>
      </c>
      <c r="D3507" t="s">
        <v>215</v>
      </c>
      <c r="E3507">
        <v>3</v>
      </c>
      <c r="F3507">
        <v>99.95</v>
      </c>
      <c r="G3507">
        <f>Table1[[#This Row],[Unit Price]]*Table1[[#This Row],[Units Sold]]</f>
        <v>299.85000000000002</v>
      </c>
      <c r="H3507" t="s">
        <v>18</v>
      </c>
      <c r="I3507" t="s">
        <v>287</v>
      </c>
      <c r="J3507">
        <f>_xlfn.XLOOKUP(Table1[[#This Row],[Product Name]],O:O,P:P)</f>
        <v>38.979999999999997</v>
      </c>
      <c r="K3507">
        <f>Table1[[#This Row],[Unit Profit]]*Table1[[#This Row],[Units Sold]]</f>
        <v>116.94</v>
      </c>
      <c r="L3507">
        <f>MONTH(Table1[[#This Row],[Date]])</f>
        <v>1</v>
      </c>
    </row>
    <row r="3508" spans="1:12">
      <c r="A3508">
        <v>13561</v>
      </c>
      <c r="B3508" s="1">
        <v>45206</v>
      </c>
      <c r="C3508" t="s">
        <v>16</v>
      </c>
      <c r="D3508" t="s">
        <v>216</v>
      </c>
      <c r="E3508">
        <v>4</v>
      </c>
      <c r="F3508">
        <v>59.99</v>
      </c>
      <c r="G3508">
        <f>Table1[[#This Row],[Unit Price]]*Table1[[#This Row],[Units Sold]]</f>
        <v>239.96</v>
      </c>
      <c r="H3508" t="s">
        <v>294</v>
      </c>
      <c r="I3508" t="s">
        <v>15</v>
      </c>
      <c r="J3508">
        <f>_xlfn.XLOOKUP(Table1[[#This Row],[Product Name]],O:O,P:P)</f>
        <v>21.6</v>
      </c>
      <c r="K3508">
        <f>Table1[[#This Row],[Unit Profit]]*Table1[[#This Row],[Units Sold]]</f>
        <v>86.4</v>
      </c>
      <c r="L3508">
        <f>MONTH(Table1[[#This Row],[Date]])</f>
        <v>10</v>
      </c>
    </row>
    <row r="3509" spans="1:12">
      <c r="A3509">
        <v>13562</v>
      </c>
      <c r="B3509" s="1">
        <v>45546</v>
      </c>
      <c r="C3509" t="s">
        <v>19</v>
      </c>
      <c r="D3509" t="s">
        <v>217</v>
      </c>
      <c r="E3509">
        <v>2</v>
      </c>
      <c r="F3509">
        <v>14.99</v>
      </c>
      <c r="G3509">
        <f>Table1[[#This Row],[Unit Price]]*Table1[[#This Row],[Units Sold]]</f>
        <v>29.98</v>
      </c>
      <c r="H3509" t="s">
        <v>294</v>
      </c>
      <c r="I3509" t="s">
        <v>287</v>
      </c>
      <c r="J3509">
        <f>_xlfn.XLOOKUP(Table1[[#This Row],[Product Name]],O:O,P:P)</f>
        <v>4.6500000000000004</v>
      </c>
      <c r="K3509">
        <f>Table1[[#This Row],[Unit Profit]]*Table1[[#This Row],[Units Sold]]</f>
        <v>9.3000000000000007</v>
      </c>
      <c r="L3509">
        <f>MONTH(Table1[[#This Row],[Date]])</f>
        <v>9</v>
      </c>
    </row>
    <row r="3510" spans="1:12">
      <c r="A3510">
        <v>13563</v>
      </c>
      <c r="B3510" s="1">
        <v>45132</v>
      </c>
      <c r="C3510" t="s">
        <v>21</v>
      </c>
      <c r="D3510" t="s">
        <v>218</v>
      </c>
      <c r="E3510">
        <v>4</v>
      </c>
      <c r="F3510">
        <v>52</v>
      </c>
      <c r="G3510">
        <f>Table1[[#This Row],[Unit Price]]*Table1[[#This Row],[Units Sold]]</f>
        <v>208</v>
      </c>
      <c r="H3510" t="s">
        <v>294</v>
      </c>
      <c r="I3510" t="s">
        <v>11</v>
      </c>
      <c r="J3510">
        <f>_xlfn.XLOOKUP(Table1[[#This Row],[Product Name]],O:O,P:P)</f>
        <v>20.28</v>
      </c>
      <c r="K3510">
        <f>Table1[[#This Row],[Unit Profit]]*Table1[[#This Row],[Units Sold]]</f>
        <v>81.12</v>
      </c>
      <c r="L3510">
        <f>MONTH(Table1[[#This Row],[Date]])</f>
        <v>7</v>
      </c>
    </row>
    <row r="3511" spans="1:12" hidden="1">
      <c r="A3511">
        <v>13564</v>
      </c>
      <c r="B3511" s="1">
        <v>45098</v>
      </c>
      <c r="C3511" t="s">
        <v>23</v>
      </c>
      <c r="D3511" t="s">
        <v>219</v>
      </c>
      <c r="E3511">
        <v>3</v>
      </c>
      <c r="F3511">
        <v>399.99</v>
      </c>
      <c r="G3511">
        <f>Table1[[#This Row],[Unit Price]]*Table1[[#This Row],[Units Sold]]</f>
        <v>1199.97</v>
      </c>
      <c r="H3511" t="s">
        <v>14</v>
      </c>
      <c r="I3511" t="s">
        <v>287</v>
      </c>
      <c r="J3511">
        <f>_xlfn.XLOOKUP(Table1[[#This Row],[Product Name]],O:O,P:P)</f>
        <v>180</v>
      </c>
      <c r="K3511">
        <f>Table1[[#This Row],[Unit Profit]]*Table1[[#This Row],[Units Sold]]</f>
        <v>540</v>
      </c>
      <c r="L3511">
        <f>MONTH(Table1[[#This Row],[Date]])</f>
        <v>6</v>
      </c>
    </row>
    <row r="3512" spans="1:12" hidden="1">
      <c r="A3512">
        <v>13565</v>
      </c>
      <c r="B3512" s="1">
        <v>45159</v>
      </c>
      <c r="C3512" t="s">
        <v>9</v>
      </c>
      <c r="D3512" t="s">
        <v>220</v>
      </c>
      <c r="E3512">
        <v>2</v>
      </c>
      <c r="F3512">
        <v>299.99</v>
      </c>
      <c r="G3512">
        <f>Table1[[#This Row],[Unit Price]]*Table1[[#This Row],[Units Sold]]</f>
        <v>599.98</v>
      </c>
      <c r="H3512" t="s">
        <v>14</v>
      </c>
      <c r="I3512" t="s">
        <v>287</v>
      </c>
      <c r="J3512">
        <f>_xlfn.XLOOKUP(Table1[[#This Row],[Product Name]],O:O,P:P)</f>
        <v>117</v>
      </c>
      <c r="K3512">
        <f>Table1[[#This Row],[Unit Profit]]*Table1[[#This Row],[Units Sold]]</f>
        <v>234</v>
      </c>
      <c r="L3512">
        <f>MONTH(Table1[[#This Row],[Date]])</f>
        <v>8</v>
      </c>
    </row>
    <row r="3513" spans="1:12">
      <c r="A3513">
        <v>13566</v>
      </c>
      <c r="B3513" s="1">
        <v>45093</v>
      </c>
      <c r="C3513" t="s">
        <v>12</v>
      </c>
      <c r="D3513" t="s">
        <v>221</v>
      </c>
      <c r="E3513">
        <v>3</v>
      </c>
      <c r="F3513">
        <v>379.99</v>
      </c>
      <c r="G3513">
        <f>Table1[[#This Row],[Unit Price]]*Table1[[#This Row],[Units Sold]]</f>
        <v>1139.97</v>
      </c>
      <c r="H3513" t="s">
        <v>294</v>
      </c>
      <c r="I3513" t="s">
        <v>11</v>
      </c>
      <c r="J3513">
        <f>_xlfn.XLOOKUP(Table1[[#This Row],[Product Name]],O:O,P:P)</f>
        <v>171</v>
      </c>
      <c r="K3513">
        <f>Table1[[#This Row],[Unit Profit]]*Table1[[#This Row],[Units Sold]]</f>
        <v>513</v>
      </c>
      <c r="L3513">
        <f>MONTH(Table1[[#This Row],[Date]])</f>
        <v>6</v>
      </c>
    </row>
    <row r="3514" spans="1:12" hidden="1">
      <c r="A3514">
        <v>13567</v>
      </c>
      <c r="B3514" s="1">
        <v>44998</v>
      </c>
      <c r="C3514" t="s">
        <v>16</v>
      </c>
      <c r="D3514" t="s">
        <v>222</v>
      </c>
      <c r="E3514">
        <v>2</v>
      </c>
      <c r="F3514">
        <v>98</v>
      </c>
      <c r="G3514">
        <f>Table1[[#This Row],[Unit Price]]*Table1[[#This Row],[Units Sold]]</f>
        <v>196</v>
      </c>
      <c r="H3514" t="s">
        <v>14</v>
      </c>
      <c r="I3514" t="s">
        <v>287</v>
      </c>
      <c r="J3514">
        <f>_xlfn.XLOOKUP(Table1[[#This Row],[Product Name]],O:O,P:P)</f>
        <v>35.28</v>
      </c>
      <c r="K3514">
        <f>Table1[[#This Row],[Unit Profit]]*Table1[[#This Row],[Units Sold]]</f>
        <v>70.56</v>
      </c>
      <c r="L3514">
        <f>MONTH(Table1[[#This Row],[Date]])</f>
        <v>3</v>
      </c>
    </row>
    <row r="3515" spans="1:12" hidden="1">
      <c r="A3515">
        <v>13568</v>
      </c>
      <c r="B3515" s="1">
        <v>44961</v>
      </c>
      <c r="C3515" t="s">
        <v>19</v>
      </c>
      <c r="D3515" t="s">
        <v>223</v>
      </c>
      <c r="E3515">
        <v>5</v>
      </c>
      <c r="F3515">
        <v>16.989999999999998</v>
      </c>
      <c r="G3515">
        <f>Table1[[#This Row],[Unit Price]]*Table1[[#This Row],[Units Sold]]</f>
        <v>84.949999999999989</v>
      </c>
      <c r="H3515" t="s">
        <v>14</v>
      </c>
      <c r="I3515" t="s">
        <v>11</v>
      </c>
      <c r="J3515">
        <f>_xlfn.XLOOKUP(Table1[[#This Row],[Product Name]],O:O,P:P)</f>
        <v>2.04</v>
      </c>
      <c r="K3515">
        <f>Table1[[#This Row],[Unit Profit]]*Table1[[#This Row],[Units Sold]]</f>
        <v>10.199999999999999</v>
      </c>
      <c r="L3515">
        <f>MONTH(Table1[[#This Row],[Date]])</f>
        <v>2</v>
      </c>
    </row>
    <row r="3516" spans="1:12">
      <c r="A3516">
        <v>13569</v>
      </c>
      <c r="B3516" s="1">
        <v>45481</v>
      </c>
      <c r="C3516" t="s">
        <v>21</v>
      </c>
      <c r="D3516" t="s">
        <v>224</v>
      </c>
      <c r="E3516">
        <v>5</v>
      </c>
      <c r="F3516">
        <v>79</v>
      </c>
      <c r="G3516">
        <f>Table1[[#This Row],[Unit Price]]*Table1[[#This Row],[Units Sold]]</f>
        <v>395</v>
      </c>
      <c r="H3516" t="s">
        <v>294</v>
      </c>
      <c r="I3516" t="s">
        <v>11</v>
      </c>
      <c r="J3516">
        <f>_xlfn.XLOOKUP(Table1[[#This Row],[Product Name]],O:O,P:P)</f>
        <v>22.12</v>
      </c>
      <c r="K3516">
        <f>Table1[[#This Row],[Unit Profit]]*Table1[[#This Row],[Units Sold]]</f>
        <v>110.60000000000001</v>
      </c>
      <c r="L3516">
        <f>MONTH(Table1[[#This Row],[Date]])</f>
        <v>7</v>
      </c>
    </row>
    <row r="3517" spans="1:12" hidden="1">
      <c r="A3517">
        <v>13570</v>
      </c>
      <c r="B3517" s="1">
        <v>44962</v>
      </c>
      <c r="C3517" t="s">
        <v>23</v>
      </c>
      <c r="D3517" t="s">
        <v>225</v>
      </c>
      <c r="E3517">
        <v>5</v>
      </c>
      <c r="F3517">
        <v>129</v>
      </c>
      <c r="G3517">
        <f>Table1[[#This Row],[Unit Price]]*Table1[[#This Row],[Units Sold]]</f>
        <v>645</v>
      </c>
      <c r="H3517" t="s">
        <v>14</v>
      </c>
      <c r="I3517" t="s">
        <v>15</v>
      </c>
      <c r="J3517">
        <f>_xlfn.XLOOKUP(Table1[[#This Row],[Product Name]],O:O,P:P)</f>
        <v>37.409999999999997</v>
      </c>
      <c r="K3517">
        <f>Table1[[#This Row],[Unit Profit]]*Table1[[#This Row],[Units Sold]]</f>
        <v>187.04999999999998</v>
      </c>
      <c r="L3517">
        <f>MONTH(Table1[[#This Row],[Date]])</f>
        <v>2</v>
      </c>
    </row>
    <row r="3518" spans="1:12">
      <c r="A3518">
        <v>13571</v>
      </c>
      <c r="B3518" s="1">
        <v>45061</v>
      </c>
      <c r="C3518" t="s">
        <v>9</v>
      </c>
      <c r="D3518" t="s">
        <v>226</v>
      </c>
      <c r="E3518">
        <v>3</v>
      </c>
      <c r="F3518">
        <v>749.99</v>
      </c>
      <c r="G3518">
        <f>Table1[[#This Row],[Unit Price]]*Table1[[#This Row],[Units Sold]]</f>
        <v>2249.9700000000003</v>
      </c>
      <c r="H3518" t="s">
        <v>294</v>
      </c>
      <c r="I3518" t="s">
        <v>11</v>
      </c>
      <c r="J3518">
        <f>_xlfn.XLOOKUP(Table1[[#This Row],[Product Name]],O:O,P:P)</f>
        <v>187.5</v>
      </c>
      <c r="K3518">
        <f>Table1[[#This Row],[Unit Profit]]*Table1[[#This Row],[Units Sold]]</f>
        <v>562.5</v>
      </c>
      <c r="L3518">
        <f>MONTH(Table1[[#This Row],[Date]])</f>
        <v>5</v>
      </c>
    </row>
    <row r="3519" spans="1:12" hidden="1">
      <c r="A3519">
        <v>13572</v>
      </c>
      <c r="B3519" s="1">
        <v>45551</v>
      </c>
      <c r="C3519" t="s">
        <v>12</v>
      </c>
      <c r="D3519" t="s">
        <v>32</v>
      </c>
      <c r="E3519">
        <v>4</v>
      </c>
      <c r="F3519">
        <v>169.99</v>
      </c>
      <c r="G3519">
        <f>Table1[[#This Row],[Unit Price]]*Table1[[#This Row],[Units Sold]]</f>
        <v>679.96</v>
      </c>
      <c r="H3519" t="s">
        <v>18</v>
      </c>
      <c r="I3519" t="s">
        <v>287</v>
      </c>
      <c r="J3519">
        <f>_xlfn.XLOOKUP(Table1[[#This Row],[Product Name]],O:O,P:P)</f>
        <v>19</v>
      </c>
      <c r="K3519">
        <f>Table1[[#This Row],[Unit Profit]]*Table1[[#This Row],[Units Sold]]</f>
        <v>76</v>
      </c>
      <c r="L3519">
        <f>MONTH(Table1[[#This Row],[Date]])</f>
        <v>9</v>
      </c>
    </row>
    <row r="3520" spans="1:12">
      <c r="A3520">
        <v>13573</v>
      </c>
      <c r="B3520" s="1">
        <v>45484</v>
      </c>
      <c r="C3520" t="s">
        <v>16</v>
      </c>
      <c r="D3520" t="s">
        <v>227</v>
      </c>
      <c r="E3520">
        <v>3</v>
      </c>
      <c r="F3520">
        <v>9.9</v>
      </c>
      <c r="G3520">
        <f>Table1[[#This Row],[Unit Price]]*Table1[[#This Row],[Units Sold]]</f>
        <v>29.700000000000003</v>
      </c>
      <c r="H3520" t="s">
        <v>294</v>
      </c>
      <c r="I3520" t="s">
        <v>15</v>
      </c>
      <c r="J3520">
        <f>_xlfn.XLOOKUP(Table1[[#This Row],[Product Name]],O:O,P:P)</f>
        <v>2.2799999999999998</v>
      </c>
      <c r="K3520">
        <f>Table1[[#This Row],[Unit Profit]]*Table1[[#This Row],[Units Sold]]</f>
        <v>6.84</v>
      </c>
      <c r="L3520">
        <f>MONTH(Table1[[#This Row],[Date]])</f>
        <v>7</v>
      </c>
    </row>
    <row r="3521" spans="1:12" hidden="1">
      <c r="A3521">
        <v>13574</v>
      </c>
      <c r="B3521" s="1">
        <v>45530</v>
      </c>
      <c r="C3521" t="s">
        <v>19</v>
      </c>
      <c r="D3521" t="s">
        <v>188</v>
      </c>
      <c r="E3521">
        <v>3</v>
      </c>
      <c r="F3521">
        <v>10.99</v>
      </c>
      <c r="G3521">
        <f>Table1[[#This Row],[Unit Price]]*Table1[[#This Row],[Units Sold]]</f>
        <v>32.97</v>
      </c>
      <c r="H3521" t="s">
        <v>14</v>
      </c>
      <c r="I3521" t="s">
        <v>287</v>
      </c>
      <c r="J3521">
        <f>_xlfn.XLOOKUP(Table1[[#This Row],[Product Name]],O:O,P:P)</f>
        <v>1.5</v>
      </c>
      <c r="K3521">
        <f>Table1[[#This Row],[Unit Profit]]*Table1[[#This Row],[Units Sold]]</f>
        <v>4.5</v>
      </c>
      <c r="L3521">
        <f>MONTH(Table1[[#This Row],[Date]])</f>
        <v>8</v>
      </c>
    </row>
    <row r="3522" spans="1:12">
      <c r="A3522">
        <v>13575</v>
      </c>
      <c r="B3522" s="1">
        <v>45159</v>
      </c>
      <c r="C3522" t="s">
        <v>21</v>
      </c>
      <c r="D3522" t="s">
        <v>228</v>
      </c>
      <c r="E3522">
        <v>2</v>
      </c>
      <c r="F3522">
        <v>29</v>
      </c>
      <c r="G3522">
        <f>Table1[[#This Row],[Unit Price]]*Table1[[#This Row],[Units Sold]]</f>
        <v>58</v>
      </c>
      <c r="H3522" t="s">
        <v>294</v>
      </c>
      <c r="I3522" t="s">
        <v>15</v>
      </c>
      <c r="J3522">
        <f>_xlfn.XLOOKUP(Table1[[#This Row],[Product Name]],O:O,P:P)</f>
        <v>3.48</v>
      </c>
      <c r="K3522">
        <f>Table1[[#This Row],[Unit Profit]]*Table1[[#This Row],[Units Sold]]</f>
        <v>6.96</v>
      </c>
      <c r="L3522">
        <f>MONTH(Table1[[#This Row],[Date]])</f>
        <v>8</v>
      </c>
    </row>
    <row r="3523" spans="1:12" hidden="1">
      <c r="A3523">
        <v>13576</v>
      </c>
      <c r="B3523" s="1">
        <v>45416</v>
      </c>
      <c r="C3523" t="s">
        <v>23</v>
      </c>
      <c r="D3523" t="s">
        <v>229</v>
      </c>
      <c r="E3523">
        <v>5</v>
      </c>
      <c r="F3523">
        <v>349.99</v>
      </c>
      <c r="G3523">
        <f>Table1[[#This Row],[Unit Price]]*Table1[[#This Row],[Units Sold]]</f>
        <v>1749.95</v>
      </c>
      <c r="H3523" t="s">
        <v>18</v>
      </c>
      <c r="I3523" t="s">
        <v>11</v>
      </c>
      <c r="J3523">
        <f>_xlfn.XLOOKUP(Table1[[#This Row],[Product Name]],O:O,P:P)</f>
        <v>136.5</v>
      </c>
      <c r="K3523">
        <f>Table1[[#This Row],[Unit Profit]]*Table1[[#This Row],[Units Sold]]</f>
        <v>682.5</v>
      </c>
      <c r="L3523">
        <f>MONTH(Table1[[#This Row],[Date]])</f>
        <v>5</v>
      </c>
    </row>
    <row r="3524" spans="1:12" hidden="1">
      <c r="A3524">
        <v>13577</v>
      </c>
      <c r="B3524" s="1">
        <v>45232</v>
      </c>
      <c r="C3524" t="s">
        <v>9</v>
      </c>
      <c r="D3524" t="s">
        <v>230</v>
      </c>
      <c r="E3524">
        <v>1</v>
      </c>
      <c r="F3524">
        <v>2399</v>
      </c>
      <c r="G3524">
        <f>Table1[[#This Row],[Unit Price]]*Table1[[#This Row],[Units Sold]]</f>
        <v>2399</v>
      </c>
      <c r="H3524" t="s">
        <v>14</v>
      </c>
      <c r="I3524" t="s">
        <v>11</v>
      </c>
      <c r="J3524">
        <f>_xlfn.XLOOKUP(Table1[[#This Row],[Product Name]],O:O,P:P)</f>
        <v>1127.53</v>
      </c>
      <c r="K3524">
        <f>Table1[[#This Row],[Unit Profit]]*Table1[[#This Row],[Units Sold]]</f>
        <v>1127.53</v>
      </c>
      <c r="L3524">
        <f>MONTH(Table1[[#This Row],[Date]])</f>
        <v>11</v>
      </c>
    </row>
    <row r="3525" spans="1:12">
      <c r="A3525">
        <v>13578</v>
      </c>
      <c r="B3525" s="1">
        <v>45443</v>
      </c>
      <c r="C3525" t="s">
        <v>12</v>
      </c>
      <c r="D3525" t="s">
        <v>231</v>
      </c>
      <c r="E3525">
        <v>2</v>
      </c>
      <c r="F3525">
        <v>449.99</v>
      </c>
      <c r="G3525">
        <f>Table1[[#This Row],[Unit Price]]*Table1[[#This Row],[Units Sold]]</f>
        <v>899.98</v>
      </c>
      <c r="H3525" t="s">
        <v>294</v>
      </c>
      <c r="I3525" t="s">
        <v>11</v>
      </c>
      <c r="J3525">
        <f>_xlfn.XLOOKUP(Table1[[#This Row],[Product Name]],O:O,P:P)</f>
        <v>135</v>
      </c>
      <c r="K3525">
        <f>Table1[[#This Row],[Unit Profit]]*Table1[[#This Row],[Units Sold]]</f>
        <v>270</v>
      </c>
      <c r="L3525">
        <f>MONTH(Table1[[#This Row],[Date]])</f>
        <v>5</v>
      </c>
    </row>
    <row r="3526" spans="1:12" hidden="1">
      <c r="A3526">
        <v>13579</v>
      </c>
      <c r="B3526" s="1">
        <v>45040</v>
      </c>
      <c r="C3526" t="s">
        <v>16</v>
      </c>
      <c r="D3526" t="s">
        <v>232</v>
      </c>
      <c r="E3526">
        <v>5</v>
      </c>
      <c r="F3526">
        <v>49.99</v>
      </c>
      <c r="G3526">
        <f>Table1[[#This Row],[Unit Price]]*Table1[[#This Row],[Units Sold]]</f>
        <v>249.95000000000002</v>
      </c>
      <c r="H3526" t="s">
        <v>18</v>
      </c>
      <c r="I3526" t="s">
        <v>11</v>
      </c>
      <c r="J3526">
        <f>_xlfn.XLOOKUP(Table1[[#This Row],[Product Name]],O:O,P:P)</f>
        <v>16</v>
      </c>
      <c r="K3526">
        <f>Table1[[#This Row],[Unit Profit]]*Table1[[#This Row],[Units Sold]]</f>
        <v>80</v>
      </c>
      <c r="L3526">
        <f>MONTH(Table1[[#This Row],[Date]])</f>
        <v>4</v>
      </c>
    </row>
    <row r="3527" spans="1:12" hidden="1">
      <c r="A3527">
        <v>13580</v>
      </c>
      <c r="B3527" s="1">
        <v>45000</v>
      </c>
      <c r="C3527" t="s">
        <v>19</v>
      </c>
      <c r="D3527" t="s">
        <v>233</v>
      </c>
      <c r="E3527">
        <v>1</v>
      </c>
      <c r="F3527">
        <v>12.99</v>
      </c>
      <c r="G3527">
        <f>Table1[[#This Row],[Unit Price]]*Table1[[#This Row],[Units Sold]]</f>
        <v>12.99</v>
      </c>
      <c r="H3527" t="s">
        <v>18</v>
      </c>
      <c r="I3527" t="s">
        <v>11</v>
      </c>
      <c r="J3527">
        <f>_xlfn.XLOOKUP(Table1[[#This Row],[Product Name]],O:O,P:P)</f>
        <v>5.46</v>
      </c>
      <c r="K3527">
        <f>Table1[[#This Row],[Unit Profit]]*Table1[[#This Row],[Units Sold]]</f>
        <v>5.46</v>
      </c>
      <c r="L3527">
        <f>MONTH(Table1[[#This Row],[Date]])</f>
        <v>3</v>
      </c>
    </row>
    <row r="3528" spans="1:12" hidden="1">
      <c r="A3528">
        <v>13581</v>
      </c>
      <c r="B3528" s="1">
        <v>45455</v>
      </c>
      <c r="C3528" t="s">
        <v>21</v>
      </c>
      <c r="D3528" t="s">
        <v>234</v>
      </c>
      <c r="E3528">
        <v>3</v>
      </c>
      <c r="F3528">
        <v>27</v>
      </c>
      <c r="G3528">
        <f>Table1[[#This Row],[Unit Price]]*Table1[[#This Row],[Units Sold]]</f>
        <v>81</v>
      </c>
      <c r="H3528" t="s">
        <v>18</v>
      </c>
      <c r="I3528" t="s">
        <v>11</v>
      </c>
      <c r="J3528">
        <f>_xlfn.XLOOKUP(Table1[[#This Row],[Product Name]],O:O,P:P)</f>
        <v>5.67</v>
      </c>
      <c r="K3528">
        <f>Table1[[#This Row],[Unit Profit]]*Table1[[#This Row],[Units Sold]]</f>
        <v>17.009999999999998</v>
      </c>
      <c r="L3528">
        <f>MONTH(Table1[[#This Row],[Date]])</f>
        <v>6</v>
      </c>
    </row>
    <row r="3529" spans="1:12" hidden="1">
      <c r="A3529">
        <v>13582</v>
      </c>
      <c r="B3529" s="1">
        <v>45542</v>
      </c>
      <c r="C3529" t="s">
        <v>23</v>
      </c>
      <c r="D3529" t="s">
        <v>37</v>
      </c>
      <c r="E3529">
        <v>1</v>
      </c>
      <c r="F3529">
        <v>599.99</v>
      </c>
      <c r="G3529">
        <f>Table1[[#This Row],[Unit Price]]*Table1[[#This Row],[Units Sold]]</f>
        <v>599.99</v>
      </c>
      <c r="H3529" t="s">
        <v>14</v>
      </c>
      <c r="I3529" t="s">
        <v>15</v>
      </c>
      <c r="J3529">
        <f>_xlfn.XLOOKUP(Table1[[#This Row],[Product Name]],O:O,P:P)</f>
        <v>210</v>
      </c>
      <c r="K3529">
        <f>Table1[[#This Row],[Unit Profit]]*Table1[[#This Row],[Units Sold]]</f>
        <v>210</v>
      </c>
      <c r="L3529">
        <f>MONTH(Table1[[#This Row],[Date]])</f>
        <v>9</v>
      </c>
    </row>
    <row r="3530" spans="1:12" hidden="1">
      <c r="A3530">
        <v>13583</v>
      </c>
      <c r="B3530" s="1">
        <v>45116</v>
      </c>
      <c r="C3530" t="s">
        <v>9</v>
      </c>
      <c r="D3530" t="s">
        <v>235</v>
      </c>
      <c r="E3530">
        <v>5</v>
      </c>
      <c r="F3530">
        <v>49.99</v>
      </c>
      <c r="G3530">
        <f>Table1[[#This Row],[Unit Price]]*Table1[[#This Row],[Units Sold]]</f>
        <v>249.95000000000002</v>
      </c>
      <c r="H3530" t="s">
        <v>14</v>
      </c>
      <c r="I3530" t="s">
        <v>15</v>
      </c>
      <c r="J3530">
        <f>_xlfn.XLOOKUP(Table1[[#This Row],[Product Name]],O:O,P:P)</f>
        <v>6</v>
      </c>
      <c r="K3530">
        <f>Table1[[#This Row],[Unit Profit]]*Table1[[#This Row],[Units Sold]]</f>
        <v>30</v>
      </c>
      <c r="L3530">
        <f>MONTH(Table1[[#This Row],[Date]])</f>
        <v>7</v>
      </c>
    </row>
    <row r="3531" spans="1:12">
      <c r="A3531">
        <v>13584</v>
      </c>
      <c r="B3531" s="1">
        <v>45385</v>
      </c>
      <c r="C3531" t="s">
        <v>12</v>
      </c>
      <c r="D3531" t="s">
        <v>236</v>
      </c>
      <c r="E3531">
        <v>1</v>
      </c>
      <c r="F3531">
        <v>229.99</v>
      </c>
      <c r="G3531">
        <f>Table1[[#This Row],[Unit Price]]*Table1[[#This Row],[Units Sold]]</f>
        <v>229.99</v>
      </c>
      <c r="H3531" t="s">
        <v>294</v>
      </c>
      <c r="I3531" t="s">
        <v>11</v>
      </c>
      <c r="J3531">
        <f>_xlfn.XLOOKUP(Table1[[#This Row],[Product Name]],O:O,P:P)</f>
        <v>112.7</v>
      </c>
      <c r="K3531">
        <f>Table1[[#This Row],[Unit Profit]]*Table1[[#This Row],[Units Sold]]</f>
        <v>112.7</v>
      </c>
      <c r="L3531">
        <f>MONTH(Table1[[#This Row],[Date]])</f>
        <v>4</v>
      </c>
    </row>
    <row r="3532" spans="1:12">
      <c r="A3532">
        <v>13585</v>
      </c>
      <c r="B3532" s="1">
        <v>45179</v>
      </c>
      <c r="C3532" t="s">
        <v>16</v>
      </c>
      <c r="D3532" t="s">
        <v>237</v>
      </c>
      <c r="E3532">
        <v>5</v>
      </c>
      <c r="F3532">
        <v>44.99</v>
      </c>
      <c r="G3532">
        <f>Table1[[#This Row],[Unit Price]]*Table1[[#This Row],[Units Sold]]</f>
        <v>224.95000000000002</v>
      </c>
      <c r="H3532" t="s">
        <v>294</v>
      </c>
      <c r="I3532" t="s">
        <v>11</v>
      </c>
      <c r="J3532">
        <f>_xlfn.XLOOKUP(Table1[[#This Row],[Product Name]],O:O,P:P)</f>
        <v>15.3</v>
      </c>
      <c r="K3532">
        <f>Table1[[#This Row],[Unit Profit]]*Table1[[#This Row],[Units Sold]]</f>
        <v>76.5</v>
      </c>
      <c r="L3532">
        <f>MONTH(Table1[[#This Row],[Date]])</f>
        <v>9</v>
      </c>
    </row>
    <row r="3533" spans="1:12" hidden="1">
      <c r="A3533">
        <v>13586</v>
      </c>
      <c r="B3533" s="1">
        <v>45412</v>
      </c>
      <c r="C3533" t="s">
        <v>19</v>
      </c>
      <c r="D3533" t="s">
        <v>70</v>
      </c>
      <c r="E3533">
        <v>1</v>
      </c>
      <c r="F3533">
        <v>26.99</v>
      </c>
      <c r="G3533">
        <f>Table1[[#This Row],[Unit Price]]*Table1[[#This Row],[Units Sold]]</f>
        <v>26.99</v>
      </c>
      <c r="H3533" t="s">
        <v>14</v>
      </c>
      <c r="I3533" t="s">
        <v>15</v>
      </c>
      <c r="J3533">
        <f>_xlfn.XLOOKUP(Table1[[#This Row],[Product Name]],O:O,P:P)</f>
        <v>8.3699999999999992</v>
      </c>
      <c r="K3533">
        <f>Table1[[#This Row],[Unit Profit]]*Table1[[#This Row],[Units Sold]]</f>
        <v>8.3699999999999992</v>
      </c>
      <c r="L3533">
        <f>MONTH(Table1[[#This Row],[Date]])</f>
        <v>4</v>
      </c>
    </row>
    <row r="3534" spans="1:12">
      <c r="A3534">
        <v>13587</v>
      </c>
      <c r="B3534" s="1">
        <v>45312</v>
      </c>
      <c r="C3534" t="s">
        <v>21</v>
      </c>
      <c r="D3534" t="s">
        <v>238</v>
      </c>
      <c r="E3534">
        <v>2</v>
      </c>
      <c r="F3534">
        <v>6.7</v>
      </c>
      <c r="G3534">
        <f>Table1[[#This Row],[Unit Price]]*Table1[[#This Row],[Units Sold]]</f>
        <v>13.4</v>
      </c>
      <c r="H3534" t="s">
        <v>294</v>
      </c>
      <c r="I3534" t="s">
        <v>287</v>
      </c>
      <c r="J3534">
        <f>_xlfn.XLOOKUP(Table1[[#This Row],[Product Name]],O:O,P:P)</f>
        <v>0.87</v>
      </c>
      <c r="K3534">
        <f>Table1[[#This Row],[Unit Profit]]*Table1[[#This Row],[Units Sold]]</f>
        <v>1.74</v>
      </c>
      <c r="L3534">
        <f>MONTH(Table1[[#This Row],[Date]])</f>
        <v>1</v>
      </c>
    </row>
    <row r="3535" spans="1:12" hidden="1">
      <c r="A3535">
        <v>13588</v>
      </c>
      <c r="B3535" s="1">
        <v>45147</v>
      </c>
      <c r="C3535" t="s">
        <v>23</v>
      </c>
      <c r="D3535" t="s">
        <v>239</v>
      </c>
      <c r="E3535">
        <v>3</v>
      </c>
      <c r="F3535">
        <v>149.94999999999999</v>
      </c>
      <c r="G3535">
        <f>Table1[[#This Row],[Unit Price]]*Table1[[#This Row],[Units Sold]]</f>
        <v>449.84999999999997</v>
      </c>
      <c r="H3535" t="s">
        <v>14</v>
      </c>
      <c r="I3535" t="s">
        <v>15</v>
      </c>
      <c r="J3535">
        <f>_xlfn.XLOOKUP(Table1[[#This Row],[Product Name]],O:O,P:P)</f>
        <v>73.48</v>
      </c>
      <c r="K3535">
        <f>Table1[[#This Row],[Unit Profit]]*Table1[[#This Row],[Units Sold]]</f>
        <v>220.44</v>
      </c>
      <c r="L3535">
        <f>MONTH(Table1[[#This Row],[Date]])</f>
        <v>8</v>
      </c>
    </row>
    <row r="3536" spans="1:12">
      <c r="A3536">
        <v>13589</v>
      </c>
      <c r="B3536" s="1">
        <v>44971</v>
      </c>
      <c r="C3536" t="s">
        <v>9</v>
      </c>
      <c r="D3536" t="s">
        <v>240</v>
      </c>
      <c r="E3536">
        <v>5</v>
      </c>
      <c r="F3536">
        <v>169</v>
      </c>
      <c r="G3536">
        <f>Table1[[#This Row],[Unit Price]]*Table1[[#This Row],[Units Sold]]</f>
        <v>845</v>
      </c>
      <c r="H3536" t="s">
        <v>294</v>
      </c>
      <c r="I3536" t="s">
        <v>11</v>
      </c>
      <c r="J3536">
        <f>_xlfn.XLOOKUP(Table1[[#This Row],[Product Name]],O:O,P:P)</f>
        <v>67.599999999999994</v>
      </c>
      <c r="K3536">
        <f>Table1[[#This Row],[Unit Profit]]*Table1[[#This Row],[Units Sold]]</f>
        <v>338</v>
      </c>
      <c r="L3536">
        <f>MONTH(Table1[[#This Row],[Date]])</f>
        <v>2</v>
      </c>
    </row>
    <row r="3537" spans="1:12" hidden="1">
      <c r="A3537">
        <v>13590</v>
      </c>
      <c r="B3537" s="1">
        <v>45002</v>
      </c>
      <c r="C3537" t="s">
        <v>12</v>
      </c>
      <c r="D3537" t="s">
        <v>241</v>
      </c>
      <c r="E3537">
        <v>1</v>
      </c>
      <c r="F3537">
        <v>599</v>
      </c>
      <c r="G3537">
        <f>Table1[[#This Row],[Unit Price]]*Table1[[#This Row],[Units Sold]]</f>
        <v>599</v>
      </c>
      <c r="H3537" t="s">
        <v>18</v>
      </c>
      <c r="I3537" t="s">
        <v>11</v>
      </c>
      <c r="J3537">
        <f>_xlfn.XLOOKUP(Table1[[#This Row],[Product Name]],O:O,P:P)</f>
        <v>203.66</v>
      </c>
      <c r="K3537">
        <f>Table1[[#This Row],[Unit Profit]]*Table1[[#This Row],[Units Sold]]</f>
        <v>203.66</v>
      </c>
      <c r="L3537">
        <f>MONTH(Table1[[#This Row],[Date]])</f>
        <v>3</v>
      </c>
    </row>
    <row r="3538" spans="1:12" hidden="1">
      <c r="A3538">
        <v>13592</v>
      </c>
      <c r="B3538" s="1">
        <v>44978</v>
      </c>
      <c r="C3538" t="s">
        <v>19</v>
      </c>
      <c r="D3538" t="s">
        <v>28</v>
      </c>
      <c r="E3538">
        <v>3</v>
      </c>
      <c r="F3538">
        <v>9.99</v>
      </c>
      <c r="G3538">
        <f>Table1[[#This Row],[Unit Price]]*Table1[[#This Row],[Units Sold]]</f>
        <v>29.97</v>
      </c>
      <c r="H3538" t="s">
        <v>14</v>
      </c>
      <c r="I3538" t="s">
        <v>15</v>
      </c>
      <c r="J3538">
        <f>_xlfn.XLOOKUP(Table1[[#This Row],[Product Name]],O:O,P:P)</f>
        <v>12.74</v>
      </c>
      <c r="K3538">
        <f>Table1[[#This Row],[Unit Profit]]*Table1[[#This Row],[Units Sold]]</f>
        <v>38.22</v>
      </c>
      <c r="L3538">
        <f>MONTH(Table1[[#This Row],[Date]])</f>
        <v>2</v>
      </c>
    </row>
    <row r="3539" spans="1:12" hidden="1">
      <c r="A3539">
        <v>13593</v>
      </c>
      <c r="B3539" s="1">
        <v>45228</v>
      </c>
      <c r="C3539" t="s">
        <v>21</v>
      </c>
      <c r="D3539" t="s">
        <v>243</v>
      </c>
      <c r="E3539">
        <v>5</v>
      </c>
      <c r="F3539">
        <v>24</v>
      </c>
      <c r="G3539">
        <f>Table1[[#This Row],[Unit Price]]*Table1[[#This Row],[Units Sold]]</f>
        <v>120</v>
      </c>
      <c r="H3539" t="s">
        <v>14</v>
      </c>
      <c r="I3539" t="s">
        <v>15</v>
      </c>
      <c r="J3539">
        <f>_xlfn.XLOOKUP(Table1[[#This Row],[Product Name]],O:O,P:P)</f>
        <v>11.04</v>
      </c>
      <c r="K3539">
        <f>Table1[[#This Row],[Unit Profit]]*Table1[[#This Row],[Units Sold]]</f>
        <v>55.199999999999996</v>
      </c>
      <c r="L3539">
        <f>MONTH(Table1[[#This Row],[Date]])</f>
        <v>10</v>
      </c>
    </row>
    <row r="3540" spans="1:12" hidden="1">
      <c r="A3540">
        <v>13594</v>
      </c>
      <c r="B3540" s="1">
        <v>45383</v>
      </c>
      <c r="C3540" t="s">
        <v>23</v>
      </c>
      <c r="D3540" t="s">
        <v>244</v>
      </c>
      <c r="E3540">
        <v>5</v>
      </c>
      <c r="F3540">
        <v>32.950000000000003</v>
      </c>
      <c r="G3540">
        <f>Table1[[#This Row],[Unit Price]]*Table1[[#This Row],[Units Sold]]</f>
        <v>164.75</v>
      </c>
      <c r="H3540" t="s">
        <v>14</v>
      </c>
      <c r="I3540" t="s">
        <v>11</v>
      </c>
      <c r="J3540">
        <f>_xlfn.XLOOKUP(Table1[[#This Row],[Product Name]],O:O,P:P)</f>
        <v>7.25</v>
      </c>
      <c r="K3540">
        <f>Table1[[#This Row],[Unit Profit]]*Table1[[#This Row],[Units Sold]]</f>
        <v>36.25</v>
      </c>
      <c r="L3540">
        <f>MONTH(Table1[[#This Row],[Date]])</f>
        <v>4</v>
      </c>
    </row>
    <row r="3541" spans="1:12" hidden="1">
      <c r="A3541">
        <v>13595</v>
      </c>
      <c r="B3541" s="1">
        <v>45527</v>
      </c>
      <c r="C3541" t="s">
        <v>9</v>
      </c>
      <c r="D3541" t="s">
        <v>245</v>
      </c>
      <c r="E3541">
        <v>5</v>
      </c>
      <c r="F3541">
        <v>299</v>
      </c>
      <c r="G3541">
        <f>Table1[[#This Row],[Unit Price]]*Table1[[#This Row],[Units Sold]]</f>
        <v>1495</v>
      </c>
      <c r="H3541" t="s">
        <v>18</v>
      </c>
      <c r="I3541" t="s">
        <v>287</v>
      </c>
      <c r="J3541">
        <f>_xlfn.XLOOKUP(Table1[[#This Row],[Product Name]],O:O,P:P)</f>
        <v>98.67</v>
      </c>
      <c r="K3541">
        <f>Table1[[#This Row],[Unit Profit]]*Table1[[#This Row],[Units Sold]]</f>
        <v>493.35</v>
      </c>
      <c r="L3541">
        <f>MONTH(Table1[[#This Row],[Date]])</f>
        <v>8</v>
      </c>
    </row>
    <row r="3542" spans="1:12" hidden="1">
      <c r="A3542">
        <v>13596</v>
      </c>
      <c r="B3542" s="1">
        <v>45540</v>
      </c>
      <c r="C3542" t="s">
        <v>12</v>
      </c>
      <c r="D3542" t="s">
        <v>246</v>
      </c>
      <c r="E3542">
        <v>3</v>
      </c>
      <c r="F3542">
        <v>159.99</v>
      </c>
      <c r="G3542">
        <f>Table1[[#This Row],[Unit Price]]*Table1[[#This Row],[Units Sold]]</f>
        <v>479.97</v>
      </c>
      <c r="H3542" t="s">
        <v>18</v>
      </c>
      <c r="I3542" t="s">
        <v>287</v>
      </c>
      <c r="J3542">
        <f>_xlfn.XLOOKUP(Table1[[#This Row],[Product Name]],O:O,P:P)</f>
        <v>35.200000000000003</v>
      </c>
      <c r="K3542">
        <f>Table1[[#This Row],[Unit Profit]]*Table1[[#This Row],[Units Sold]]</f>
        <v>105.60000000000001</v>
      </c>
      <c r="L3542">
        <f>MONTH(Table1[[#This Row],[Date]])</f>
        <v>9</v>
      </c>
    </row>
    <row r="3543" spans="1:12" hidden="1">
      <c r="A3543">
        <v>13597</v>
      </c>
      <c r="B3543" s="1">
        <v>45326</v>
      </c>
      <c r="C3543" t="s">
        <v>16</v>
      </c>
      <c r="D3543" t="s">
        <v>247</v>
      </c>
      <c r="E3543">
        <v>4</v>
      </c>
      <c r="F3543">
        <v>90</v>
      </c>
      <c r="G3543">
        <f>Table1[[#This Row],[Unit Price]]*Table1[[#This Row],[Units Sold]]</f>
        <v>360</v>
      </c>
      <c r="H3543" t="s">
        <v>18</v>
      </c>
      <c r="I3543" t="s">
        <v>15</v>
      </c>
      <c r="J3543">
        <f>_xlfn.XLOOKUP(Table1[[#This Row],[Product Name]],O:O,P:P)</f>
        <v>31.5</v>
      </c>
      <c r="K3543">
        <f>Table1[[#This Row],[Unit Profit]]*Table1[[#This Row],[Units Sold]]</f>
        <v>126</v>
      </c>
      <c r="L3543">
        <f>MONTH(Table1[[#This Row],[Date]])</f>
        <v>2</v>
      </c>
    </row>
    <row r="3544" spans="1:12">
      <c r="A3544">
        <v>13598</v>
      </c>
      <c r="B3544" s="1">
        <v>45053</v>
      </c>
      <c r="C3544" t="s">
        <v>19</v>
      </c>
      <c r="D3544" t="s">
        <v>248</v>
      </c>
      <c r="E3544">
        <v>5</v>
      </c>
      <c r="F3544">
        <v>10.99</v>
      </c>
      <c r="G3544">
        <f>Table1[[#This Row],[Unit Price]]*Table1[[#This Row],[Units Sold]]</f>
        <v>54.95</v>
      </c>
      <c r="H3544" t="s">
        <v>294</v>
      </c>
      <c r="I3544" t="s">
        <v>15</v>
      </c>
      <c r="J3544">
        <f>_xlfn.XLOOKUP(Table1[[#This Row],[Product Name]],O:O,P:P)</f>
        <v>3.41</v>
      </c>
      <c r="K3544">
        <f>Table1[[#This Row],[Unit Profit]]*Table1[[#This Row],[Units Sold]]</f>
        <v>17.05</v>
      </c>
      <c r="L3544">
        <f>MONTH(Table1[[#This Row],[Date]])</f>
        <v>5</v>
      </c>
    </row>
    <row r="3545" spans="1:12" hidden="1">
      <c r="A3545">
        <v>13599</v>
      </c>
      <c r="B3545" s="1">
        <v>45266</v>
      </c>
      <c r="C3545" t="s">
        <v>21</v>
      </c>
      <c r="D3545" t="s">
        <v>249</v>
      </c>
      <c r="E3545">
        <v>2</v>
      </c>
      <c r="F3545">
        <v>55</v>
      </c>
      <c r="G3545">
        <f>Table1[[#This Row],[Unit Price]]*Table1[[#This Row],[Units Sold]]</f>
        <v>110</v>
      </c>
      <c r="H3545" t="s">
        <v>14</v>
      </c>
      <c r="I3545" t="s">
        <v>15</v>
      </c>
      <c r="J3545">
        <f>_xlfn.XLOOKUP(Table1[[#This Row],[Product Name]],O:O,P:P)</f>
        <v>12.1</v>
      </c>
      <c r="K3545">
        <f>Table1[[#This Row],[Unit Profit]]*Table1[[#This Row],[Units Sold]]</f>
        <v>24.2</v>
      </c>
      <c r="L3545">
        <f>MONTH(Table1[[#This Row],[Date]])</f>
        <v>12</v>
      </c>
    </row>
    <row r="3546" spans="1:12">
      <c r="A3546">
        <v>13600</v>
      </c>
      <c r="B3546" s="1">
        <v>45502</v>
      </c>
      <c r="C3546" t="s">
        <v>23</v>
      </c>
      <c r="D3546" t="s">
        <v>250</v>
      </c>
      <c r="E3546">
        <v>4</v>
      </c>
      <c r="F3546">
        <v>29.99</v>
      </c>
      <c r="G3546">
        <f>Table1[[#This Row],[Unit Price]]*Table1[[#This Row],[Units Sold]]</f>
        <v>119.96</v>
      </c>
      <c r="H3546" t="s">
        <v>294</v>
      </c>
      <c r="I3546" t="s">
        <v>287</v>
      </c>
      <c r="J3546">
        <f>_xlfn.XLOOKUP(Table1[[#This Row],[Product Name]],O:O,P:P)</f>
        <v>13.2</v>
      </c>
      <c r="K3546">
        <f>Table1[[#This Row],[Unit Profit]]*Table1[[#This Row],[Units Sold]]</f>
        <v>52.8</v>
      </c>
      <c r="L3546">
        <f>MONTH(Table1[[#This Row],[Date]])</f>
        <v>7</v>
      </c>
    </row>
    <row r="3547" spans="1:12" hidden="1">
      <c r="A3547">
        <v>13601</v>
      </c>
      <c r="B3547" s="1">
        <v>45278</v>
      </c>
      <c r="C3547" t="s">
        <v>9</v>
      </c>
      <c r="D3547" t="s">
        <v>10</v>
      </c>
      <c r="E3547">
        <v>5</v>
      </c>
      <c r="F3547">
        <v>999.99</v>
      </c>
      <c r="G3547">
        <f>Table1[[#This Row],[Unit Price]]*Table1[[#This Row],[Units Sold]]</f>
        <v>4999.95</v>
      </c>
      <c r="H3547" t="s">
        <v>18</v>
      </c>
      <c r="I3547" t="s">
        <v>15</v>
      </c>
      <c r="J3547">
        <f>_xlfn.XLOOKUP(Table1[[#This Row],[Product Name]],O:O,P:P)</f>
        <v>280</v>
      </c>
      <c r="K3547">
        <f>Table1[[#This Row],[Unit Profit]]*Table1[[#This Row],[Units Sold]]</f>
        <v>1400</v>
      </c>
      <c r="L3547">
        <f>MONTH(Table1[[#This Row],[Date]])</f>
        <v>12</v>
      </c>
    </row>
    <row r="3548" spans="1:12" hidden="1">
      <c r="A3548">
        <v>13602</v>
      </c>
      <c r="B3548" s="1">
        <v>45625</v>
      </c>
      <c r="C3548" t="s">
        <v>12</v>
      </c>
      <c r="D3548" t="s">
        <v>13</v>
      </c>
      <c r="E3548">
        <v>1</v>
      </c>
      <c r="F3548">
        <v>499.99</v>
      </c>
      <c r="G3548">
        <f>Table1[[#This Row],[Unit Price]]*Table1[[#This Row],[Units Sold]]</f>
        <v>499.99</v>
      </c>
      <c r="H3548" t="s">
        <v>18</v>
      </c>
      <c r="I3548" t="s">
        <v>11</v>
      </c>
      <c r="J3548">
        <f>_xlfn.XLOOKUP(Table1[[#This Row],[Product Name]],O:O,P:P)</f>
        <v>160</v>
      </c>
      <c r="K3548">
        <f>Table1[[#This Row],[Unit Profit]]*Table1[[#This Row],[Units Sold]]</f>
        <v>160</v>
      </c>
      <c r="L3548">
        <f>MONTH(Table1[[#This Row],[Date]])</f>
        <v>11</v>
      </c>
    </row>
    <row r="3549" spans="1:12" hidden="1">
      <c r="A3549">
        <v>13603</v>
      </c>
      <c r="B3549" s="1">
        <v>45414</v>
      </c>
      <c r="C3549" t="s">
        <v>16</v>
      </c>
      <c r="D3549" t="s">
        <v>17</v>
      </c>
      <c r="E3549">
        <v>3</v>
      </c>
      <c r="F3549">
        <v>69.989999999999995</v>
      </c>
      <c r="G3549">
        <f>Table1[[#This Row],[Unit Price]]*Table1[[#This Row],[Units Sold]]</f>
        <v>209.96999999999997</v>
      </c>
      <c r="H3549" t="s">
        <v>18</v>
      </c>
      <c r="I3549" t="s">
        <v>15</v>
      </c>
      <c r="J3549">
        <f>_xlfn.XLOOKUP(Table1[[#This Row],[Product Name]],O:O,P:P)</f>
        <v>18.899999999999999</v>
      </c>
      <c r="K3549">
        <f>Table1[[#This Row],[Unit Profit]]*Table1[[#This Row],[Units Sold]]</f>
        <v>56.699999999999996</v>
      </c>
      <c r="L3549">
        <f>MONTH(Table1[[#This Row],[Date]])</f>
        <v>5</v>
      </c>
    </row>
    <row r="3550" spans="1:12">
      <c r="A3550">
        <v>13604</v>
      </c>
      <c r="B3550" s="1">
        <v>45230</v>
      </c>
      <c r="C3550" t="s">
        <v>19</v>
      </c>
      <c r="D3550" t="s">
        <v>20</v>
      </c>
      <c r="E3550">
        <v>5</v>
      </c>
      <c r="F3550">
        <v>15.99</v>
      </c>
      <c r="G3550">
        <f>Table1[[#This Row],[Unit Price]]*Table1[[#This Row],[Units Sold]]</f>
        <v>79.95</v>
      </c>
      <c r="H3550" t="s">
        <v>294</v>
      </c>
      <c r="I3550" t="s">
        <v>15</v>
      </c>
      <c r="J3550">
        <f>_xlfn.XLOOKUP(Table1[[#This Row],[Product Name]],O:O,P:P)</f>
        <v>8</v>
      </c>
      <c r="K3550">
        <f>Table1[[#This Row],[Unit Profit]]*Table1[[#This Row],[Units Sold]]</f>
        <v>40</v>
      </c>
      <c r="L3550">
        <f>MONTH(Table1[[#This Row],[Date]])</f>
        <v>10</v>
      </c>
    </row>
    <row r="3551" spans="1:12" hidden="1">
      <c r="A3551">
        <v>13605</v>
      </c>
      <c r="B3551" s="1">
        <v>45122</v>
      </c>
      <c r="C3551" t="s">
        <v>21</v>
      </c>
      <c r="D3551" t="s">
        <v>22</v>
      </c>
      <c r="E3551">
        <v>4</v>
      </c>
      <c r="F3551">
        <v>89.99</v>
      </c>
      <c r="G3551">
        <f>Table1[[#This Row],[Unit Price]]*Table1[[#This Row],[Units Sold]]</f>
        <v>359.96</v>
      </c>
      <c r="H3551" t="s">
        <v>14</v>
      </c>
      <c r="I3551" t="s">
        <v>11</v>
      </c>
      <c r="J3551">
        <f>_xlfn.XLOOKUP(Table1[[#This Row],[Product Name]],O:O,P:P)</f>
        <v>38.700000000000003</v>
      </c>
      <c r="K3551">
        <f>Table1[[#This Row],[Unit Profit]]*Table1[[#This Row],[Units Sold]]</f>
        <v>154.80000000000001</v>
      </c>
      <c r="L3551">
        <f>MONTH(Table1[[#This Row],[Date]])</f>
        <v>7</v>
      </c>
    </row>
    <row r="3552" spans="1:12" hidden="1">
      <c r="A3552">
        <v>13606</v>
      </c>
      <c r="B3552" s="1">
        <v>45069</v>
      </c>
      <c r="C3552" t="s">
        <v>23</v>
      </c>
      <c r="D3552" t="s">
        <v>24</v>
      </c>
      <c r="E3552">
        <v>2</v>
      </c>
      <c r="F3552">
        <v>29.99</v>
      </c>
      <c r="G3552">
        <f>Table1[[#This Row],[Unit Price]]*Table1[[#This Row],[Units Sold]]</f>
        <v>59.98</v>
      </c>
      <c r="H3552" t="s">
        <v>18</v>
      </c>
      <c r="I3552" t="s">
        <v>11</v>
      </c>
      <c r="J3552">
        <f>_xlfn.XLOOKUP(Table1[[#This Row],[Product Name]],O:O,P:P)</f>
        <v>7.8</v>
      </c>
      <c r="K3552">
        <f>Table1[[#This Row],[Unit Profit]]*Table1[[#This Row],[Units Sold]]</f>
        <v>15.6</v>
      </c>
      <c r="L3552">
        <f>MONTH(Table1[[#This Row],[Date]])</f>
        <v>5</v>
      </c>
    </row>
    <row r="3553" spans="1:12" hidden="1">
      <c r="A3553">
        <v>13607</v>
      </c>
      <c r="B3553" s="1">
        <v>45478</v>
      </c>
      <c r="C3553" t="s">
        <v>9</v>
      </c>
      <c r="D3553" t="s">
        <v>25</v>
      </c>
      <c r="E3553">
        <v>1</v>
      </c>
      <c r="F3553">
        <v>2499.9899999999998</v>
      </c>
      <c r="G3553">
        <f>Table1[[#This Row],[Unit Price]]*Table1[[#This Row],[Units Sold]]</f>
        <v>2499.9899999999998</v>
      </c>
      <c r="H3553" t="s">
        <v>14</v>
      </c>
      <c r="I3553" t="s">
        <v>15</v>
      </c>
      <c r="J3553">
        <f>_xlfn.XLOOKUP(Table1[[#This Row],[Product Name]],O:O,P:P)</f>
        <v>1225</v>
      </c>
      <c r="K3553">
        <f>Table1[[#This Row],[Unit Profit]]*Table1[[#This Row],[Units Sold]]</f>
        <v>1225</v>
      </c>
      <c r="L3553">
        <f>MONTH(Table1[[#This Row],[Date]])</f>
        <v>7</v>
      </c>
    </row>
    <row r="3554" spans="1:12">
      <c r="A3554">
        <v>13608</v>
      </c>
      <c r="B3554" s="1">
        <v>45274</v>
      </c>
      <c r="C3554" t="s">
        <v>12</v>
      </c>
      <c r="D3554" t="s">
        <v>26</v>
      </c>
      <c r="E3554">
        <v>2</v>
      </c>
      <c r="F3554">
        <v>599.99</v>
      </c>
      <c r="G3554">
        <f>Table1[[#This Row],[Unit Price]]*Table1[[#This Row],[Units Sold]]</f>
        <v>1199.98</v>
      </c>
      <c r="H3554" t="s">
        <v>294</v>
      </c>
      <c r="I3554" t="s">
        <v>11</v>
      </c>
      <c r="J3554">
        <f>_xlfn.XLOOKUP(Table1[[#This Row],[Product Name]],O:O,P:P)</f>
        <v>180</v>
      </c>
      <c r="K3554">
        <f>Table1[[#This Row],[Unit Profit]]*Table1[[#This Row],[Units Sold]]</f>
        <v>360</v>
      </c>
      <c r="L3554">
        <f>MONTH(Table1[[#This Row],[Date]])</f>
        <v>12</v>
      </c>
    </row>
    <row r="3555" spans="1:12" hidden="1">
      <c r="A3555">
        <v>13609</v>
      </c>
      <c r="B3555" s="1">
        <v>45001</v>
      </c>
      <c r="C3555" t="s">
        <v>16</v>
      </c>
      <c r="D3555" t="s">
        <v>27</v>
      </c>
      <c r="E3555">
        <v>2</v>
      </c>
      <c r="F3555">
        <v>89.99</v>
      </c>
      <c r="G3555">
        <f>Table1[[#This Row],[Unit Price]]*Table1[[#This Row],[Units Sold]]</f>
        <v>179.98</v>
      </c>
      <c r="H3555" t="s">
        <v>14</v>
      </c>
      <c r="I3555" t="s">
        <v>11</v>
      </c>
      <c r="J3555">
        <f>_xlfn.XLOOKUP(Table1[[#This Row],[Product Name]],O:O,P:P)</f>
        <v>45</v>
      </c>
      <c r="K3555">
        <f>Table1[[#This Row],[Unit Profit]]*Table1[[#This Row],[Units Sold]]</f>
        <v>90</v>
      </c>
      <c r="L3555">
        <f>MONTH(Table1[[#This Row],[Date]])</f>
        <v>3</v>
      </c>
    </row>
    <row r="3556" spans="1:12">
      <c r="A3556">
        <v>13610</v>
      </c>
      <c r="B3556" s="1">
        <v>45528</v>
      </c>
      <c r="C3556" t="s">
        <v>19</v>
      </c>
      <c r="D3556" t="s">
        <v>28</v>
      </c>
      <c r="E3556">
        <v>5</v>
      </c>
      <c r="F3556">
        <v>25.99</v>
      </c>
      <c r="G3556">
        <f>Table1[[#This Row],[Unit Price]]*Table1[[#This Row],[Units Sold]]</f>
        <v>129.94999999999999</v>
      </c>
      <c r="H3556" t="s">
        <v>294</v>
      </c>
      <c r="I3556" t="s">
        <v>11</v>
      </c>
      <c r="J3556">
        <f>_xlfn.XLOOKUP(Table1[[#This Row],[Product Name]],O:O,P:P)</f>
        <v>12.74</v>
      </c>
      <c r="K3556">
        <f>Table1[[#This Row],[Unit Profit]]*Table1[[#This Row],[Units Sold]]</f>
        <v>63.7</v>
      </c>
      <c r="L3556">
        <f>MONTH(Table1[[#This Row],[Date]])</f>
        <v>8</v>
      </c>
    </row>
    <row r="3557" spans="1:12">
      <c r="A3557">
        <v>13611</v>
      </c>
      <c r="B3557" s="1">
        <v>45356</v>
      </c>
      <c r="C3557" t="s">
        <v>21</v>
      </c>
      <c r="D3557" t="s">
        <v>29</v>
      </c>
      <c r="E3557">
        <v>5</v>
      </c>
      <c r="F3557">
        <v>129.99</v>
      </c>
      <c r="G3557">
        <f>Table1[[#This Row],[Unit Price]]*Table1[[#This Row],[Units Sold]]</f>
        <v>649.95000000000005</v>
      </c>
      <c r="H3557" t="s">
        <v>294</v>
      </c>
      <c r="I3557" t="s">
        <v>15</v>
      </c>
      <c r="J3557">
        <f>_xlfn.XLOOKUP(Table1[[#This Row],[Product Name]],O:O,P:P)</f>
        <v>26</v>
      </c>
      <c r="K3557">
        <f>Table1[[#This Row],[Unit Profit]]*Table1[[#This Row],[Units Sold]]</f>
        <v>130</v>
      </c>
      <c r="L3557">
        <f>MONTH(Table1[[#This Row],[Date]])</f>
        <v>3</v>
      </c>
    </row>
    <row r="3558" spans="1:12">
      <c r="A3558">
        <v>13612</v>
      </c>
      <c r="B3558" s="1">
        <v>44947</v>
      </c>
      <c r="C3558" t="s">
        <v>23</v>
      </c>
      <c r="D3558" t="s">
        <v>30</v>
      </c>
      <c r="E3558">
        <v>3</v>
      </c>
      <c r="F3558">
        <v>199.99</v>
      </c>
      <c r="G3558">
        <f>Table1[[#This Row],[Unit Price]]*Table1[[#This Row],[Units Sold]]</f>
        <v>599.97</v>
      </c>
      <c r="H3558" t="s">
        <v>294</v>
      </c>
      <c r="I3558" t="s">
        <v>287</v>
      </c>
      <c r="J3558">
        <f>_xlfn.XLOOKUP(Table1[[#This Row],[Product Name]],O:O,P:P)</f>
        <v>66</v>
      </c>
      <c r="K3558">
        <f>Table1[[#This Row],[Unit Profit]]*Table1[[#This Row],[Units Sold]]</f>
        <v>198</v>
      </c>
      <c r="L3558">
        <f>MONTH(Table1[[#This Row],[Date]])</f>
        <v>1</v>
      </c>
    </row>
    <row r="3559" spans="1:12">
      <c r="A3559">
        <v>13613</v>
      </c>
      <c r="B3559" s="1">
        <v>45209</v>
      </c>
      <c r="C3559" t="s">
        <v>9</v>
      </c>
      <c r="D3559" t="s">
        <v>31</v>
      </c>
      <c r="E3559">
        <v>2</v>
      </c>
      <c r="F3559">
        <v>749.99</v>
      </c>
      <c r="G3559">
        <f>Table1[[#This Row],[Unit Price]]*Table1[[#This Row],[Units Sold]]</f>
        <v>1499.98</v>
      </c>
      <c r="H3559" t="s">
        <v>294</v>
      </c>
      <c r="I3559" t="s">
        <v>287</v>
      </c>
      <c r="J3559">
        <f>_xlfn.XLOOKUP(Table1[[#This Row],[Product Name]],O:O,P:P)</f>
        <v>240</v>
      </c>
      <c r="K3559">
        <f>Table1[[#This Row],[Unit Profit]]*Table1[[#This Row],[Units Sold]]</f>
        <v>480</v>
      </c>
      <c r="L3559">
        <f>MONTH(Table1[[#This Row],[Date]])</f>
        <v>10</v>
      </c>
    </row>
    <row r="3560" spans="1:12" hidden="1">
      <c r="A3560">
        <v>13614</v>
      </c>
      <c r="B3560" s="1">
        <v>45034</v>
      </c>
      <c r="C3560" t="s">
        <v>12</v>
      </c>
      <c r="D3560" t="s">
        <v>32</v>
      </c>
      <c r="E3560">
        <v>4</v>
      </c>
      <c r="F3560">
        <v>189.99</v>
      </c>
      <c r="G3560">
        <f>Table1[[#This Row],[Unit Price]]*Table1[[#This Row],[Units Sold]]</f>
        <v>759.96</v>
      </c>
      <c r="H3560" t="s">
        <v>14</v>
      </c>
      <c r="I3560" t="s">
        <v>15</v>
      </c>
      <c r="J3560">
        <f>_xlfn.XLOOKUP(Table1[[#This Row],[Product Name]],O:O,P:P)</f>
        <v>19</v>
      </c>
      <c r="K3560">
        <f>Table1[[#This Row],[Unit Profit]]*Table1[[#This Row],[Units Sold]]</f>
        <v>76</v>
      </c>
      <c r="L3560">
        <f>MONTH(Table1[[#This Row],[Date]])</f>
        <v>4</v>
      </c>
    </row>
    <row r="3561" spans="1:12">
      <c r="A3561">
        <v>13615</v>
      </c>
      <c r="B3561" s="1">
        <v>45157</v>
      </c>
      <c r="C3561" t="s">
        <v>16</v>
      </c>
      <c r="D3561" t="s">
        <v>33</v>
      </c>
      <c r="E3561">
        <v>3</v>
      </c>
      <c r="F3561">
        <v>249.99</v>
      </c>
      <c r="G3561">
        <f>Table1[[#This Row],[Unit Price]]*Table1[[#This Row],[Units Sold]]</f>
        <v>749.97</v>
      </c>
      <c r="H3561" t="s">
        <v>294</v>
      </c>
      <c r="I3561" t="s">
        <v>15</v>
      </c>
      <c r="J3561">
        <f>_xlfn.XLOOKUP(Table1[[#This Row],[Product Name]],O:O,P:P)</f>
        <v>47.5</v>
      </c>
      <c r="K3561">
        <f>Table1[[#This Row],[Unit Profit]]*Table1[[#This Row],[Units Sold]]</f>
        <v>142.5</v>
      </c>
      <c r="L3561">
        <f>MONTH(Table1[[#This Row],[Date]])</f>
        <v>8</v>
      </c>
    </row>
    <row r="3562" spans="1:12">
      <c r="A3562">
        <v>13616</v>
      </c>
      <c r="B3562" s="1">
        <v>45264</v>
      </c>
      <c r="C3562" t="s">
        <v>19</v>
      </c>
      <c r="D3562" t="s">
        <v>34</v>
      </c>
      <c r="E3562">
        <v>5</v>
      </c>
      <c r="F3562">
        <v>35.99</v>
      </c>
      <c r="G3562">
        <f>Table1[[#This Row],[Unit Price]]*Table1[[#This Row],[Units Sold]]</f>
        <v>179.95000000000002</v>
      </c>
      <c r="H3562" t="s">
        <v>294</v>
      </c>
      <c r="I3562" t="s">
        <v>15</v>
      </c>
      <c r="J3562">
        <f>_xlfn.XLOOKUP(Table1[[#This Row],[Product Name]],O:O,P:P)</f>
        <v>14.4</v>
      </c>
      <c r="K3562">
        <f>Table1[[#This Row],[Unit Profit]]*Table1[[#This Row],[Units Sold]]</f>
        <v>72</v>
      </c>
      <c r="L3562">
        <f>MONTH(Table1[[#This Row],[Date]])</f>
        <v>12</v>
      </c>
    </row>
    <row r="3563" spans="1:12" hidden="1">
      <c r="A3563">
        <v>13617</v>
      </c>
      <c r="B3563" s="1">
        <v>45636</v>
      </c>
      <c r="C3563" t="s">
        <v>21</v>
      </c>
      <c r="D3563" t="s">
        <v>35</v>
      </c>
      <c r="E3563">
        <v>2</v>
      </c>
      <c r="F3563">
        <v>399.99</v>
      </c>
      <c r="G3563">
        <f>Table1[[#This Row],[Unit Price]]*Table1[[#This Row],[Units Sold]]</f>
        <v>799.98</v>
      </c>
      <c r="H3563" t="s">
        <v>14</v>
      </c>
      <c r="I3563" t="s">
        <v>287</v>
      </c>
      <c r="J3563">
        <f>_xlfn.XLOOKUP(Table1[[#This Row],[Product Name]],O:O,P:P)</f>
        <v>52</v>
      </c>
      <c r="K3563">
        <f>Table1[[#This Row],[Unit Profit]]*Table1[[#This Row],[Units Sold]]</f>
        <v>104</v>
      </c>
      <c r="L3563">
        <f>MONTH(Table1[[#This Row],[Date]])</f>
        <v>12</v>
      </c>
    </row>
    <row r="3564" spans="1:12">
      <c r="A3564">
        <v>13618</v>
      </c>
      <c r="B3564" s="1">
        <v>45632</v>
      </c>
      <c r="C3564" t="s">
        <v>23</v>
      </c>
      <c r="D3564" t="s">
        <v>36</v>
      </c>
      <c r="E3564">
        <v>2</v>
      </c>
      <c r="F3564">
        <v>119.99</v>
      </c>
      <c r="G3564">
        <f>Table1[[#This Row],[Unit Price]]*Table1[[#This Row],[Units Sold]]</f>
        <v>239.98</v>
      </c>
      <c r="H3564" t="s">
        <v>294</v>
      </c>
      <c r="I3564" t="s">
        <v>287</v>
      </c>
      <c r="J3564">
        <f>_xlfn.XLOOKUP(Table1[[#This Row],[Product Name]],O:O,P:P)</f>
        <v>40.799999999999997</v>
      </c>
      <c r="K3564">
        <f>Table1[[#This Row],[Unit Profit]]*Table1[[#This Row],[Units Sold]]</f>
        <v>81.599999999999994</v>
      </c>
      <c r="L3564">
        <f>MONTH(Table1[[#This Row],[Date]])</f>
        <v>12</v>
      </c>
    </row>
    <row r="3565" spans="1:12" hidden="1">
      <c r="A3565">
        <v>13619</v>
      </c>
      <c r="B3565" s="1">
        <v>44985</v>
      </c>
      <c r="C3565" t="s">
        <v>9</v>
      </c>
      <c r="D3565" t="s">
        <v>37</v>
      </c>
      <c r="E3565">
        <v>4</v>
      </c>
      <c r="F3565">
        <v>499.99</v>
      </c>
      <c r="G3565">
        <f>Table1[[#This Row],[Unit Price]]*Table1[[#This Row],[Units Sold]]</f>
        <v>1999.96</v>
      </c>
      <c r="H3565" t="s">
        <v>18</v>
      </c>
      <c r="I3565" t="s">
        <v>11</v>
      </c>
      <c r="J3565">
        <f>_xlfn.XLOOKUP(Table1[[#This Row],[Product Name]],O:O,P:P)</f>
        <v>210</v>
      </c>
      <c r="K3565">
        <f>Table1[[#This Row],[Unit Profit]]*Table1[[#This Row],[Units Sold]]</f>
        <v>840</v>
      </c>
      <c r="L3565">
        <f>MONTH(Table1[[#This Row],[Date]])</f>
        <v>2</v>
      </c>
    </row>
    <row r="3566" spans="1:12">
      <c r="A3566">
        <v>13620</v>
      </c>
      <c r="B3566" s="1">
        <v>45597</v>
      </c>
      <c r="C3566" t="s">
        <v>12</v>
      </c>
      <c r="D3566" t="s">
        <v>38</v>
      </c>
      <c r="E3566">
        <v>3</v>
      </c>
      <c r="F3566">
        <v>99.99</v>
      </c>
      <c r="G3566">
        <f>Table1[[#This Row],[Unit Price]]*Table1[[#This Row],[Units Sold]]</f>
        <v>299.96999999999997</v>
      </c>
      <c r="H3566" t="s">
        <v>294</v>
      </c>
      <c r="I3566" t="s">
        <v>11</v>
      </c>
      <c r="J3566">
        <f>_xlfn.XLOOKUP(Table1[[#This Row],[Product Name]],O:O,P:P)</f>
        <v>24</v>
      </c>
      <c r="K3566">
        <f>Table1[[#This Row],[Unit Profit]]*Table1[[#This Row],[Units Sold]]</f>
        <v>72</v>
      </c>
      <c r="L3566">
        <f>MONTH(Table1[[#This Row],[Date]])</f>
        <v>11</v>
      </c>
    </row>
    <row r="3567" spans="1:12" hidden="1">
      <c r="A3567">
        <v>13621</v>
      </c>
      <c r="B3567" s="1">
        <v>44954</v>
      </c>
      <c r="C3567" t="s">
        <v>16</v>
      </c>
      <c r="D3567" t="s">
        <v>39</v>
      </c>
      <c r="E3567">
        <v>3</v>
      </c>
      <c r="F3567">
        <v>59.99</v>
      </c>
      <c r="G3567">
        <f>Table1[[#This Row],[Unit Price]]*Table1[[#This Row],[Units Sold]]</f>
        <v>179.97</v>
      </c>
      <c r="H3567" t="s">
        <v>14</v>
      </c>
      <c r="I3567" t="s">
        <v>287</v>
      </c>
      <c r="J3567">
        <f>_xlfn.XLOOKUP(Table1[[#This Row],[Product Name]],O:O,P:P)</f>
        <v>25.2</v>
      </c>
      <c r="K3567">
        <f>Table1[[#This Row],[Unit Profit]]*Table1[[#This Row],[Units Sold]]</f>
        <v>75.599999999999994</v>
      </c>
      <c r="L3567">
        <f>MONTH(Table1[[#This Row],[Date]])</f>
        <v>1</v>
      </c>
    </row>
    <row r="3568" spans="1:12" hidden="1">
      <c r="A3568">
        <v>13622</v>
      </c>
      <c r="B3568" s="1">
        <v>44973</v>
      </c>
      <c r="C3568" t="s">
        <v>19</v>
      </c>
      <c r="D3568" t="s">
        <v>40</v>
      </c>
      <c r="E3568">
        <v>1</v>
      </c>
      <c r="F3568">
        <v>22.99</v>
      </c>
      <c r="G3568">
        <f>Table1[[#This Row],[Unit Price]]*Table1[[#This Row],[Units Sold]]</f>
        <v>22.99</v>
      </c>
      <c r="H3568" t="s">
        <v>14</v>
      </c>
      <c r="I3568" t="s">
        <v>287</v>
      </c>
      <c r="J3568">
        <f>_xlfn.XLOOKUP(Table1[[#This Row],[Product Name]],O:O,P:P)</f>
        <v>10.81</v>
      </c>
      <c r="K3568">
        <f>Table1[[#This Row],[Unit Profit]]*Table1[[#This Row],[Units Sold]]</f>
        <v>10.81</v>
      </c>
      <c r="L3568">
        <f>MONTH(Table1[[#This Row],[Date]])</f>
        <v>2</v>
      </c>
    </row>
    <row r="3569" spans="1:12" hidden="1">
      <c r="A3569">
        <v>13623</v>
      </c>
      <c r="B3569" s="1">
        <v>45271</v>
      </c>
      <c r="C3569" t="s">
        <v>21</v>
      </c>
      <c r="D3569" t="s">
        <v>41</v>
      </c>
      <c r="E3569">
        <v>5</v>
      </c>
      <c r="F3569">
        <v>49.99</v>
      </c>
      <c r="G3569">
        <f>Table1[[#This Row],[Unit Price]]*Table1[[#This Row],[Units Sold]]</f>
        <v>249.95000000000002</v>
      </c>
      <c r="H3569" t="s">
        <v>14</v>
      </c>
      <c r="I3569" t="s">
        <v>11</v>
      </c>
      <c r="J3569">
        <f>_xlfn.XLOOKUP(Table1[[#This Row],[Product Name]],O:O,P:P)</f>
        <v>24</v>
      </c>
      <c r="K3569">
        <f>Table1[[#This Row],[Unit Profit]]*Table1[[#This Row],[Units Sold]]</f>
        <v>120</v>
      </c>
      <c r="L3569">
        <f>MONTH(Table1[[#This Row],[Date]])</f>
        <v>12</v>
      </c>
    </row>
    <row r="3570" spans="1:12" hidden="1">
      <c r="A3570">
        <v>13624</v>
      </c>
      <c r="B3570" s="1">
        <v>45335</v>
      </c>
      <c r="C3570" t="s">
        <v>23</v>
      </c>
      <c r="D3570" t="s">
        <v>42</v>
      </c>
      <c r="E3570">
        <v>1</v>
      </c>
      <c r="F3570">
        <v>29.99</v>
      </c>
      <c r="G3570">
        <f>Table1[[#This Row],[Unit Price]]*Table1[[#This Row],[Units Sold]]</f>
        <v>29.99</v>
      </c>
      <c r="H3570" t="s">
        <v>14</v>
      </c>
      <c r="I3570" t="s">
        <v>11</v>
      </c>
      <c r="J3570">
        <f>_xlfn.XLOOKUP(Table1[[#This Row],[Product Name]],O:O,P:P)</f>
        <v>14.4</v>
      </c>
      <c r="K3570">
        <f>Table1[[#This Row],[Unit Profit]]*Table1[[#This Row],[Units Sold]]</f>
        <v>14.4</v>
      </c>
      <c r="L3570">
        <f>MONTH(Table1[[#This Row],[Date]])</f>
        <v>2</v>
      </c>
    </row>
    <row r="3571" spans="1:12" hidden="1">
      <c r="A3571">
        <v>13625</v>
      </c>
      <c r="B3571" s="1">
        <v>45136</v>
      </c>
      <c r="C3571" t="s">
        <v>9</v>
      </c>
      <c r="D3571" t="s">
        <v>43</v>
      </c>
      <c r="E3571">
        <v>1</v>
      </c>
      <c r="F3571">
        <v>299.99</v>
      </c>
      <c r="G3571">
        <f>Table1[[#This Row],[Unit Price]]*Table1[[#This Row],[Units Sold]]</f>
        <v>299.99</v>
      </c>
      <c r="H3571" t="s">
        <v>14</v>
      </c>
      <c r="I3571" t="s">
        <v>15</v>
      </c>
      <c r="J3571">
        <f>_xlfn.XLOOKUP(Table1[[#This Row],[Product Name]],O:O,P:P)</f>
        <v>150</v>
      </c>
      <c r="K3571">
        <f>Table1[[#This Row],[Unit Profit]]*Table1[[#This Row],[Units Sold]]</f>
        <v>150</v>
      </c>
      <c r="L3571">
        <f>MONTH(Table1[[#This Row],[Date]])</f>
        <v>7</v>
      </c>
    </row>
    <row r="3572" spans="1:12" hidden="1">
      <c r="A3572">
        <v>13626</v>
      </c>
      <c r="B3572" s="1">
        <v>45123</v>
      </c>
      <c r="C3572" t="s">
        <v>12</v>
      </c>
      <c r="D3572" t="s">
        <v>44</v>
      </c>
      <c r="E3572">
        <v>5</v>
      </c>
      <c r="F3572">
        <v>179.99</v>
      </c>
      <c r="G3572">
        <f>Table1[[#This Row],[Unit Price]]*Table1[[#This Row],[Units Sold]]</f>
        <v>899.95</v>
      </c>
      <c r="H3572" t="s">
        <v>18</v>
      </c>
      <c r="I3572" t="s">
        <v>287</v>
      </c>
      <c r="J3572">
        <f>_xlfn.XLOOKUP(Table1[[#This Row],[Product Name]],O:O,P:P)</f>
        <v>55.8</v>
      </c>
      <c r="K3572">
        <f>Table1[[#This Row],[Unit Profit]]*Table1[[#This Row],[Units Sold]]</f>
        <v>279</v>
      </c>
      <c r="L3572">
        <f>MONTH(Table1[[#This Row],[Date]])</f>
        <v>7</v>
      </c>
    </row>
    <row r="3573" spans="1:12">
      <c r="A3573">
        <v>13627</v>
      </c>
      <c r="B3573" s="1">
        <v>45558</v>
      </c>
      <c r="C3573" t="s">
        <v>16</v>
      </c>
      <c r="D3573" t="s">
        <v>45</v>
      </c>
      <c r="E3573">
        <v>1</v>
      </c>
      <c r="F3573">
        <v>179.99</v>
      </c>
      <c r="G3573">
        <f>Table1[[#This Row],[Unit Price]]*Table1[[#This Row],[Units Sold]]</f>
        <v>179.99</v>
      </c>
      <c r="H3573" t="s">
        <v>294</v>
      </c>
      <c r="I3573" t="s">
        <v>287</v>
      </c>
      <c r="J3573">
        <f>_xlfn.XLOOKUP(Table1[[#This Row],[Product Name]],O:O,P:P)</f>
        <v>37.799999999999997</v>
      </c>
      <c r="K3573">
        <f>Table1[[#This Row],[Unit Profit]]*Table1[[#This Row],[Units Sold]]</f>
        <v>37.799999999999997</v>
      </c>
      <c r="L3573">
        <f>MONTH(Table1[[#This Row],[Date]])</f>
        <v>9</v>
      </c>
    </row>
    <row r="3574" spans="1:12">
      <c r="A3574">
        <v>13628</v>
      </c>
      <c r="B3574" s="1">
        <v>45444</v>
      </c>
      <c r="C3574" t="s">
        <v>19</v>
      </c>
      <c r="D3574" t="s">
        <v>46</v>
      </c>
      <c r="E3574">
        <v>1</v>
      </c>
      <c r="F3574">
        <v>12.99</v>
      </c>
      <c r="G3574">
        <f>Table1[[#This Row],[Unit Price]]*Table1[[#This Row],[Units Sold]]</f>
        <v>12.99</v>
      </c>
      <c r="H3574" t="s">
        <v>294</v>
      </c>
      <c r="I3574" t="s">
        <v>11</v>
      </c>
      <c r="J3574">
        <f>_xlfn.XLOOKUP(Table1[[#This Row],[Product Name]],O:O,P:P)</f>
        <v>1.56</v>
      </c>
      <c r="K3574">
        <f>Table1[[#This Row],[Unit Profit]]*Table1[[#This Row],[Units Sold]]</f>
        <v>1.56</v>
      </c>
      <c r="L3574">
        <f>MONTH(Table1[[#This Row],[Date]])</f>
        <v>6</v>
      </c>
    </row>
    <row r="3575" spans="1:12" hidden="1">
      <c r="A3575">
        <v>13629</v>
      </c>
      <c r="B3575" s="1">
        <v>44977</v>
      </c>
      <c r="C3575" t="s">
        <v>21</v>
      </c>
      <c r="D3575" t="s">
        <v>47</v>
      </c>
      <c r="E3575">
        <v>3</v>
      </c>
      <c r="F3575">
        <v>29.99</v>
      </c>
      <c r="G3575">
        <f>Table1[[#This Row],[Unit Price]]*Table1[[#This Row],[Units Sold]]</f>
        <v>89.97</v>
      </c>
      <c r="H3575" t="s">
        <v>14</v>
      </c>
      <c r="I3575" t="s">
        <v>11</v>
      </c>
      <c r="J3575">
        <f>_xlfn.XLOOKUP(Table1[[#This Row],[Product Name]],O:O,P:P)</f>
        <v>10.199999999999999</v>
      </c>
      <c r="K3575">
        <f>Table1[[#This Row],[Unit Profit]]*Table1[[#This Row],[Units Sold]]</f>
        <v>30.599999999999998</v>
      </c>
      <c r="L3575">
        <f>MONTH(Table1[[#This Row],[Date]])</f>
        <v>2</v>
      </c>
    </row>
    <row r="3576" spans="1:12" hidden="1">
      <c r="A3576">
        <v>13630</v>
      </c>
      <c r="B3576" s="1">
        <v>45129</v>
      </c>
      <c r="C3576" t="s">
        <v>23</v>
      </c>
      <c r="D3576" t="s">
        <v>48</v>
      </c>
      <c r="E3576">
        <v>3</v>
      </c>
      <c r="F3576">
        <v>129.99</v>
      </c>
      <c r="G3576">
        <f>Table1[[#This Row],[Unit Price]]*Table1[[#This Row],[Units Sold]]</f>
        <v>389.97</v>
      </c>
      <c r="H3576" t="s">
        <v>18</v>
      </c>
      <c r="I3576" t="s">
        <v>287</v>
      </c>
      <c r="J3576">
        <f>_xlfn.XLOOKUP(Table1[[#This Row],[Product Name]],O:O,P:P)</f>
        <v>20.8</v>
      </c>
      <c r="K3576">
        <f>Table1[[#This Row],[Unit Profit]]*Table1[[#This Row],[Units Sold]]</f>
        <v>62.400000000000006</v>
      </c>
      <c r="L3576">
        <f>MONTH(Table1[[#This Row],[Date]])</f>
        <v>7</v>
      </c>
    </row>
    <row r="3577" spans="1:12">
      <c r="A3577">
        <v>13631</v>
      </c>
      <c r="B3577" s="1">
        <v>45011</v>
      </c>
      <c r="C3577" t="s">
        <v>9</v>
      </c>
      <c r="D3577" t="s">
        <v>49</v>
      </c>
      <c r="E3577">
        <v>1</v>
      </c>
      <c r="F3577">
        <v>349.99</v>
      </c>
      <c r="G3577">
        <f>Table1[[#This Row],[Unit Price]]*Table1[[#This Row],[Units Sold]]</f>
        <v>349.99</v>
      </c>
      <c r="H3577" t="s">
        <v>294</v>
      </c>
      <c r="I3577" t="s">
        <v>287</v>
      </c>
      <c r="J3577">
        <f>_xlfn.XLOOKUP(Table1[[#This Row],[Product Name]],O:O,P:P)</f>
        <v>164.5</v>
      </c>
      <c r="K3577">
        <f>Table1[[#This Row],[Unit Profit]]*Table1[[#This Row],[Units Sold]]</f>
        <v>164.5</v>
      </c>
      <c r="L3577">
        <f>MONTH(Table1[[#This Row],[Date]])</f>
        <v>3</v>
      </c>
    </row>
    <row r="3578" spans="1:12" hidden="1">
      <c r="A3578">
        <v>13633</v>
      </c>
      <c r="B3578" s="1">
        <v>45400</v>
      </c>
      <c r="C3578" t="s">
        <v>16</v>
      </c>
      <c r="D3578" t="s">
        <v>51</v>
      </c>
      <c r="E3578">
        <v>5</v>
      </c>
      <c r="F3578">
        <v>29.99</v>
      </c>
      <c r="G3578">
        <f>Table1[[#This Row],[Unit Price]]*Table1[[#This Row],[Units Sold]]</f>
        <v>149.94999999999999</v>
      </c>
      <c r="H3578" t="s">
        <v>18</v>
      </c>
      <c r="I3578" t="s">
        <v>287</v>
      </c>
      <c r="J3578">
        <f>_xlfn.XLOOKUP(Table1[[#This Row],[Product Name]],O:O,P:P)</f>
        <v>7.8</v>
      </c>
      <c r="K3578">
        <f>Table1[[#This Row],[Unit Profit]]*Table1[[#This Row],[Units Sold]]</f>
        <v>39</v>
      </c>
      <c r="L3578">
        <f>MONTH(Table1[[#This Row],[Date]])</f>
        <v>4</v>
      </c>
    </row>
    <row r="3579" spans="1:12" hidden="1">
      <c r="A3579">
        <v>13634</v>
      </c>
      <c r="B3579" s="1">
        <v>45600</v>
      </c>
      <c r="C3579" t="s">
        <v>19</v>
      </c>
      <c r="D3579" t="s">
        <v>52</v>
      </c>
      <c r="E3579">
        <v>1</v>
      </c>
      <c r="F3579">
        <v>19.989999999999998</v>
      </c>
      <c r="G3579">
        <f>Table1[[#This Row],[Unit Price]]*Table1[[#This Row],[Units Sold]]</f>
        <v>19.989999999999998</v>
      </c>
      <c r="H3579" t="s">
        <v>14</v>
      </c>
      <c r="I3579" t="s">
        <v>287</v>
      </c>
      <c r="J3579">
        <f>_xlfn.XLOOKUP(Table1[[#This Row],[Product Name]],O:O,P:P)</f>
        <v>2.8</v>
      </c>
      <c r="K3579">
        <f>Table1[[#This Row],[Unit Profit]]*Table1[[#This Row],[Units Sold]]</f>
        <v>2.8</v>
      </c>
      <c r="L3579">
        <f>MONTH(Table1[[#This Row],[Date]])</f>
        <v>11</v>
      </c>
    </row>
    <row r="3580" spans="1:12" hidden="1">
      <c r="A3580">
        <v>13635</v>
      </c>
      <c r="B3580" s="1">
        <v>45429</v>
      </c>
      <c r="C3580" t="s">
        <v>21</v>
      </c>
      <c r="D3580" t="s">
        <v>53</v>
      </c>
      <c r="E3580">
        <v>3</v>
      </c>
      <c r="F3580">
        <v>39.99</v>
      </c>
      <c r="G3580">
        <f>Table1[[#This Row],[Unit Price]]*Table1[[#This Row],[Units Sold]]</f>
        <v>119.97</v>
      </c>
      <c r="H3580" t="s">
        <v>14</v>
      </c>
      <c r="I3580" t="s">
        <v>287</v>
      </c>
      <c r="J3580">
        <f>_xlfn.XLOOKUP(Table1[[#This Row],[Product Name]],O:O,P:P)</f>
        <v>9.1999999999999993</v>
      </c>
      <c r="K3580">
        <f>Table1[[#This Row],[Unit Profit]]*Table1[[#This Row],[Units Sold]]</f>
        <v>27.599999999999998</v>
      </c>
      <c r="L3580">
        <f>MONTH(Table1[[#This Row],[Date]])</f>
        <v>5</v>
      </c>
    </row>
    <row r="3581" spans="1:12" hidden="1">
      <c r="A3581">
        <v>13636</v>
      </c>
      <c r="B3581" s="1">
        <v>45357</v>
      </c>
      <c r="C3581" t="s">
        <v>23</v>
      </c>
      <c r="D3581" t="s">
        <v>54</v>
      </c>
      <c r="E3581">
        <v>2</v>
      </c>
      <c r="F3581">
        <v>1895</v>
      </c>
      <c r="G3581">
        <f>Table1[[#This Row],[Unit Price]]*Table1[[#This Row],[Units Sold]]</f>
        <v>3790</v>
      </c>
      <c r="H3581" t="s">
        <v>18</v>
      </c>
      <c r="I3581" t="s">
        <v>287</v>
      </c>
      <c r="J3581">
        <f>_xlfn.XLOOKUP(Table1[[#This Row],[Product Name]],O:O,P:P)</f>
        <v>227.4</v>
      </c>
      <c r="K3581">
        <f>Table1[[#This Row],[Unit Profit]]*Table1[[#This Row],[Units Sold]]</f>
        <v>454.8</v>
      </c>
      <c r="L3581">
        <f>MONTH(Table1[[#This Row],[Date]])</f>
        <v>3</v>
      </c>
    </row>
    <row r="3582" spans="1:12" hidden="1">
      <c r="A3582">
        <v>13637</v>
      </c>
      <c r="B3582" s="1">
        <v>45366</v>
      </c>
      <c r="C3582" t="s">
        <v>9</v>
      </c>
      <c r="D3582" t="s">
        <v>55</v>
      </c>
      <c r="E3582">
        <v>3</v>
      </c>
      <c r="F3582">
        <v>399.99</v>
      </c>
      <c r="G3582">
        <f>Table1[[#This Row],[Unit Price]]*Table1[[#This Row],[Units Sold]]</f>
        <v>1199.97</v>
      </c>
      <c r="H3582" t="s">
        <v>14</v>
      </c>
      <c r="I3582" t="s">
        <v>287</v>
      </c>
      <c r="J3582">
        <f>_xlfn.XLOOKUP(Table1[[#This Row],[Product Name]],O:O,P:P)</f>
        <v>96</v>
      </c>
      <c r="K3582">
        <f>Table1[[#This Row],[Unit Profit]]*Table1[[#This Row],[Units Sold]]</f>
        <v>288</v>
      </c>
      <c r="L3582">
        <f>MONTH(Table1[[#This Row],[Date]])</f>
        <v>3</v>
      </c>
    </row>
    <row r="3583" spans="1:12" hidden="1">
      <c r="A3583">
        <v>13638</v>
      </c>
      <c r="B3583" s="1">
        <v>45145</v>
      </c>
      <c r="C3583" t="s">
        <v>12</v>
      </c>
      <c r="D3583" t="s">
        <v>56</v>
      </c>
      <c r="E3583">
        <v>4</v>
      </c>
      <c r="F3583">
        <v>799.99</v>
      </c>
      <c r="G3583">
        <f>Table1[[#This Row],[Unit Price]]*Table1[[#This Row],[Units Sold]]</f>
        <v>3199.96</v>
      </c>
      <c r="H3583" t="s">
        <v>18</v>
      </c>
      <c r="I3583" t="s">
        <v>11</v>
      </c>
      <c r="J3583">
        <f>_xlfn.XLOOKUP(Table1[[#This Row],[Product Name]],O:O,P:P)</f>
        <v>208</v>
      </c>
      <c r="K3583">
        <f>Table1[[#This Row],[Unit Profit]]*Table1[[#This Row],[Units Sold]]</f>
        <v>832</v>
      </c>
      <c r="L3583">
        <f>MONTH(Table1[[#This Row],[Date]])</f>
        <v>8</v>
      </c>
    </row>
    <row r="3584" spans="1:12">
      <c r="A3584">
        <v>13639</v>
      </c>
      <c r="B3584" s="1">
        <v>44935</v>
      </c>
      <c r="C3584" t="s">
        <v>16</v>
      </c>
      <c r="D3584" t="s">
        <v>57</v>
      </c>
      <c r="E3584">
        <v>1</v>
      </c>
      <c r="F3584">
        <v>59.99</v>
      </c>
      <c r="G3584">
        <f>Table1[[#This Row],[Unit Price]]*Table1[[#This Row],[Units Sold]]</f>
        <v>59.99</v>
      </c>
      <c r="H3584" t="s">
        <v>294</v>
      </c>
      <c r="I3584" t="s">
        <v>287</v>
      </c>
      <c r="J3584">
        <f>_xlfn.XLOOKUP(Table1[[#This Row],[Product Name]],O:O,P:P)</f>
        <v>21</v>
      </c>
      <c r="K3584">
        <f>Table1[[#This Row],[Unit Profit]]*Table1[[#This Row],[Units Sold]]</f>
        <v>21</v>
      </c>
      <c r="L3584">
        <f>MONTH(Table1[[#This Row],[Date]])</f>
        <v>1</v>
      </c>
    </row>
    <row r="3585" spans="1:12" hidden="1">
      <c r="A3585">
        <v>13640</v>
      </c>
      <c r="B3585" s="1">
        <v>45471</v>
      </c>
      <c r="C3585" t="s">
        <v>19</v>
      </c>
      <c r="D3585" t="s">
        <v>58</v>
      </c>
      <c r="E3585">
        <v>4</v>
      </c>
      <c r="F3585">
        <v>24.99</v>
      </c>
      <c r="G3585">
        <f>Table1[[#This Row],[Unit Price]]*Table1[[#This Row],[Units Sold]]</f>
        <v>99.96</v>
      </c>
      <c r="H3585" t="s">
        <v>18</v>
      </c>
      <c r="I3585" t="s">
        <v>287</v>
      </c>
      <c r="J3585">
        <f>_xlfn.XLOOKUP(Table1[[#This Row],[Product Name]],O:O,P:P)</f>
        <v>2.5</v>
      </c>
      <c r="K3585">
        <f>Table1[[#This Row],[Unit Profit]]*Table1[[#This Row],[Units Sold]]</f>
        <v>10</v>
      </c>
      <c r="L3585">
        <f>MONTH(Table1[[#This Row],[Date]])</f>
        <v>6</v>
      </c>
    </row>
    <row r="3586" spans="1:12">
      <c r="A3586">
        <v>13641</v>
      </c>
      <c r="B3586" s="1">
        <v>45394</v>
      </c>
      <c r="C3586" t="s">
        <v>21</v>
      </c>
      <c r="D3586" t="s">
        <v>59</v>
      </c>
      <c r="E3586">
        <v>5</v>
      </c>
      <c r="F3586">
        <v>105</v>
      </c>
      <c r="G3586">
        <f>Table1[[#This Row],[Unit Price]]*Table1[[#This Row],[Units Sold]]</f>
        <v>525</v>
      </c>
      <c r="H3586" t="s">
        <v>294</v>
      </c>
      <c r="I3586" t="s">
        <v>287</v>
      </c>
      <c r="J3586">
        <f>_xlfn.XLOOKUP(Table1[[#This Row],[Product Name]],O:O,P:P)</f>
        <v>21</v>
      </c>
      <c r="K3586">
        <f>Table1[[#This Row],[Unit Profit]]*Table1[[#This Row],[Units Sold]]</f>
        <v>105</v>
      </c>
      <c r="L3586">
        <f>MONTH(Table1[[#This Row],[Date]])</f>
        <v>4</v>
      </c>
    </row>
    <row r="3587" spans="1:12" hidden="1">
      <c r="A3587">
        <v>13642</v>
      </c>
      <c r="B3587" s="1">
        <v>45326</v>
      </c>
      <c r="C3587" t="s">
        <v>23</v>
      </c>
      <c r="D3587" t="s">
        <v>60</v>
      </c>
      <c r="E3587">
        <v>4</v>
      </c>
      <c r="F3587">
        <v>129.99</v>
      </c>
      <c r="G3587">
        <f>Table1[[#This Row],[Unit Price]]*Table1[[#This Row],[Units Sold]]</f>
        <v>519.96</v>
      </c>
      <c r="H3587" t="s">
        <v>14</v>
      </c>
      <c r="I3587" t="s">
        <v>11</v>
      </c>
      <c r="J3587">
        <f>_xlfn.XLOOKUP(Table1[[#This Row],[Product Name]],O:O,P:P)</f>
        <v>16.899999999999999</v>
      </c>
      <c r="K3587">
        <f>Table1[[#This Row],[Unit Profit]]*Table1[[#This Row],[Units Sold]]</f>
        <v>67.599999999999994</v>
      </c>
      <c r="L3587">
        <f>MONTH(Table1[[#This Row],[Date]])</f>
        <v>2</v>
      </c>
    </row>
    <row r="3588" spans="1:12" hidden="1">
      <c r="A3588">
        <v>13643</v>
      </c>
      <c r="B3588" s="1">
        <v>45473</v>
      </c>
      <c r="C3588" t="s">
        <v>9</v>
      </c>
      <c r="D3588" t="s">
        <v>61</v>
      </c>
      <c r="E3588">
        <v>5</v>
      </c>
      <c r="F3588">
        <v>399.99</v>
      </c>
      <c r="G3588">
        <f>Table1[[#This Row],[Unit Price]]*Table1[[#This Row],[Units Sold]]</f>
        <v>1999.95</v>
      </c>
      <c r="H3588" t="s">
        <v>18</v>
      </c>
      <c r="I3588" t="s">
        <v>15</v>
      </c>
      <c r="J3588">
        <f>_xlfn.XLOOKUP(Table1[[#This Row],[Product Name]],O:O,P:P)</f>
        <v>176</v>
      </c>
      <c r="K3588">
        <f>Table1[[#This Row],[Unit Profit]]*Table1[[#This Row],[Units Sold]]</f>
        <v>880</v>
      </c>
      <c r="L3588">
        <f>MONTH(Table1[[#This Row],[Date]])</f>
        <v>6</v>
      </c>
    </row>
    <row r="3589" spans="1:12" hidden="1">
      <c r="A3589">
        <v>13644</v>
      </c>
      <c r="B3589" s="1">
        <v>45057</v>
      </c>
      <c r="C3589" t="s">
        <v>12</v>
      </c>
      <c r="D3589" t="s">
        <v>62</v>
      </c>
      <c r="E3589">
        <v>5</v>
      </c>
      <c r="F3589">
        <v>199.99</v>
      </c>
      <c r="G3589">
        <f>Table1[[#This Row],[Unit Price]]*Table1[[#This Row],[Units Sold]]</f>
        <v>999.95</v>
      </c>
      <c r="H3589" t="s">
        <v>14</v>
      </c>
      <c r="I3589" t="s">
        <v>11</v>
      </c>
      <c r="J3589">
        <f>_xlfn.XLOOKUP(Table1[[#This Row],[Product Name]],O:O,P:P)</f>
        <v>46</v>
      </c>
      <c r="K3589">
        <f>Table1[[#This Row],[Unit Profit]]*Table1[[#This Row],[Units Sold]]</f>
        <v>230</v>
      </c>
      <c r="L3589">
        <f>MONTH(Table1[[#This Row],[Date]])</f>
        <v>5</v>
      </c>
    </row>
    <row r="3590" spans="1:12">
      <c r="A3590">
        <v>13645</v>
      </c>
      <c r="B3590" s="1">
        <v>45108</v>
      </c>
      <c r="C3590" t="s">
        <v>16</v>
      </c>
      <c r="D3590" t="s">
        <v>63</v>
      </c>
      <c r="E3590">
        <v>2</v>
      </c>
      <c r="F3590">
        <v>139.99</v>
      </c>
      <c r="G3590">
        <f>Table1[[#This Row],[Unit Price]]*Table1[[#This Row],[Units Sold]]</f>
        <v>279.98</v>
      </c>
      <c r="H3590" t="s">
        <v>294</v>
      </c>
      <c r="I3590" t="s">
        <v>15</v>
      </c>
      <c r="J3590">
        <f>_xlfn.XLOOKUP(Table1[[#This Row],[Product Name]],O:O,P:P)</f>
        <v>56</v>
      </c>
      <c r="K3590">
        <f>Table1[[#This Row],[Unit Profit]]*Table1[[#This Row],[Units Sold]]</f>
        <v>112</v>
      </c>
      <c r="L3590">
        <f>MONTH(Table1[[#This Row],[Date]])</f>
        <v>7</v>
      </c>
    </row>
    <row r="3591" spans="1:12" hidden="1">
      <c r="A3591">
        <v>13646</v>
      </c>
      <c r="B3591" s="1">
        <v>45027</v>
      </c>
      <c r="C3591" t="s">
        <v>19</v>
      </c>
      <c r="D3591" t="s">
        <v>64</v>
      </c>
      <c r="E3591">
        <v>2</v>
      </c>
      <c r="F3591">
        <v>32.5</v>
      </c>
      <c r="G3591">
        <f>Table1[[#This Row],[Unit Price]]*Table1[[#This Row],[Units Sold]]</f>
        <v>65</v>
      </c>
      <c r="H3591" t="s">
        <v>18</v>
      </c>
      <c r="I3591" t="s">
        <v>15</v>
      </c>
      <c r="J3591">
        <f>_xlfn.XLOOKUP(Table1[[#This Row],[Product Name]],O:O,P:P)</f>
        <v>15.28</v>
      </c>
      <c r="K3591">
        <f>Table1[[#This Row],[Unit Profit]]*Table1[[#This Row],[Units Sold]]</f>
        <v>30.56</v>
      </c>
      <c r="L3591">
        <f>MONTH(Table1[[#This Row],[Date]])</f>
        <v>4</v>
      </c>
    </row>
    <row r="3592" spans="1:12" hidden="1">
      <c r="A3592">
        <v>13647</v>
      </c>
      <c r="B3592" s="1">
        <v>45181</v>
      </c>
      <c r="C3592" t="s">
        <v>21</v>
      </c>
      <c r="D3592" t="s">
        <v>65</v>
      </c>
      <c r="E3592">
        <v>3</v>
      </c>
      <c r="F3592">
        <v>52</v>
      </c>
      <c r="G3592">
        <f>Table1[[#This Row],[Unit Price]]*Table1[[#This Row],[Units Sold]]</f>
        <v>156</v>
      </c>
      <c r="H3592" t="s">
        <v>18</v>
      </c>
      <c r="I3592" t="s">
        <v>15</v>
      </c>
      <c r="J3592">
        <f>_xlfn.XLOOKUP(Table1[[#This Row],[Product Name]],O:O,P:P)</f>
        <v>5.72</v>
      </c>
      <c r="K3592">
        <f>Table1[[#This Row],[Unit Profit]]*Table1[[#This Row],[Units Sold]]</f>
        <v>17.16</v>
      </c>
      <c r="L3592">
        <f>MONTH(Table1[[#This Row],[Date]])</f>
        <v>9</v>
      </c>
    </row>
    <row r="3593" spans="1:12">
      <c r="A3593">
        <v>13648</v>
      </c>
      <c r="B3593" s="1">
        <v>45628</v>
      </c>
      <c r="C3593" t="s">
        <v>23</v>
      </c>
      <c r="D3593" t="s">
        <v>66</v>
      </c>
      <c r="E3593">
        <v>2</v>
      </c>
      <c r="F3593">
        <v>39.99</v>
      </c>
      <c r="G3593">
        <f>Table1[[#This Row],[Unit Price]]*Table1[[#This Row],[Units Sold]]</f>
        <v>79.98</v>
      </c>
      <c r="H3593" t="s">
        <v>294</v>
      </c>
      <c r="I3593" t="s">
        <v>15</v>
      </c>
      <c r="J3593">
        <f>_xlfn.XLOOKUP(Table1[[#This Row],[Product Name]],O:O,P:P)</f>
        <v>12</v>
      </c>
      <c r="K3593">
        <f>Table1[[#This Row],[Unit Profit]]*Table1[[#This Row],[Units Sold]]</f>
        <v>24</v>
      </c>
      <c r="L3593">
        <f>MONTH(Table1[[#This Row],[Date]])</f>
        <v>12</v>
      </c>
    </row>
    <row r="3594" spans="1:12">
      <c r="A3594">
        <v>13649</v>
      </c>
      <c r="B3594" s="1">
        <v>45159</v>
      </c>
      <c r="C3594" t="s">
        <v>9</v>
      </c>
      <c r="D3594" t="s">
        <v>67</v>
      </c>
      <c r="E3594">
        <v>3</v>
      </c>
      <c r="F3594">
        <v>129.99</v>
      </c>
      <c r="G3594">
        <f>Table1[[#This Row],[Unit Price]]*Table1[[#This Row],[Units Sold]]</f>
        <v>389.97</v>
      </c>
      <c r="H3594" t="s">
        <v>294</v>
      </c>
      <c r="I3594" t="s">
        <v>15</v>
      </c>
      <c r="J3594">
        <f>_xlfn.XLOOKUP(Table1[[#This Row],[Product Name]],O:O,P:P)</f>
        <v>52</v>
      </c>
      <c r="K3594">
        <f>Table1[[#This Row],[Unit Profit]]*Table1[[#This Row],[Units Sold]]</f>
        <v>156</v>
      </c>
      <c r="L3594">
        <f>MONTH(Table1[[#This Row],[Date]])</f>
        <v>8</v>
      </c>
    </row>
    <row r="3595" spans="1:12" hidden="1">
      <c r="A3595">
        <v>13650</v>
      </c>
      <c r="B3595" s="1">
        <v>45552</v>
      </c>
      <c r="C3595" t="s">
        <v>12</v>
      </c>
      <c r="D3595" t="s">
        <v>68</v>
      </c>
      <c r="E3595">
        <v>2</v>
      </c>
      <c r="F3595">
        <v>299.99</v>
      </c>
      <c r="G3595">
        <f>Table1[[#This Row],[Unit Price]]*Table1[[#This Row],[Units Sold]]</f>
        <v>599.98</v>
      </c>
      <c r="H3595" t="s">
        <v>18</v>
      </c>
      <c r="I3595" t="s">
        <v>15</v>
      </c>
      <c r="J3595">
        <f>_xlfn.XLOOKUP(Table1[[#This Row],[Product Name]],O:O,P:P)</f>
        <v>81</v>
      </c>
      <c r="K3595">
        <f>Table1[[#This Row],[Unit Profit]]*Table1[[#This Row],[Units Sold]]</f>
        <v>162</v>
      </c>
      <c r="L3595">
        <f>MONTH(Table1[[#This Row],[Date]])</f>
        <v>9</v>
      </c>
    </row>
    <row r="3596" spans="1:12">
      <c r="A3596">
        <v>13651</v>
      </c>
      <c r="B3596" s="1">
        <v>45344</v>
      </c>
      <c r="C3596" t="s">
        <v>16</v>
      </c>
      <c r="D3596" t="s">
        <v>69</v>
      </c>
      <c r="E3596">
        <v>3</v>
      </c>
      <c r="F3596">
        <v>154.99</v>
      </c>
      <c r="G3596">
        <f>Table1[[#This Row],[Unit Price]]*Table1[[#This Row],[Units Sold]]</f>
        <v>464.97</v>
      </c>
      <c r="H3596" t="s">
        <v>294</v>
      </c>
      <c r="I3596" t="s">
        <v>11</v>
      </c>
      <c r="J3596">
        <f>_xlfn.XLOOKUP(Table1[[#This Row],[Product Name]],O:O,P:P)</f>
        <v>44.95</v>
      </c>
      <c r="K3596">
        <f>Table1[[#This Row],[Unit Profit]]*Table1[[#This Row],[Units Sold]]</f>
        <v>134.85000000000002</v>
      </c>
      <c r="L3596">
        <f>MONTH(Table1[[#This Row],[Date]])</f>
        <v>2</v>
      </c>
    </row>
    <row r="3597" spans="1:12">
      <c r="A3597">
        <v>13652</v>
      </c>
      <c r="B3597" s="1">
        <v>45621</v>
      </c>
      <c r="C3597" t="s">
        <v>19</v>
      </c>
      <c r="D3597" t="s">
        <v>70</v>
      </c>
      <c r="E3597">
        <v>3</v>
      </c>
      <c r="F3597">
        <v>26.99</v>
      </c>
      <c r="G3597">
        <f>Table1[[#This Row],[Unit Price]]*Table1[[#This Row],[Units Sold]]</f>
        <v>80.97</v>
      </c>
      <c r="H3597" t="s">
        <v>294</v>
      </c>
      <c r="I3597" t="s">
        <v>15</v>
      </c>
      <c r="J3597">
        <f>_xlfn.XLOOKUP(Table1[[#This Row],[Product Name]],O:O,P:P)</f>
        <v>8.3699999999999992</v>
      </c>
      <c r="K3597">
        <f>Table1[[#This Row],[Unit Profit]]*Table1[[#This Row],[Units Sold]]</f>
        <v>25.11</v>
      </c>
      <c r="L3597">
        <f>MONTH(Table1[[#This Row],[Date]])</f>
        <v>11</v>
      </c>
    </row>
    <row r="3598" spans="1:12" hidden="1">
      <c r="A3598">
        <v>13653</v>
      </c>
      <c r="B3598" s="1">
        <v>45021</v>
      </c>
      <c r="C3598" t="s">
        <v>21</v>
      </c>
      <c r="D3598" t="s">
        <v>71</v>
      </c>
      <c r="E3598">
        <v>3</v>
      </c>
      <c r="F3598">
        <v>49</v>
      </c>
      <c r="G3598">
        <f>Table1[[#This Row],[Unit Price]]*Table1[[#This Row],[Units Sold]]</f>
        <v>147</v>
      </c>
      <c r="H3598" t="s">
        <v>18</v>
      </c>
      <c r="I3598" t="s">
        <v>287</v>
      </c>
      <c r="J3598">
        <f>_xlfn.XLOOKUP(Table1[[#This Row],[Product Name]],O:O,P:P)</f>
        <v>8.33</v>
      </c>
      <c r="K3598">
        <f>Table1[[#This Row],[Unit Profit]]*Table1[[#This Row],[Units Sold]]</f>
        <v>24.990000000000002</v>
      </c>
      <c r="L3598">
        <f>MONTH(Table1[[#This Row],[Date]])</f>
        <v>4</v>
      </c>
    </row>
    <row r="3599" spans="1:12" hidden="1">
      <c r="A3599">
        <v>13654</v>
      </c>
      <c r="B3599" s="1">
        <v>45160</v>
      </c>
      <c r="C3599" t="s">
        <v>23</v>
      </c>
      <c r="D3599" t="s">
        <v>72</v>
      </c>
      <c r="E3599">
        <v>2</v>
      </c>
      <c r="F3599">
        <v>49.99</v>
      </c>
      <c r="G3599">
        <f>Table1[[#This Row],[Unit Price]]*Table1[[#This Row],[Units Sold]]</f>
        <v>99.98</v>
      </c>
      <c r="H3599" t="s">
        <v>14</v>
      </c>
      <c r="I3599" t="s">
        <v>287</v>
      </c>
      <c r="J3599">
        <f>_xlfn.XLOOKUP(Table1[[#This Row],[Product Name]],O:O,P:P)</f>
        <v>19.5</v>
      </c>
      <c r="K3599">
        <f>Table1[[#This Row],[Unit Profit]]*Table1[[#This Row],[Units Sold]]</f>
        <v>39</v>
      </c>
      <c r="L3599">
        <f>MONTH(Table1[[#This Row],[Date]])</f>
        <v>8</v>
      </c>
    </row>
    <row r="3600" spans="1:12" hidden="1">
      <c r="A3600">
        <v>13655</v>
      </c>
      <c r="B3600" s="1">
        <v>45498</v>
      </c>
      <c r="C3600" t="s">
        <v>9</v>
      </c>
      <c r="D3600" t="s">
        <v>73</v>
      </c>
      <c r="E3600">
        <v>3</v>
      </c>
      <c r="F3600">
        <v>59.99</v>
      </c>
      <c r="G3600">
        <f>Table1[[#This Row],[Unit Price]]*Table1[[#This Row],[Units Sold]]</f>
        <v>179.97</v>
      </c>
      <c r="H3600" t="s">
        <v>18</v>
      </c>
      <c r="I3600" t="s">
        <v>15</v>
      </c>
      <c r="J3600">
        <f>_xlfn.XLOOKUP(Table1[[#This Row],[Product Name]],O:O,P:P)</f>
        <v>13.8</v>
      </c>
      <c r="K3600">
        <f>Table1[[#This Row],[Unit Profit]]*Table1[[#This Row],[Units Sold]]</f>
        <v>41.400000000000006</v>
      </c>
      <c r="L3600">
        <f>MONTH(Table1[[#This Row],[Date]])</f>
        <v>7</v>
      </c>
    </row>
    <row r="3601" spans="1:12">
      <c r="A3601">
        <v>13656</v>
      </c>
      <c r="B3601" s="1">
        <v>44984</v>
      </c>
      <c r="C3601" t="s">
        <v>12</v>
      </c>
      <c r="D3601" t="s">
        <v>74</v>
      </c>
      <c r="E3601">
        <v>3</v>
      </c>
      <c r="F3601">
        <v>499.99</v>
      </c>
      <c r="G3601">
        <f>Table1[[#This Row],[Unit Price]]*Table1[[#This Row],[Units Sold]]</f>
        <v>1499.97</v>
      </c>
      <c r="H3601" t="s">
        <v>294</v>
      </c>
      <c r="I3601" t="s">
        <v>287</v>
      </c>
      <c r="J3601">
        <f>_xlfn.XLOOKUP(Table1[[#This Row],[Product Name]],O:O,P:P)</f>
        <v>100</v>
      </c>
      <c r="K3601">
        <f>Table1[[#This Row],[Unit Profit]]*Table1[[#This Row],[Units Sold]]</f>
        <v>300</v>
      </c>
      <c r="L3601">
        <f>MONTH(Table1[[#This Row],[Date]])</f>
        <v>2</v>
      </c>
    </row>
    <row r="3602" spans="1:12" hidden="1">
      <c r="A3602">
        <v>13657</v>
      </c>
      <c r="B3602" s="1">
        <v>45598</v>
      </c>
      <c r="C3602" t="s">
        <v>16</v>
      </c>
      <c r="D3602" t="s">
        <v>75</v>
      </c>
      <c r="E3602">
        <v>4</v>
      </c>
      <c r="F3602">
        <v>29.99</v>
      </c>
      <c r="G3602">
        <f>Table1[[#This Row],[Unit Price]]*Table1[[#This Row],[Units Sold]]</f>
        <v>119.96</v>
      </c>
      <c r="H3602" t="s">
        <v>18</v>
      </c>
      <c r="I3602" t="s">
        <v>287</v>
      </c>
      <c r="J3602">
        <f>_xlfn.XLOOKUP(Table1[[#This Row],[Product Name]],O:O,P:P)</f>
        <v>8.4</v>
      </c>
      <c r="K3602">
        <f>Table1[[#This Row],[Unit Profit]]*Table1[[#This Row],[Units Sold]]</f>
        <v>33.6</v>
      </c>
      <c r="L3602">
        <f>MONTH(Table1[[#This Row],[Date]])</f>
        <v>11</v>
      </c>
    </row>
    <row r="3603" spans="1:12">
      <c r="A3603">
        <v>13658</v>
      </c>
      <c r="B3603" s="1">
        <v>45420</v>
      </c>
      <c r="C3603" t="s">
        <v>19</v>
      </c>
      <c r="D3603" t="s">
        <v>76</v>
      </c>
      <c r="E3603">
        <v>1</v>
      </c>
      <c r="F3603">
        <v>28</v>
      </c>
      <c r="G3603">
        <f>Table1[[#This Row],[Unit Price]]*Table1[[#This Row],[Units Sold]]</f>
        <v>28</v>
      </c>
      <c r="H3603" t="s">
        <v>294</v>
      </c>
      <c r="I3603" t="s">
        <v>15</v>
      </c>
      <c r="J3603">
        <f>_xlfn.XLOOKUP(Table1[[#This Row],[Product Name]],O:O,P:P)</f>
        <v>8.1199999999999992</v>
      </c>
      <c r="K3603">
        <f>Table1[[#This Row],[Unit Profit]]*Table1[[#This Row],[Units Sold]]</f>
        <v>8.1199999999999992</v>
      </c>
      <c r="L3603">
        <f>MONTH(Table1[[#This Row],[Date]])</f>
        <v>5</v>
      </c>
    </row>
    <row r="3604" spans="1:12" hidden="1">
      <c r="A3604">
        <v>13659</v>
      </c>
      <c r="B3604" s="1">
        <v>45422</v>
      </c>
      <c r="C3604" t="s">
        <v>21</v>
      </c>
      <c r="D3604" t="s">
        <v>77</v>
      </c>
      <c r="E3604">
        <v>3</v>
      </c>
      <c r="F3604">
        <v>23</v>
      </c>
      <c r="G3604">
        <f>Table1[[#This Row],[Unit Price]]*Table1[[#This Row],[Units Sold]]</f>
        <v>69</v>
      </c>
      <c r="H3604" t="s">
        <v>14</v>
      </c>
      <c r="I3604" t="s">
        <v>11</v>
      </c>
      <c r="J3604">
        <f>_xlfn.XLOOKUP(Table1[[#This Row],[Product Name]],O:O,P:P)</f>
        <v>3.68</v>
      </c>
      <c r="K3604">
        <f>Table1[[#This Row],[Unit Profit]]*Table1[[#This Row],[Units Sold]]</f>
        <v>11.040000000000001</v>
      </c>
      <c r="L3604">
        <f>MONTH(Table1[[#This Row],[Date]])</f>
        <v>5</v>
      </c>
    </row>
    <row r="3605" spans="1:12" hidden="1">
      <c r="A3605">
        <v>13660</v>
      </c>
      <c r="B3605" s="1">
        <v>45136</v>
      </c>
      <c r="C3605" t="s">
        <v>23</v>
      </c>
      <c r="D3605" t="s">
        <v>78</v>
      </c>
      <c r="E3605">
        <v>5</v>
      </c>
      <c r="F3605">
        <v>349</v>
      </c>
      <c r="G3605">
        <f>Table1[[#This Row],[Unit Price]]*Table1[[#This Row],[Units Sold]]</f>
        <v>1745</v>
      </c>
      <c r="H3605" t="s">
        <v>14</v>
      </c>
      <c r="I3605" t="s">
        <v>11</v>
      </c>
      <c r="J3605">
        <f>_xlfn.XLOOKUP(Table1[[#This Row],[Product Name]],O:O,P:P)</f>
        <v>87.25</v>
      </c>
      <c r="K3605">
        <f>Table1[[#This Row],[Unit Profit]]*Table1[[#This Row],[Units Sold]]</f>
        <v>436.25</v>
      </c>
      <c r="L3605">
        <f>MONTH(Table1[[#This Row],[Date]])</f>
        <v>7</v>
      </c>
    </row>
    <row r="3606" spans="1:12">
      <c r="A3606">
        <v>13662</v>
      </c>
      <c r="B3606" s="1">
        <v>45479</v>
      </c>
      <c r="C3606" t="s">
        <v>12</v>
      </c>
      <c r="D3606" t="s">
        <v>80</v>
      </c>
      <c r="E3606">
        <v>2</v>
      </c>
      <c r="F3606">
        <v>199.99</v>
      </c>
      <c r="G3606">
        <f>Table1[[#This Row],[Unit Price]]*Table1[[#This Row],[Units Sold]]</f>
        <v>399.98</v>
      </c>
      <c r="H3606" t="s">
        <v>294</v>
      </c>
      <c r="I3606" t="s">
        <v>11</v>
      </c>
      <c r="J3606">
        <f>_xlfn.XLOOKUP(Table1[[#This Row],[Product Name]],O:O,P:P)</f>
        <v>68</v>
      </c>
      <c r="K3606">
        <f>Table1[[#This Row],[Unit Profit]]*Table1[[#This Row],[Units Sold]]</f>
        <v>136</v>
      </c>
      <c r="L3606">
        <f>MONTH(Table1[[#This Row],[Date]])</f>
        <v>7</v>
      </c>
    </row>
    <row r="3607" spans="1:12">
      <c r="A3607">
        <v>13663</v>
      </c>
      <c r="B3607" s="1">
        <v>45476</v>
      </c>
      <c r="C3607" t="s">
        <v>16</v>
      </c>
      <c r="D3607" t="s">
        <v>81</v>
      </c>
      <c r="E3607">
        <v>3</v>
      </c>
      <c r="F3607">
        <v>9.99</v>
      </c>
      <c r="G3607">
        <f>Table1[[#This Row],[Unit Price]]*Table1[[#This Row],[Units Sold]]</f>
        <v>29.97</v>
      </c>
      <c r="H3607" t="s">
        <v>294</v>
      </c>
      <c r="I3607" t="s">
        <v>11</v>
      </c>
      <c r="J3607">
        <f>_xlfn.XLOOKUP(Table1[[#This Row],[Product Name]],O:O,P:P)</f>
        <v>3.6</v>
      </c>
      <c r="K3607">
        <f>Table1[[#This Row],[Unit Profit]]*Table1[[#This Row],[Units Sold]]</f>
        <v>10.8</v>
      </c>
      <c r="L3607">
        <f>MONTH(Table1[[#This Row],[Date]])</f>
        <v>7</v>
      </c>
    </row>
    <row r="3608" spans="1:12" hidden="1">
      <c r="A3608">
        <v>13664</v>
      </c>
      <c r="B3608" s="1">
        <v>45293</v>
      </c>
      <c r="C3608" t="s">
        <v>19</v>
      </c>
      <c r="D3608" t="s">
        <v>82</v>
      </c>
      <c r="E3608">
        <v>3</v>
      </c>
      <c r="F3608">
        <v>18.989999999999998</v>
      </c>
      <c r="G3608">
        <f>Table1[[#This Row],[Unit Price]]*Table1[[#This Row],[Units Sold]]</f>
        <v>56.97</v>
      </c>
      <c r="H3608" t="s">
        <v>14</v>
      </c>
      <c r="I3608" t="s">
        <v>15</v>
      </c>
      <c r="J3608">
        <f>_xlfn.XLOOKUP(Table1[[#This Row],[Product Name]],O:O,P:P)</f>
        <v>6.84</v>
      </c>
      <c r="K3608">
        <f>Table1[[#This Row],[Unit Profit]]*Table1[[#This Row],[Units Sold]]</f>
        <v>20.52</v>
      </c>
      <c r="L3608">
        <f>MONTH(Table1[[#This Row],[Date]])</f>
        <v>1</v>
      </c>
    </row>
    <row r="3609" spans="1:12" hidden="1">
      <c r="A3609">
        <v>13665</v>
      </c>
      <c r="B3609" s="1">
        <v>45216</v>
      </c>
      <c r="C3609" t="s">
        <v>21</v>
      </c>
      <c r="D3609" t="s">
        <v>83</v>
      </c>
      <c r="E3609">
        <v>2</v>
      </c>
      <c r="F3609">
        <v>102</v>
      </c>
      <c r="G3609">
        <f>Table1[[#This Row],[Unit Price]]*Table1[[#This Row],[Units Sold]]</f>
        <v>204</v>
      </c>
      <c r="H3609" t="s">
        <v>14</v>
      </c>
      <c r="I3609" t="s">
        <v>15</v>
      </c>
      <c r="J3609">
        <f>_xlfn.XLOOKUP(Table1[[#This Row],[Product Name]],O:O,P:P)</f>
        <v>51</v>
      </c>
      <c r="K3609">
        <f>Table1[[#This Row],[Unit Profit]]*Table1[[#This Row],[Units Sold]]</f>
        <v>102</v>
      </c>
      <c r="L3609">
        <f>MONTH(Table1[[#This Row],[Date]])</f>
        <v>10</v>
      </c>
    </row>
    <row r="3610" spans="1:12" hidden="1">
      <c r="A3610">
        <v>13666</v>
      </c>
      <c r="B3610" s="1">
        <v>45047</v>
      </c>
      <c r="C3610" t="s">
        <v>23</v>
      </c>
      <c r="D3610" t="s">
        <v>84</v>
      </c>
      <c r="E3610">
        <v>2</v>
      </c>
      <c r="F3610">
        <v>299.99</v>
      </c>
      <c r="G3610">
        <f>Table1[[#This Row],[Unit Price]]*Table1[[#This Row],[Units Sold]]</f>
        <v>599.98</v>
      </c>
      <c r="H3610" t="s">
        <v>18</v>
      </c>
      <c r="I3610" t="s">
        <v>11</v>
      </c>
      <c r="J3610">
        <f>_xlfn.XLOOKUP(Table1[[#This Row],[Product Name]],O:O,P:P)</f>
        <v>57</v>
      </c>
      <c r="K3610">
        <f>Table1[[#This Row],[Unit Profit]]*Table1[[#This Row],[Units Sold]]</f>
        <v>114</v>
      </c>
      <c r="L3610">
        <f>MONTH(Table1[[#This Row],[Date]])</f>
        <v>5</v>
      </c>
    </row>
    <row r="3611" spans="1:12" hidden="1">
      <c r="A3611">
        <v>13667</v>
      </c>
      <c r="B3611" s="1">
        <v>44974</v>
      </c>
      <c r="C3611" t="s">
        <v>9</v>
      </c>
      <c r="D3611" t="s">
        <v>85</v>
      </c>
      <c r="E3611">
        <v>4</v>
      </c>
      <c r="F3611">
        <v>1199.99</v>
      </c>
      <c r="G3611">
        <f>Table1[[#This Row],[Unit Price]]*Table1[[#This Row],[Units Sold]]</f>
        <v>4799.96</v>
      </c>
      <c r="H3611" t="s">
        <v>18</v>
      </c>
      <c r="I3611" t="s">
        <v>11</v>
      </c>
      <c r="J3611">
        <f>_xlfn.XLOOKUP(Table1[[#This Row],[Product Name]],O:O,P:P)</f>
        <v>528</v>
      </c>
      <c r="K3611">
        <f>Table1[[#This Row],[Unit Profit]]*Table1[[#This Row],[Units Sold]]</f>
        <v>2112</v>
      </c>
      <c r="L3611">
        <f>MONTH(Table1[[#This Row],[Date]])</f>
        <v>2</v>
      </c>
    </row>
    <row r="3612" spans="1:12" hidden="1">
      <c r="A3612">
        <v>13668</v>
      </c>
      <c r="B3612" s="1">
        <v>45353</v>
      </c>
      <c r="C3612" t="s">
        <v>12</v>
      </c>
      <c r="D3612" t="s">
        <v>86</v>
      </c>
      <c r="E3612">
        <v>1</v>
      </c>
      <c r="F3612">
        <v>219.99</v>
      </c>
      <c r="G3612">
        <f>Table1[[#This Row],[Unit Price]]*Table1[[#This Row],[Units Sold]]</f>
        <v>219.99</v>
      </c>
      <c r="H3612" t="s">
        <v>18</v>
      </c>
      <c r="I3612" t="s">
        <v>287</v>
      </c>
      <c r="J3612">
        <f>_xlfn.XLOOKUP(Table1[[#This Row],[Product Name]],O:O,P:P)</f>
        <v>39.6</v>
      </c>
      <c r="K3612">
        <f>Table1[[#This Row],[Unit Profit]]*Table1[[#This Row],[Units Sold]]</f>
        <v>39.6</v>
      </c>
      <c r="L3612">
        <f>MONTH(Table1[[#This Row],[Date]])</f>
        <v>3</v>
      </c>
    </row>
    <row r="3613" spans="1:12">
      <c r="A3613">
        <v>13669</v>
      </c>
      <c r="B3613" s="1">
        <v>45331</v>
      </c>
      <c r="C3613" t="s">
        <v>16</v>
      </c>
      <c r="D3613" t="s">
        <v>87</v>
      </c>
      <c r="E3613">
        <v>5</v>
      </c>
      <c r="F3613">
        <v>59.99</v>
      </c>
      <c r="G3613">
        <f>Table1[[#This Row],[Unit Price]]*Table1[[#This Row],[Units Sold]]</f>
        <v>299.95</v>
      </c>
      <c r="H3613" t="s">
        <v>294</v>
      </c>
      <c r="I3613" t="s">
        <v>287</v>
      </c>
      <c r="J3613">
        <f>_xlfn.XLOOKUP(Table1[[#This Row],[Product Name]],O:O,P:P)</f>
        <v>6</v>
      </c>
      <c r="K3613">
        <f>Table1[[#This Row],[Unit Profit]]*Table1[[#This Row],[Units Sold]]</f>
        <v>30</v>
      </c>
      <c r="L3613">
        <f>MONTH(Table1[[#This Row],[Date]])</f>
        <v>2</v>
      </c>
    </row>
    <row r="3614" spans="1:12" hidden="1">
      <c r="A3614">
        <v>13670</v>
      </c>
      <c r="B3614" s="1">
        <v>45224</v>
      </c>
      <c r="C3614" t="s">
        <v>19</v>
      </c>
      <c r="D3614" t="s">
        <v>88</v>
      </c>
      <c r="E3614">
        <v>4</v>
      </c>
      <c r="F3614">
        <v>10.99</v>
      </c>
      <c r="G3614">
        <f>Table1[[#This Row],[Unit Price]]*Table1[[#This Row],[Units Sold]]</f>
        <v>43.96</v>
      </c>
      <c r="H3614" t="s">
        <v>14</v>
      </c>
      <c r="I3614" t="s">
        <v>287</v>
      </c>
      <c r="J3614">
        <f>_xlfn.XLOOKUP(Table1[[#This Row],[Product Name]],O:O,P:P)</f>
        <v>1.21</v>
      </c>
      <c r="K3614">
        <f>Table1[[#This Row],[Unit Profit]]*Table1[[#This Row],[Units Sold]]</f>
        <v>4.84</v>
      </c>
      <c r="L3614">
        <f>MONTH(Table1[[#This Row],[Date]])</f>
        <v>10</v>
      </c>
    </row>
    <row r="3615" spans="1:12">
      <c r="A3615">
        <v>13671</v>
      </c>
      <c r="B3615" s="1">
        <v>45188</v>
      </c>
      <c r="C3615" t="s">
        <v>21</v>
      </c>
      <c r="D3615" t="s">
        <v>89</v>
      </c>
      <c r="E3615">
        <v>3</v>
      </c>
      <c r="F3615">
        <v>78</v>
      </c>
      <c r="G3615">
        <f>Table1[[#This Row],[Unit Price]]*Table1[[#This Row],[Units Sold]]</f>
        <v>234</v>
      </c>
      <c r="H3615" t="s">
        <v>294</v>
      </c>
      <c r="I3615" t="s">
        <v>15</v>
      </c>
      <c r="J3615">
        <f>_xlfn.XLOOKUP(Table1[[#This Row],[Product Name]],O:O,P:P)</f>
        <v>19.5</v>
      </c>
      <c r="K3615">
        <f>Table1[[#This Row],[Unit Profit]]*Table1[[#This Row],[Units Sold]]</f>
        <v>58.5</v>
      </c>
      <c r="L3615">
        <f>MONTH(Table1[[#This Row],[Date]])</f>
        <v>9</v>
      </c>
    </row>
    <row r="3616" spans="1:12">
      <c r="A3616">
        <v>13672</v>
      </c>
      <c r="B3616" s="1">
        <v>44987</v>
      </c>
      <c r="C3616" t="s">
        <v>23</v>
      </c>
      <c r="D3616" t="s">
        <v>90</v>
      </c>
      <c r="E3616">
        <v>3</v>
      </c>
      <c r="F3616">
        <v>129.99</v>
      </c>
      <c r="G3616">
        <f>Table1[[#This Row],[Unit Price]]*Table1[[#This Row],[Units Sold]]</f>
        <v>389.97</v>
      </c>
      <c r="H3616" t="s">
        <v>294</v>
      </c>
      <c r="I3616" t="s">
        <v>11</v>
      </c>
      <c r="J3616">
        <f>_xlfn.XLOOKUP(Table1[[#This Row],[Product Name]],O:O,P:P)</f>
        <v>20.8</v>
      </c>
      <c r="K3616">
        <f>Table1[[#This Row],[Unit Profit]]*Table1[[#This Row],[Units Sold]]</f>
        <v>62.400000000000006</v>
      </c>
      <c r="L3616">
        <f>MONTH(Table1[[#This Row],[Date]])</f>
        <v>3</v>
      </c>
    </row>
    <row r="3617" spans="1:12" hidden="1">
      <c r="A3617">
        <v>13674</v>
      </c>
      <c r="B3617" s="1">
        <v>44935</v>
      </c>
      <c r="C3617" t="s">
        <v>12</v>
      </c>
      <c r="D3617" t="s">
        <v>92</v>
      </c>
      <c r="E3617">
        <v>2</v>
      </c>
      <c r="F3617">
        <v>899.99</v>
      </c>
      <c r="G3617">
        <f>Table1[[#This Row],[Unit Price]]*Table1[[#This Row],[Units Sold]]</f>
        <v>1799.98</v>
      </c>
      <c r="H3617" t="s">
        <v>14</v>
      </c>
      <c r="I3617" t="s">
        <v>15</v>
      </c>
      <c r="J3617">
        <f>_xlfn.XLOOKUP(Table1[[#This Row],[Product Name]],O:O,P:P)</f>
        <v>207</v>
      </c>
      <c r="K3617">
        <f>Table1[[#This Row],[Unit Profit]]*Table1[[#This Row],[Units Sold]]</f>
        <v>414</v>
      </c>
      <c r="L3617">
        <f>MONTH(Table1[[#This Row],[Date]])</f>
        <v>1</v>
      </c>
    </row>
    <row r="3618" spans="1:12" hidden="1">
      <c r="A3618">
        <v>13675</v>
      </c>
      <c r="B3618" s="1">
        <v>45369</v>
      </c>
      <c r="C3618" t="s">
        <v>16</v>
      </c>
      <c r="D3618" t="s">
        <v>93</v>
      </c>
      <c r="E3618">
        <v>2</v>
      </c>
      <c r="F3618">
        <v>49.99</v>
      </c>
      <c r="G3618">
        <f>Table1[[#This Row],[Unit Price]]*Table1[[#This Row],[Units Sold]]</f>
        <v>99.98</v>
      </c>
      <c r="H3618" t="s">
        <v>18</v>
      </c>
      <c r="I3618" t="s">
        <v>11</v>
      </c>
      <c r="J3618">
        <f>_xlfn.XLOOKUP(Table1[[#This Row],[Product Name]],O:O,P:P)</f>
        <v>19.5</v>
      </c>
      <c r="K3618">
        <f>Table1[[#This Row],[Unit Profit]]*Table1[[#This Row],[Units Sold]]</f>
        <v>39</v>
      </c>
      <c r="L3618">
        <f>MONTH(Table1[[#This Row],[Date]])</f>
        <v>3</v>
      </c>
    </row>
    <row r="3619" spans="1:12" hidden="1">
      <c r="A3619">
        <v>13676</v>
      </c>
      <c r="B3619" s="1">
        <v>45284</v>
      </c>
      <c r="C3619" t="s">
        <v>19</v>
      </c>
      <c r="D3619" t="s">
        <v>94</v>
      </c>
      <c r="E3619">
        <v>1</v>
      </c>
      <c r="F3619">
        <v>14.99</v>
      </c>
      <c r="G3619">
        <f>Table1[[#This Row],[Unit Price]]*Table1[[#This Row],[Units Sold]]</f>
        <v>14.99</v>
      </c>
      <c r="H3619" t="s">
        <v>18</v>
      </c>
      <c r="I3619" t="s">
        <v>11</v>
      </c>
      <c r="J3619">
        <f>_xlfn.XLOOKUP(Table1[[#This Row],[Product Name]],O:O,P:P)</f>
        <v>3.6</v>
      </c>
      <c r="K3619">
        <f>Table1[[#This Row],[Unit Profit]]*Table1[[#This Row],[Units Sold]]</f>
        <v>3.6</v>
      </c>
      <c r="L3619">
        <f>MONTH(Table1[[#This Row],[Date]])</f>
        <v>12</v>
      </c>
    </row>
    <row r="3620" spans="1:12">
      <c r="A3620">
        <v>13677</v>
      </c>
      <c r="B3620" s="1">
        <v>45501</v>
      </c>
      <c r="C3620" t="s">
        <v>21</v>
      </c>
      <c r="D3620" t="s">
        <v>95</v>
      </c>
      <c r="E3620">
        <v>2</v>
      </c>
      <c r="F3620">
        <v>16</v>
      </c>
      <c r="G3620">
        <f>Table1[[#This Row],[Unit Price]]*Table1[[#This Row],[Units Sold]]</f>
        <v>32</v>
      </c>
      <c r="H3620" t="s">
        <v>294</v>
      </c>
      <c r="I3620" t="s">
        <v>11</v>
      </c>
      <c r="J3620">
        <f>_xlfn.XLOOKUP(Table1[[#This Row],[Product Name]],O:O,P:P)</f>
        <v>2.72</v>
      </c>
      <c r="K3620">
        <f>Table1[[#This Row],[Unit Profit]]*Table1[[#This Row],[Units Sold]]</f>
        <v>5.44</v>
      </c>
      <c r="L3620">
        <f>MONTH(Table1[[#This Row],[Date]])</f>
        <v>7</v>
      </c>
    </row>
    <row r="3621" spans="1:12" hidden="1">
      <c r="A3621">
        <v>13678</v>
      </c>
      <c r="B3621" s="1">
        <v>44946</v>
      </c>
      <c r="C3621" t="s">
        <v>23</v>
      </c>
      <c r="D3621" t="s">
        <v>96</v>
      </c>
      <c r="E3621">
        <v>1</v>
      </c>
      <c r="F3621">
        <v>69.989999999999995</v>
      </c>
      <c r="G3621">
        <f>Table1[[#This Row],[Unit Price]]*Table1[[#This Row],[Units Sold]]</f>
        <v>69.989999999999995</v>
      </c>
      <c r="H3621" t="s">
        <v>14</v>
      </c>
      <c r="I3621" t="s">
        <v>11</v>
      </c>
      <c r="J3621">
        <f>_xlfn.XLOOKUP(Table1[[#This Row],[Product Name]],O:O,P:P)</f>
        <v>34.299999999999997</v>
      </c>
      <c r="K3621">
        <f>Table1[[#This Row],[Unit Profit]]*Table1[[#This Row],[Units Sold]]</f>
        <v>34.299999999999997</v>
      </c>
      <c r="L3621">
        <f>MONTH(Table1[[#This Row],[Date]])</f>
        <v>1</v>
      </c>
    </row>
    <row r="3622" spans="1:12" hidden="1">
      <c r="A3622">
        <v>13679</v>
      </c>
      <c r="B3622" s="1">
        <v>44986</v>
      </c>
      <c r="C3622" t="s">
        <v>9</v>
      </c>
      <c r="D3622" t="s">
        <v>97</v>
      </c>
      <c r="E3622">
        <v>2</v>
      </c>
      <c r="F3622">
        <v>249.99</v>
      </c>
      <c r="G3622">
        <f>Table1[[#This Row],[Unit Price]]*Table1[[#This Row],[Units Sold]]</f>
        <v>499.98</v>
      </c>
      <c r="H3622" t="s">
        <v>18</v>
      </c>
      <c r="I3622" t="s">
        <v>15</v>
      </c>
      <c r="J3622">
        <f>_xlfn.XLOOKUP(Table1[[#This Row],[Product Name]],O:O,P:P)</f>
        <v>55</v>
      </c>
      <c r="K3622">
        <f>Table1[[#This Row],[Unit Profit]]*Table1[[#This Row],[Units Sold]]</f>
        <v>110</v>
      </c>
      <c r="L3622">
        <f>MONTH(Table1[[#This Row],[Date]])</f>
        <v>3</v>
      </c>
    </row>
    <row r="3623" spans="1:12" hidden="1">
      <c r="A3623">
        <v>13680</v>
      </c>
      <c r="B3623" s="1">
        <v>44928</v>
      </c>
      <c r="C3623" t="s">
        <v>12</v>
      </c>
      <c r="D3623" t="s">
        <v>98</v>
      </c>
      <c r="E3623">
        <v>5</v>
      </c>
      <c r="F3623">
        <v>499.99</v>
      </c>
      <c r="G3623">
        <f>Table1[[#This Row],[Unit Price]]*Table1[[#This Row],[Units Sold]]</f>
        <v>2499.9499999999998</v>
      </c>
      <c r="H3623" t="s">
        <v>14</v>
      </c>
      <c r="I3623" t="s">
        <v>11</v>
      </c>
      <c r="J3623">
        <f>_xlfn.XLOOKUP(Table1[[#This Row],[Product Name]],O:O,P:P)</f>
        <v>190</v>
      </c>
      <c r="K3623">
        <f>Table1[[#This Row],[Unit Profit]]*Table1[[#This Row],[Units Sold]]</f>
        <v>950</v>
      </c>
      <c r="L3623">
        <f>MONTH(Table1[[#This Row],[Date]])</f>
        <v>1</v>
      </c>
    </row>
    <row r="3624" spans="1:12" hidden="1">
      <c r="A3624">
        <v>13681</v>
      </c>
      <c r="B3624" s="1">
        <v>45287</v>
      </c>
      <c r="C3624" t="s">
        <v>16</v>
      </c>
      <c r="D3624" t="s">
        <v>99</v>
      </c>
      <c r="E3624">
        <v>5</v>
      </c>
      <c r="F3624">
        <v>89.99</v>
      </c>
      <c r="G3624">
        <f>Table1[[#This Row],[Unit Price]]*Table1[[#This Row],[Units Sold]]</f>
        <v>449.95</v>
      </c>
      <c r="H3624" t="s">
        <v>18</v>
      </c>
      <c r="I3624" t="s">
        <v>287</v>
      </c>
      <c r="J3624">
        <f>_xlfn.XLOOKUP(Table1[[#This Row],[Product Name]],O:O,P:P)</f>
        <v>11.7</v>
      </c>
      <c r="K3624">
        <f>Table1[[#This Row],[Unit Profit]]*Table1[[#This Row],[Units Sold]]</f>
        <v>58.5</v>
      </c>
      <c r="L3624">
        <f>MONTH(Table1[[#This Row],[Date]])</f>
        <v>12</v>
      </c>
    </row>
    <row r="3625" spans="1:12">
      <c r="A3625">
        <v>13682</v>
      </c>
      <c r="B3625" s="1">
        <v>45105</v>
      </c>
      <c r="C3625" t="s">
        <v>19</v>
      </c>
      <c r="D3625" t="s">
        <v>100</v>
      </c>
      <c r="E3625">
        <v>3</v>
      </c>
      <c r="F3625">
        <v>12.99</v>
      </c>
      <c r="G3625">
        <f>Table1[[#This Row],[Unit Price]]*Table1[[#This Row],[Units Sold]]</f>
        <v>38.97</v>
      </c>
      <c r="H3625" t="s">
        <v>294</v>
      </c>
      <c r="I3625" t="s">
        <v>15</v>
      </c>
      <c r="J3625">
        <f>_xlfn.XLOOKUP(Table1[[#This Row],[Product Name]],O:O,P:P)</f>
        <v>1.3</v>
      </c>
      <c r="K3625">
        <f>Table1[[#This Row],[Unit Profit]]*Table1[[#This Row],[Units Sold]]</f>
        <v>3.9000000000000004</v>
      </c>
      <c r="L3625">
        <f>MONTH(Table1[[#This Row],[Date]])</f>
        <v>6</v>
      </c>
    </row>
    <row r="3626" spans="1:12">
      <c r="A3626">
        <v>13683</v>
      </c>
      <c r="B3626" s="1">
        <v>45229</v>
      </c>
      <c r="C3626" t="s">
        <v>21</v>
      </c>
      <c r="D3626" t="s">
        <v>101</v>
      </c>
      <c r="E3626">
        <v>5</v>
      </c>
      <c r="F3626">
        <v>100</v>
      </c>
      <c r="G3626">
        <f>Table1[[#This Row],[Unit Price]]*Table1[[#This Row],[Units Sold]]</f>
        <v>500</v>
      </c>
      <c r="H3626" t="s">
        <v>294</v>
      </c>
      <c r="I3626" t="s">
        <v>11</v>
      </c>
      <c r="J3626">
        <f>_xlfn.XLOOKUP(Table1[[#This Row],[Product Name]],O:O,P:P)</f>
        <v>45</v>
      </c>
      <c r="K3626">
        <f>Table1[[#This Row],[Unit Profit]]*Table1[[#This Row],[Units Sold]]</f>
        <v>225</v>
      </c>
      <c r="L3626">
        <f>MONTH(Table1[[#This Row],[Date]])</f>
        <v>10</v>
      </c>
    </row>
    <row r="3627" spans="1:12" hidden="1">
      <c r="A3627">
        <v>13684</v>
      </c>
      <c r="B3627" s="1">
        <v>45316</v>
      </c>
      <c r="C3627" t="s">
        <v>23</v>
      </c>
      <c r="D3627" t="s">
        <v>102</v>
      </c>
      <c r="E3627">
        <v>1</v>
      </c>
      <c r="F3627">
        <v>24.99</v>
      </c>
      <c r="G3627">
        <f>Table1[[#This Row],[Unit Price]]*Table1[[#This Row],[Units Sold]]</f>
        <v>24.99</v>
      </c>
      <c r="H3627" t="s">
        <v>18</v>
      </c>
      <c r="I3627" t="s">
        <v>15</v>
      </c>
      <c r="J3627">
        <f>_xlfn.XLOOKUP(Table1[[#This Row],[Product Name]],O:O,P:P)</f>
        <v>11.75</v>
      </c>
      <c r="K3627">
        <f>Table1[[#This Row],[Unit Profit]]*Table1[[#This Row],[Units Sold]]</f>
        <v>11.75</v>
      </c>
      <c r="L3627">
        <f>MONTH(Table1[[#This Row],[Date]])</f>
        <v>1</v>
      </c>
    </row>
    <row r="3628" spans="1:12" hidden="1">
      <c r="A3628">
        <v>13685</v>
      </c>
      <c r="B3628" s="1">
        <v>45182</v>
      </c>
      <c r="C3628" t="s">
        <v>9</v>
      </c>
      <c r="D3628" t="s">
        <v>103</v>
      </c>
      <c r="E3628">
        <v>2</v>
      </c>
      <c r="F3628">
        <v>99.99</v>
      </c>
      <c r="G3628">
        <f>Table1[[#This Row],[Unit Price]]*Table1[[#This Row],[Units Sold]]</f>
        <v>199.98</v>
      </c>
      <c r="H3628" t="s">
        <v>14</v>
      </c>
      <c r="I3628" t="s">
        <v>11</v>
      </c>
      <c r="J3628">
        <f>_xlfn.XLOOKUP(Table1[[#This Row],[Product Name]],O:O,P:P)</f>
        <v>30</v>
      </c>
      <c r="K3628">
        <f>Table1[[#This Row],[Unit Profit]]*Table1[[#This Row],[Units Sold]]</f>
        <v>60</v>
      </c>
      <c r="L3628">
        <f>MONTH(Table1[[#This Row],[Date]])</f>
        <v>9</v>
      </c>
    </row>
    <row r="3629" spans="1:12" hidden="1">
      <c r="A3629">
        <v>13686</v>
      </c>
      <c r="B3629" s="1">
        <v>45596</v>
      </c>
      <c r="C3629" t="s">
        <v>12</v>
      </c>
      <c r="D3629" t="s">
        <v>104</v>
      </c>
      <c r="E3629">
        <v>1</v>
      </c>
      <c r="F3629">
        <v>1299.99</v>
      </c>
      <c r="G3629">
        <f>Table1[[#This Row],[Unit Price]]*Table1[[#This Row],[Units Sold]]</f>
        <v>1299.99</v>
      </c>
      <c r="H3629" t="s">
        <v>18</v>
      </c>
      <c r="I3629" t="s">
        <v>11</v>
      </c>
      <c r="J3629">
        <f>_xlfn.XLOOKUP(Table1[[#This Row],[Product Name]],O:O,P:P)</f>
        <v>260</v>
      </c>
      <c r="K3629">
        <f>Table1[[#This Row],[Unit Profit]]*Table1[[#This Row],[Units Sold]]</f>
        <v>260</v>
      </c>
      <c r="L3629">
        <f>MONTH(Table1[[#This Row],[Date]])</f>
        <v>10</v>
      </c>
    </row>
    <row r="3630" spans="1:12" hidden="1">
      <c r="A3630">
        <v>13687</v>
      </c>
      <c r="B3630" s="1">
        <v>44951</v>
      </c>
      <c r="C3630" t="s">
        <v>16</v>
      </c>
      <c r="D3630" t="s">
        <v>105</v>
      </c>
      <c r="E3630">
        <v>2</v>
      </c>
      <c r="F3630">
        <v>79.989999999999995</v>
      </c>
      <c r="G3630">
        <f>Table1[[#This Row],[Unit Price]]*Table1[[#This Row],[Units Sold]]</f>
        <v>159.97999999999999</v>
      </c>
      <c r="H3630" t="s">
        <v>18</v>
      </c>
      <c r="I3630" t="s">
        <v>15</v>
      </c>
      <c r="J3630">
        <f>_xlfn.XLOOKUP(Table1[[#This Row],[Product Name]],O:O,P:P)</f>
        <v>12.8</v>
      </c>
      <c r="K3630">
        <f>Table1[[#This Row],[Unit Profit]]*Table1[[#This Row],[Units Sold]]</f>
        <v>25.6</v>
      </c>
      <c r="L3630">
        <f>MONTH(Table1[[#This Row],[Date]])</f>
        <v>1</v>
      </c>
    </row>
    <row r="3631" spans="1:12">
      <c r="A3631">
        <v>13688</v>
      </c>
      <c r="B3631" s="1">
        <v>45626</v>
      </c>
      <c r="C3631" t="s">
        <v>19</v>
      </c>
      <c r="D3631" t="s">
        <v>106</v>
      </c>
      <c r="E3631">
        <v>4</v>
      </c>
      <c r="F3631">
        <v>13.99</v>
      </c>
      <c r="G3631">
        <f>Table1[[#This Row],[Unit Price]]*Table1[[#This Row],[Units Sold]]</f>
        <v>55.96</v>
      </c>
      <c r="H3631" t="s">
        <v>294</v>
      </c>
      <c r="I3631" t="s">
        <v>11</v>
      </c>
      <c r="J3631">
        <f>_xlfn.XLOOKUP(Table1[[#This Row],[Product Name]],O:O,P:P)</f>
        <v>4.34</v>
      </c>
      <c r="K3631">
        <f>Table1[[#This Row],[Unit Profit]]*Table1[[#This Row],[Units Sold]]</f>
        <v>17.36</v>
      </c>
      <c r="L3631">
        <f>MONTH(Table1[[#This Row],[Date]])</f>
        <v>11</v>
      </c>
    </row>
    <row r="3632" spans="1:12" hidden="1">
      <c r="A3632">
        <v>13689</v>
      </c>
      <c r="B3632" s="1">
        <v>45000</v>
      </c>
      <c r="C3632" t="s">
        <v>21</v>
      </c>
      <c r="D3632" t="s">
        <v>107</v>
      </c>
      <c r="E3632">
        <v>5</v>
      </c>
      <c r="F3632">
        <v>105</v>
      </c>
      <c r="G3632">
        <f>Table1[[#This Row],[Unit Price]]*Table1[[#This Row],[Units Sold]]</f>
        <v>525</v>
      </c>
      <c r="H3632" t="s">
        <v>18</v>
      </c>
      <c r="I3632" t="s">
        <v>15</v>
      </c>
      <c r="J3632">
        <f>_xlfn.XLOOKUP(Table1[[#This Row],[Product Name]],O:O,P:P)</f>
        <v>39.9</v>
      </c>
      <c r="K3632">
        <f>Table1[[#This Row],[Unit Profit]]*Table1[[#This Row],[Units Sold]]</f>
        <v>199.5</v>
      </c>
      <c r="L3632">
        <f>MONTH(Table1[[#This Row],[Date]])</f>
        <v>3</v>
      </c>
    </row>
    <row r="3633" spans="1:12">
      <c r="A3633">
        <v>13690</v>
      </c>
      <c r="B3633" s="1">
        <v>45179</v>
      </c>
      <c r="C3633" t="s">
        <v>23</v>
      </c>
      <c r="D3633" t="s">
        <v>108</v>
      </c>
      <c r="E3633">
        <v>1</v>
      </c>
      <c r="F3633">
        <v>129.99</v>
      </c>
      <c r="G3633">
        <f>Table1[[#This Row],[Unit Price]]*Table1[[#This Row],[Units Sold]]</f>
        <v>129.99</v>
      </c>
      <c r="H3633" t="s">
        <v>294</v>
      </c>
      <c r="I3633" t="s">
        <v>15</v>
      </c>
      <c r="J3633">
        <f>_xlfn.XLOOKUP(Table1[[#This Row],[Product Name]],O:O,P:P)</f>
        <v>35.1</v>
      </c>
      <c r="K3633">
        <f>Table1[[#This Row],[Unit Profit]]*Table1[[#This Row],[Units Sold]]</f>
        <v>35.1</v>
      </c>
      <c r="L3633">
        <f>MONTH(Table1[[#This Row],[Date]])</f>
        <v>9</v>
      </c>
    </row>
    <row r="3634" spans="1:12" hidden="1">
      <c r="A3634">
        <v>13692</v>
      </c>
      <c r="B3634" s="1">
        <v>45612</v>
      </c>
      <c r="C3634" t="s">
        <v>12</v>
      </c>
      <c r="D3634" t="s">
        <v>110</v>
      </c>
      <c r="E3634">
        <v>2</v>
      </c>
      <c r="F3634">
        <v>179.99</v>
      </c>
      <c r="G3634">
        <f>Table1[[#This Row],[Unit Price]]*Table1[[#This Row],[Units Sold]]</f>
        <v>359.98</v>
      </c>
      <c r="H3634" t="s">
        <v>14</v>
      </c>
      <c r="I3634" t="s">
        <v>287</v>
      </c>
      <c r="J3634">
        <f>_xlfn.XLOOKUP(Table1[[#This Row],[Product Name]],O:O,P:P)</f>
        <v>72</v>
      </c>
      <c r="K3634">
        <f>Table1[[#This Row],[Unit Profit]]*Table1[[#This Row],[Units Sold]]</f>
        <v>144</v>
      </c>
      <c r="L3634">
        <f>MONTH(Table1[[#This Row],[Date]])</f>
        <v>11</v>
      </c>
    </row>
    <row r="3635" spans="1:12" hidden="1">
      <c r="A3635">
        <v>13693</v>
      </c>
      <c r="B3635" s="1">
        <v>45231</v>
      </c>
      <c r="C3635" t="s">
        <v>16</v>
      </c>
      <c r="D3635" t="s">
        <v>111</v>
      </c>
      <c r="E3635">
        <v>4</v>
      </c>
      <c r="F3635">
        <v>79.989999999999995</v>
      </c>
      <c r="G3635">
        <f>Table1[[#This Row],[Unit Price]]*Table1[[#This Row],[Units Sold]]</f>
        <v>319.95999999999998</v>
      </c>
      <c r="H3635" t="s">
        <v>14</v>
      </c>
      <c r="I3635" t="s">
        <v>287</v>
      </c>
      <c r="J3635">
        <f>_xlfn.XLOOKUP(Table1[[#This Row],[Product Name]],O:O,P:P)</f>
        <v>9.6</v>
      </c>
      <c r="K3635">
        <f>Table1[[#This Row],[Unit Profit]]*Table1[[#This Row],[Units Sold]]</f>
        <v>38.4</v>
      </c>
      <c r="L3635">
        <f>MONTH(Table1[[#This Row],[Date]])</f>
        <v>11</v>
      </c>
    </row>
    <row r="3636" spans="1:12" hidden="1">
      <c r="A3636">
        <v>13694</v>
      </c>
      <c r="B3636" s="1">
        <v>45479</v>
      </c>
      <c r="C3636" t="s">
        <v>19</v>
      </c>
      <c r="D3636" t="s">
        <v>112</v>
      </c>
      <c r="E3636">
        <v>5</v>
      </c>
      <c r="F3636">
        <v>14.99</v>
      </c>
      <c r="G3636">
        <f>Table1[[#This Row],[Unit Price]]*Table1[[#This Row],[Units Sold]]</f>
        <v>74.95</v>
      </c>
      <c r="H3636" t="s">
        <v>14</v>
      </c>
      <c r="I3636" t="s">
        <v>15</v>
      </c>
      <c r="J3636">
        <f>_xlfn.XLOOKUP(Table1[[#This Row],[Product Name]],O:O,P:P)</f>
        <v>1.8</v>
      </c>
      <c r="K3636">
        <f>Table1[[#This Row],[Unit Profit]]*Table1[[#This Row],[Units Sold]]</f>
        <v>9</v>
      </c>
      <c r="L3636">
        <f>MONTH(Table1[[#This Row],[Date]])</f>
        <v>7</v>
      </c>
    </row>
    <row r="3637" spans="1:12">
      <c r="A3637">
        <v>13695</v>
      </c>
      <c r="B3637" s="1">
        <v>45147</v>
      </c>
      <c r="C3637" t="s">
        <v>21</v>
      </c>
      <c r="D3637" t="s">
        <v>113</v>
      </c>
      <c r="E3637">
        <v>5</v>
      </c>
      <c r="F3637">
        <v>68</v>
      </c>
      <c r="G3637">
        <f>Table1[[#This Row],[Unit Price]]*Table1[[#This Row],[Units Sold]]</f>
        <v>340</v>
      </c>
      <c r="H3637" t="s">
        <v>294</v>
      </c>
      <c r="I3637" t="s">
        <v>287</v>
      </c>
      <c r="J3637">
        <f>_xlfn.XLOOKUP(Table1[[#This Row],[Product Name]],O:O,P:P)</f>
        <v>10.88</v>
      </c>
      <c r="K3637">
        <f>Table1[[#This Row],[Unit Profit]]*Table1[[#This Row],[Units Sold]]</f>
        <v>54.400000000000006</v>
      </c>
      <c r="L3637">
        <f>MONTH(Table1[[#This Row],[Date]])</f>
        <v>8</v>
      </c>
    </row>
    <row r="3638" spans="1:12">
      <c r="A3638">
        <v>13696</v>
      </c>
      <c r="B3638" s="1">
        <v>45215</v>
      </c>
      <c r="C3638" t="s">
        <v>23</v>
      </c>
      <c r="D3638" t="s">
        <v>114</v>
      </c>
      <c r="E3638">
        <v>1</v>
      </c>
      <c r="F3638">
        <v>999.99</v>
      </c>
      <c r="G3638">
        <f>Table1[[#This Row],[Unit Price]]*Table1[[#This Row],[Units Sold]]</f>
        <v>999.99</v>
      </c>
      <c r="H3638" t="s">
        <v>294</v>
      </c>
      <c r="I3638" t="s">
        <v>11</v>
      </c>
      <c r="J3638">
        <f>_xlfn.XLOOKUP(Table1[[#This Row],[Product Name]],O:O,P:P)</f>
        <v>100</v>
      </c>
      <c r="K3638">
        <f>Table1[[#This Row],[Unit Profit]]*Table1[[#This Row],[Units Sold]]</f>
        <v>100</v>
      </c>
      <c r="L3638">
        <f>MONTH(Table1[[#This Row],[Date]])</f>
        <v>10</v>
      </c>
    </row>
    <row r="3639" spans="1:12" hidden="1">
      <c r="A3639">
        <v>13697</v>
      </c>
      <c r="B3639" s="1">
        <v>45585</v>
      </c>
      <c r="C3639" t="s">
        <v>9</v>
      </c>
      <c r="D3639" t="s">
        <v>115</v>
      </c>
      <c r="E3639">
        <v>5</v>
      </c>
      <c r="F3639">
        <v>299.99</v>
      </c>
      <c r="G3639">
        <f>Table1[[#This Row],[Unit Price]]*Table1[[#This Row],[Units Sold]]</f>
        <v>1499.95</v>
      </c>
      <c r="H3639" t="s">
        <v>18</v>
      </c>
      <c r="I3639" t="s">
        <v>15</v>
      </c>
      <c r="J3639">
        <f>_xlfn.XLOOKUP(Table1[[#This Row],[Product Name]],O:O,P:P)</f>
        <v>81</v>
      </c>
      <c r="K3639">
        <f>Table1[[#This Row],[Unit Profit]]*Table1[[#This Row],[Units Sold]]</f>
        <v>405</v>
      </c>
      <c r="L3639">
        <f>MONTH(Table1[[#This Row],[Date]])</f>
        <v>10</v>
      </c>
    </row>
    <row r="3640" spans="1:12">
      <c r="A3640">
        <v>13698</v>
      </c>
      <c r="B3640" s="1">
        <v>45548</v>
      </c>
      <c r="C3640" t="s">
        <v>12</v>
      </c>
      <c r="D3640" t="s">
        <v>116</v>
      </c>
      <c r="E3640">
        <v>1</v>
      </c>
      <c r="F3640">
        <v>349.99</v>
      </c>
      <c r="G3640">
        <f>Table1[[#This Row],[Unit Price]]*Table1[[#This Row],[Units Sold]]</f>
        <v>349.99</v>
      </c>
      <c r="H3640" t="s">
        <v>294</v>
      </c>
      <c r="I3640" t="s">
        <v>11</v>
      </c>
      <c r="J3640">
        <f>_xlfn.XLOOKUP(Table1[[#This Row],[Product Name]],O:O,P:P)</f>
        <v>115.5</v>
      </c>
      <c r="K3640">
        <f>Table1[[#This Row],[Unit Profit]]*Table1[[#This Row],[Units Sold]]</f>
        <v>115.5</v>
      </c>
      <c r="L3640">
        <f>MONTH(Table1[[#This Row],[Date]])</f>
        <v>9</v>
      </c>
    </row>
    <row r="3641" spans="1:12" hidden="1">
      <c r="A3641">
        <v>13699</v>
      </c>
      <c r="B3641" s="1">
        <v>45207</v>
      </c>
      <c r="C3641" t="s">
        <v>16</v>
      </c>
      <c r="D3641" t="s">
        <v>117</v>
      </c>
      <c r="E3641">
        <v>2</v>
      </c>
      <c r="F3641">
        <v>19.989999999999998</v>
      </c>
      <c r="G3641">
        <f>Table1[[#This Row],[Unit Price]]*Table1[[#This Row],[Units Sold]]</f>
        <v>39.979999999999997</v>
      </c>
      <c r="H3641" t="s">
        <v>18</v>
      </c>
      <c r="I3641" t="s">
        <v>15</v>
      </c>
      <c r="J3641">
        <f>_xlfn.XLOOKUP(Table1[[#This Row],[Product Name]],O:O,P:P)</f>
        <v>3.4</v>
      </c>
      <c r="K3641">
        <f>Table1[[#This Row],[Unit Profit]]*Table1[[#This Row],[Units Sold]]</f>
        <v>6.8</v>
      </c>
      <c r="L3641">
        <f>MONTH(Table1[[#This Row],[Date]])</f>
        <v>10</v>
      </c>
    </row>
    <row r="3642" spans="1:12" hidden="1">
      <c r="A3642">
        <v>13700</v>
      </c>
      <c r="B3642" s="1">
        <v>45560</v>
      </c>
      <c r="C3642" t="s">
        <v>19</v>
      </c>
      <c r="D3642" t="s">
        <v>118</v>
      </c>
      <c r="E3642">
        <v>4</v>
      </c>
      <c r="F3642">
        <v>12.99</v>
      </c>
      <c r="G3642">
        <f>Table1[[#This Row],[Unit Price]]*Table1[[#This Row],[Units Sold]]</f>
        <v>51.96</v>
      </c>
      <c r="H3642" t="s">
        <v>18</v>
      </c>
      <c r="I3642" t="s">
        <v>11</v>
      </c>
      <c r="J3642">
        <f>_xlfn.XLOOKUP(Table1[[#This Row],[Product Name]],O:O,P:P)</f>
        <v>4.68</v>
      </c>
      <c r="K3642">
        <f>Table1[[#This Row],[Unit Profit]]*Table1[[#This Row],[Units Sold]]</f>
        <v>18.72</v>
      </c>
      <c r="L3642">
        <f>MONTH(Table1[[#This Row],[Date]])</f>
        <v>9</v>
      </c>
    </row>
    <row r="3643" spans="1:12" hidden="1">
      <c r="A3643">
        <v>13701</v>
      </c>
      <c r="B3643" s="1">
        <v>45616</v>
      </c>
      <c r="C3643" t="s">
        <v>21</v>
      </c>
      <c r="D3643" t="s">
        <v>119</v>
      </c>
      <c r="E3643">
        <v>2</v>
      </c>
      <c r="F3643">
        <v>82</v>
      </c>
      <c r="G3643">
        <f>Table1[[#This Row],[Unit Price]]*Table1[[#This Row],[Units Sold]]</f>
        <v>164</v>
      </c>
      <c r="H3643" t="s">
        <v>14</v>
      </c>
      <c r="I3643" t="s">
        <v>287</v>
      </c>
      <c r="J3643">
        <f>_xlfn.XLOOKUP(Table1[[#This Row],[Product Name]],O:O,P:P)</f>
        <v>22.96</v>
      </c>
      <c r="K3643">
        <f>Table1[[#This Row],[Unit Profit]]*Table1[[#This Row],[Units Sold]]</f>
        <v>45.92</v>
      </c>
      <c r="L3643">
        <f>MONTH(Table1[[#This Row],[Date]])</f>
        <v>11</v>
      </c>
    </row>
    <row r="3644" spans="1:12">
      <c r="A3644">
        <v>13702</v>
      </c>
      <c r="B3644" s="1">
        <v>45111</v>
      </c>
      <c r="C3644" t="s">
        <v>23</v>
      </c>
      <c r="D3644" t="s">
        <v>120</v>
      </c>
      <c r="E3644">
        <v>1</v>
      </c>
      <c r="F3644">
        <v>109.99</v>
      </c>
      <c r="G3644">
        <f>Table1[[#This Row],[Unit Price]]*Table1[[#This Row],[Units Sold]]</f>
        <v>109.99</v>
      </c>
      <c r="H3644" t="s">
        <v>294</v>
      </c>
      <c r="I3644" t="s">
        <v>11</v>
      </c>
      <c r="J3644">
        <f>_xlfn.XLOOKUP(Table1[[#This Row],[Product Name]],O:O,P:P)</f>
        <v>28.6</v>
      </c>
      <c r="K3644">
        <f>Table1[[#This Row],[Unit Profit]]*Table1[[#This Row],[Units Sold]]</f>
        <v>28.6</v>
      </c>
      <c r="L3644">
        <f>MONTH(Table1[[#This Row],[Date]])</f>
        <v>7</v>
      </c>
    </row>
    <row r="3645" spans="1:12">
      <c r="A3645">
        <v>13703</v>
      </c>
      <c r="B3645" s="1">
        <v>45391</v>
      </c>
      <c r="C3645" t="s">
        <v>9</v>
      </c>
      <c r="D3645" t="s">
        <v>121</v>
      </c>
      <c r="E3645">
        <v>4</v>
      </c>
      <c r="F3645">
        <v>3899.99</v>
      </c>
      <c r="G3645">
        <f>Table1[[#This Row],[Unit Price]]*Table1[[#This Row],[Units Sold]]</f>
        <v>15599.96</v>
      </c>
      <c r="H3645" t="s">
        <v>294</v>
      </c>
      <c r="I3645" t="s">
        <v>11</v>
      </c>
      <c r="J3645">
        <f>_xlfn.XLOOKUP(Table1[[#This Row],[Product Name]],O:O,P:P)</f>
        <v>400</v>
      </c>
      <c r="K3645">
        <f>Table1[[#This Row],[Unit Profit]]*Table1[[#This Row],[Units Sold]]</f>
        <v>1600</v>
      </c>
      <c r="L3645">
        <f>MONTH(Table1[[#This Row],[Date]])</f>
        <v>4</v>
      </c>
    </row>
    <row r="3646" spans="1:12">
      <c r="A3646">
        <v>13704</v>
      </c>
      <c r="B3646" s="1">
        <v>45631</v>
      </c>
      <c r="C3646" t="s">
        <v>12</v>
      </c>
      <c r="D3646" t="s">
        <v>122</v>
      </c>
      <c r="E3646">
        <v>5</v>
      </c>
      <c r="F3646">
        <v>349.99</v>
      </c>
      <c r="G3646">
        <f>Table1[[#This Row],[Unit Price]]*Table1[[#This Row],[Units Sold]]</f>
        <v>1749.95</v>
      </c>
      <c r="H3646" t="s">
        <v>294</v>
      </c>
      <c r="I3646" t="s">
        <v>287</v>
      </c>
      <c r="J3646">
        <f>_xlfn.XLOOKUP(Table1[[#This Row],[Product Name]],O:O,P:P)</f>
        <v>161</v>
      </c>
      <c r="K3646">
        <f>Table1[[#This Row],[Unit Profit]]*Table1[[#This Row],[Units Sold]]</f>
        <v>805</v>
      </c>
      <c r="L3646">
        <f>MONTH(Table1[[#This Row],[Date]])</f>
        <v>12</v>
      </c>
    </row>
    <row r="3647" spans="1:12">
      <c r="A3647">
        <v>13705</v>
      </c>
      <c r="B3647" s="1">
        <v>44998</v>
      </c>
      <c r="C3647" t="s">
        <v>16</v>
      </c>
      <c r="D3647" t="s">
        <v>123</v>
      </c>
      <c r="E3647">
        <v>2</v>
      </c>
      <c r="F3647">
        <v>39.99</v>
      </c>
      <c r="G3647">
        <f>Table1[[#This Row],[Unit Price]]*Table1[[#This Row],[Units Sold]]</f>
        <v>79.98</v>
      </c>
      <c r="H3647" t="s">
        <v>294</v>
      </c>
      <c r="I3647" t="s">
        <v>11</v>
      </c>
      <c r="J3647">
        <f>_xlfn.XLOOKUP(Table1[[#This Row],[Product Name]],O:O,P:P)</f>
        <v>8</v>
      </c>
      <c r="K3647">
        <f>Table1[[#This Row],[Unit Profit]]*Table1[[#This Row],[Units Sold]]</f>
        <v>16</v>
      </c>
      <c r="L3647">
        <f>MONTH(Table1[[#This Row],[Date]])</f>
        <v>3</v>
      </c>
    </row>
    <row r="3648" spans="1:12" hidden="1">
      <c r="A3648">
        <v>13706</v>
      </c>
      <c r="B3648" s="1">
        <v>45093</v>
      </c>
      <c r="C3648" t="s">
        <v>19</v>
      </c>
      <c r="D3648" t="s">
        <v>124</v>
      </c>
      <c r="E3648">
        <v>4</v>
      </c>
      <c r="F3648">
        <v>10.99</v>
      </c>
      <c r="G3648">
        <f>Table1[[#This Row],[Unit Price]]*Table1[[#This Row],[Units Sold]]</f>
        <v>43.96</v>
      </c>
      <c r="H3648" t="s">
        <v>18</v>
      </c>
      <c r="I3648" t="s">
        <v>11</v>
      </c>
      <c r="J3648">
        <f>_xlfn.XLOOKUP(Table1[[#This Row],[Product Name]],O:O,P:P)</f>
        <v>3.85</v>
      </c>
      <c r="K3648">
        <f>Table1[[#This Row],[Unit Profit]]*Table1[[#This Row],[Units Sold]]</f>
        <v>15.4</v>
      </c>
      <c r="L3648">
        <f>MONTH(Table1[[#This Row],[Date]])</f>
        <v>6</v>
      </c>
    </row>
    <row r="3649" spans="1:12">
      <c r="A3649">
        <v>13707</v>
      </c>
      <c r="B3649" s="1">
        <v>45039</v>
      </c>
      <c r="C3649" t="s">
        <v>21</v>
      </c>
      <c r="D3649" t="s">
        <v>125</v>
      </c>
      <c r="E3649">
        <v>4</v>
      </c>
      <c r="F3649">
        <v>6.5</v>
      </c>
      <c r="G3649">
        <f>Table1[[#This Row],[Unit Price]]*Table1[[#This Row],[Units Sold]]</f>
        <v>26</v>
      </c>
      <c r="H3649" t="s">
        <v>294</v>
      </c>
      <c r="I3649" t="s">
        <v>11</v>
      </c>
      <c r="J3649">
        <f>_xlfn.XLOOKUP(Table1[[#This Row],[Product Name]],O:O,P:P)</f>
        <v>2.73</v>
      </c>
      <c r="K3649">
        <f>Table1[[#This Row],[Unit Profit]]*Table1[[#This Row],[Units Sold]]</f>
        <v>10.92</v>
      </c>
      <c r="L3649">
        <f>MONTH(Table1[[#This Row],[Date]])</f>
        <v>4</v>
      </c>
    </row>
    <row r="3650" spans="1:12" hidden="1">
      <c r="A3650">
        <v>13708</v>
      </c>
      <c r="B3650" s="1">
        <v>45593</v>
      </c>
      <c r="C3650" t="s">
        <v>23</v>
      </c>
      <c r="D3650" t="s">
        <v>126</v>
      </c>
      <c r="E3650">
        <v>5</v>
      </c>
      <c r="F3650">
        <v>399.99</v>
      </c>
      <c r="G3650">
        <f>Table1[[#This Row],[Unit Price]]*Table1[[#This Row],[Units Sold]]</f>
        <v>1999.95</v>
      </c>
      <c r="H3650" t="s">
        <v>14</v>
      </c>
      <c r="I3650" t="s">
        <v>11</v>
      </c>
      <c r="J3650">
        <f>_xlfn.XLOOKUP(Table1[[#This Row],[Product Name]],O:O,P:P)</f>
        <v>80</v>
      </c>
      <c r="K3650">
        <f>Table1[[#This Row],[Unit Profit]]*Table1[[#This Row],[Units Sold]]</f>
        <v>400</v>
      </c>
      <c r="L3650">
        <f>MONTH(Table1[[#This Row],[Date]])</f>
        <v>10</v>
      </c>
    </row>
    <row r="3651" spans="1:12" hidden="1">
      <c r="A3651">
        <v>13709</v>
      </c>
      <c r="B3651" s="1">
        <v>45496</v>
      </c>
      <c r="C3651" t="s">
        <v>9</v>
      </c>
      <c r="D3651" t="s">
        <v>127</v>
      </c>
      <c r="E3651">
        <v>5</v>
      </c>
      <c r="F3651">
        <v>229.99</v>
      </c>
      <c r="G3651">
        <f>Table1[[#This Row],[Unit Price]]*Table1[[#This Row],[Units Sold]]</f>
        <v>1149.95</v>
      </c>
      <c r="H3651" t="s">
        <v>18</v>
      </c>
      <c r="I3651" t="s">
        <v>11</v>
      </c>
      <c r="J3651">
        <f>_xlfn.XLOOKUP(Table1[[#This Row],[Product Name]],O:O,P:P)</f>
        <v>115</v>
      </c>
      <c r="K3651">
        <f>Table1[[#This Row],[Unit Profit]]*Table1[[#This Row],[Units Sold]]</f>
        <v>575</v>
      </c>
      <c r="L3651">
        <f>MONTH(Table1[[#This Row],[Date]])</f>
        <v>7</v>
      </c>
    </row>
    <row r="3652" spans="1:12" hidden="1">
      <c r="A3652">
        <v>13710</v>
      </c>
      <c r="B3652" s="1">
        <v>45340</v>
      </c>
      <c r="C3652" t="s">
        <v>12</v>
      </c>
      <c r="D3652" t="s">
        <v>128</v>
      </c>
      <c r="E3652">
        <v>1</v>
      </c>
      <c r="F3652">
        <v>159.99</v>
      </c>
      <c r="G3652">
        <f>Table1[[#This Row],[Unit Price]]*Table1[[#This Row],[Units Sold]]</f>
        <v>159.99</v>
      </c>
      <c r="H3652" t="s">
        <v>14</v>
      </c>
      <c r="I3652" t="s">
        <v>11</v>
      </c>
      <c r="J3652">
        <f>_xlfn.XLOOKUP(Table1[[#This Row],[Product Name]],O:O,P:P)</f>
        <v>46.4</v>
      </c>
      <c r="K3652">
        <f>Table1[[#This Row],[Unit Profit]]*Table1[[#This Row],[Units Sold]]</f>
        <v>46.4</v>
      </c>
      <c r="L3652">
        <f>MONTH(Table1[[#This Row],[Date]])</f>
        <v>2</v>
      </c>
    </row>
    <row r="3653" spans="1:12" hidden="1">
      <c r="A3653">
        <v>13711</v>
      </c>
      <c r="B3653" s="1">
        <v>45186</v>
      </c>
      <c r="C3653" t="s">
        <v>16</v>
      </c>
      <c r="D3653" t="s">
        <v>129</v>
      </c>
      <c r="E3653">
        <v>1</v>
      </c>
      <c r="F3653">
        <v>14.99</v>
      </c>
      <c r="G3653">
        <f>Table1[[#This Row],[Unit Price]]*Table1[[#This Row],[Units Sold]]</f>
        <v>14.99</v>
      </c>
      <c r="H3653" t="s">
        <v>14</v>
      </c>
      <c r="I3653" t="s">
        <v>11</v>
      </c>
      <c r="J3653">
        <f>_xlfn.XLOOKUP(Table1[[#This Row],[Product Name]],O:O,P:P)</f>
        <v>4.95</v>
      </c>
      <c r="K3653">
        <f>Table1[[#This Row],[Unit Profit]]*Table1[[#This Row],[Units Sold]]</f>
        <v>4.95</v>
      </c>
      <c r="L3653">
        <f>MONTH(Table1[[#This Row],[Date]])</f>
        <v>9</v>
      </c>
    </row>
    <row r="3654" spans="1:12">
      <c r="A3654">
        <v>13712</v>
      </c>
      <c r="B3654" s="1">
        <v>45433</v>
      </c>
      <c r="C3654" t="s">
        <v>19</v>
      </c>
      <c r="D3654" t="s">
        <v>130</v>
      </c>
      <c r="E3654">
        <v>1</v>
      </c>
      <c r="F3654">
        <v>18.989999999999998</v>
      </c>
      <c r="G3654">
        <f>Table1[[#This Row],[Unit Price]]*Table1[[#This Row],[Units Sold]]</f>
        <v>18.989999999999998</v>
      </c>
      <c r="H3654" t="s">
        <v>294</v>
      </c>
      <c r="I3654" t="s">
        <v>11</v>
      </c>
      <c r="J3654">
        <f>_xlfn.XLOOKUP(Table1[[#This Row],[Product Name]],O:O,P:P)</f>
        <v>5.51</v>
      </c>
      <c r="K3654">
        <f>Table1[[#This Row],[Unit Profit]]*Table1[[#This Row],[Units Sold]]</f>
        <v>5.51</v>
      </c>
      <c r="L3654">
        <f>MONTH(Table1[[#This Row],[Date]])</f>
        <v>5</v>
      </c>
    </row>
    <row r="3655" spans="1:12" hidden="1">
      <c r="A3655">
        <v>13713</v>
      </c>
      <c r="B3655" s="1">
        <v>45168</v>
      </c>
      <c r="C3655" t="s">
        <v>21</v>
      </c>
      <c r="D3655" t="s">
        <v>131</v>
      </c>
      <c r="E3655">
        <v>5</v>
      </c>
      <c r="F3655">
        <v>15</v>
      </c>
      <c r="G3655">
        <f>Table1[[#This Row],[Unit Price]]*Table1[[#This Row],[Units Sold]]</f>
        <v>75</v>
      </c>
      <c r="H3655" t="s">
        <v>18</v>
      </c>
      <c r="I3655" t="s">
        <v>15</v>
      </c>
      <c r="J3655">
        <f>_xlfn.XLOOKUP(Table1[[#This Row],[Product Name]],O:O,P:P)</f>
        <v>4.6500000000000004</v>
      </c>
      <c r="K3655">
        <f>Table1[[#This Row],[Unit Profit]]*Table1[[#This Row],[Units Sold]]</f>
        <v>23.25</v>
      </c>
      <c r="L3655">
        <f>MONTH(Table1[[#This Row],[Date]])</f>
        <v>8</v>
      </c>
    </row>
    <row r="3656" spans="1:12" hidden="1">
      <c r="A3656">
        <v>13714</v>
      </c>
      <c r="B3656" s="1">
        <v>45315</v>
      </c>
      <c r="C3656" t="s">
        <v>23</v>
      </c>
      <c r="D3656" t="s">
        <v>132</v>
      </c>
      <c r="E3656">
        <v>5</v>
      </c>
      <c r="F3656">
        <v>229.95</v>
      </c>
      <c r="G3656">
        <f>Table1[[#This Row],[Unit Price]]*Table1[[#This Row],[Units Sold]]</f>
        <v>1149.75</v>
      </c>
      <c r="H3656" t="s">
        <v>14</v>
      </c>
      <c r="I3656" t="s">
        <v>287</v>
      </c>
      <c r="J3656">
        <f>_xlfn.XLOOKUP(Table1[[#This Row],[Product Name]],O:O,P:P)</f>
        <v>62.09</v>
      </c>
      <c r="K3656">
        <f>Table1[[#This Row],[Unit Profit]]*Table1[[#This Row],[Units Sold]]</f>
        <v>310.45000000000005</v>
      </c>
      <c r="L3656">
        <f>MONTH(Table1[[#This Row],[Date]])</f>
        <v>1</v>
      </c>
    </row>
    <row r="3657" spans="1:12" hidden="1">
      <c r="A3657">
        <v>13715</v>
      </c>
      <c r="B3657" s="1">
        <v>45151</v>
      </c>
      <c r="C3657" t="s">
        <v>9</v>
      </c>
      <c r="D3657" t="s">
        <v>133</v>
      </c>
      <c r="E3657">
        <v>5</v>
      </c>
      <c r="F3657">
        <v>249.99</v>
      </c>
      <c r="G3657">
        <f>Table1[[#This Row],[Unit Price]]*Table1[[#This Row],[Units Sold]]</f>
        <v>1249.95</v>
      </c>
      <c r="H3657" t="s">
        <v>18</v>
      </c>
      <c r="I3657" t="s">
        <v>287</v>
      </c>
      <c r="J3657">
        <f>_xlfn.XLOOKUP(Table1[[#This Row],[Product Name]],O:O,P:P)</f>
        <v>77.5</v>
      </c>
      <c r="K3657">
        <f>Table1[[#This Row],[Unit Profit]]*Table1[[#This Row],[Units Sold]]</f>
        <v>387.5</v>
      </c>
      <c r="L3657">
        <f>MONTH(Table1[[#This Row],[Date]])</f>
        <v>8</v>
      </c>
    </row>
    <row r="3658" spans="1:12" hidden="1">
      <c r="A3658">
        <v>13717</v>
      </c>
      <c r="B3658" s="1">
        <v>45270</v>
      </c>
      <c r="C3658" t="s">
        <v>16</v>
      </c>
      <c r="D3658" t="s">
        <v>135</v>
      </c>
      <c r="E3658">
        <v>3</v>
      </c>
      <c r="F3658">
        <v>49.99</v>
      </c>
      <c r="G3658">
        <f>Table1[[#This Row],[Unit Price]]*Table1[[#This Row],[Units Sold]]</f>
        <v>149.97</v>
      </c>
      <c r="H3658" t="s">
        <v>14</v>
      </c>
      <c r="I3658" t="s">
        <v>287</v>
      </c>
      <c r="J3658">
        <f>_xlfn.XLOOKUP(Table1[[#This Row],[Product Name]],O:O,P:P)</f>
        <v>24</v>
      </c>
      <c r="K3658">
        <f>Table1[[#This Row],[Unit Profit]]*Table1[[#This Row],[Units Sold]]</f>
        <v>72</v>
      </c>
      <c r="L3658">
        <f>MONTH(Table1[[#This Row],[Date]])</f>
        <v>12</v>
      </c>
    </row>
    <row r="3659" spans="1:12" hidden="1">
      <c r="A3659">
        <v>13718</v>
      </c>
      <c r="B3659" s="1">
        <v>45219</v>
      </c>
      <c r="C3659" t="s">
        <v>19</v>
      </c>
      <c r="D3659" t="s">
        <v>136</v>
      </c>
      <c r="E3659">
        <v>3</v>
      </c>
      <c r="F3659">
        <v>16.989999999999998</v>
      </c>
      <c r="G3659">
        <f>Table1[[#This Row],[Unit Price]]*Table1[[#This Row],[Units Sold]]</f>
        <v>50.97</v>
      </c>
      <c r="H3659" t="s">
        <v>18</v>
      </c>
      <c r="I3659" t="s">
        <v>11</v>
      </c>
      <c r="J3659">
        <f>_xlfn.XLOOKUP(Table1[[#This Row],[Product Name]],O:O,P:P)</f>
        <v>2.89</v>
      </c>
      <c r="K3659">
        <f>Table1[[#This Row],[Unit Profit]]*Table1[[#This Row],[Units Sold]]</f>
        <v>8.67</v>
      </c>
      <c r="L3659">
        <f>MONTH(Table1[[#This Row],[Date]])</f>
        <v>10</v>
      </c>
    </row>
    <row r="3660" spans="1:12">
      <c r="A3660">
        <v>13719</v>
      </c>
      <c r="B3660" s="1">
        <v>45061</v>
      </c>
      <c r="C3660" t="s">
        <v>21</v>
      </c>
      <c r="D3660" t="s">
        <v>137</v>
      </c>
      <c r="E3660">
        <v>3</v>
      </c>
      <c r="F3660">
        <v>14.99</v>
      </c>
      <c r="G3660">
        <f>Table1[[#This Row],[Unit Price]]*Table1[[#This Row],[Units Sold]]</f>
        <v>44.97</v>
      </c>
      <c r="H3660" t="s">
        <v>294</v>
      </c>
      <c r="I3660" t="s">
        <v>287</v>
      </c>
      <c r="J3660">
        <f>_xlfn.XLOOKUP(Table1[[#This Row],[Product Name]],O:O,P:P)</f>
        <v>4.6500000000000004</v>
      </c>
      <c r="K3660">
        <f>Table1[[#This Row],[Unit Profit]]*Table1[[#This Row],[Units Sold]]</f>
        <v>13.950000000000001</v>
      </c>
      <c r="L3660">
        <f>MONTH(Table1[[#This Row],[Date]])</f>
        <v>5</v>
      </c>
    </row>
    <row r="3661" spans="1:12">
      <c r="A3661">
        <v>13720</v>
      </c>
      <c r="B3661" s="1">
        <v>45049</v>
      </c>
      <c r="C3661" t="s">
        <v>23</v>
      </c>
      <c r="D3661" t="s">
        <v>138</v>
      </c>
      <c r="E3661">
        <v>5</v>
      </c>
      <c r="F3661">
        <v>249.99</v>
      </c>
      <c r="G3661">
        <f>Table1[[#This Row],[Unit Price]]*Table1[[#This Row],[Units Sold]]</f>
        <v>1249.95</v>
      </c>
      <c r="H3661" t="s">
        <v>294</v>
      </c>
      <c r="I3661" t="s">
        <v>287</v>
      </c>
      <c r="J3661">
        <f>_xlfn.XLOOKUP(Table1[[#This Row],[Product Name]],O:O,P:P)</f>
        <v>120</v>
      </c>
      <c r="K3661">
        <f>Table1[[#This Row],[Unit Profit]]*Table1[[#This Row],[Units Sold]]</f>
        <v>600</v>
      </c>
      <c r="L3661">
        <f>MONTH(Table1[[#This Row],[Date]])</f>
        <v>5</v>
      </c>
    </row>
    <row r="3662" spans="1:12" hidden="1">
      <c r="A3662">
        <v>13721</v>
      </c>
      <c r="B3662" s="1">
        <v>45634</v>
      </c>
      <c r="C3662" t="s">
        <v>9</v>
      </c>
      <c r="D3662" t="s">
        <v>139</v>
      </c>
      <c r="E3662">
        <v>2</v>
      </c>
      <c r="F3662">
        <v>599.99</v>
      </c>
      <c r="G3662">
        <f>Table1[[#This Row],[Unit Price]]*Table1[[#This Row],[Units Sold]]</f>
        <v>1199.98</v>
      </c>
      <c r="H3662" t="s">
        <v>14</v>
      </c>
      <c r="I3662" t="s">
        <v>11</v>
      </c>
      <c r="J3662">
        <f>_xlfn.XLOOKUP(Table1[[#This Row],[Product Name]],O:O,P:P)</f>
        <v>288</v>
      </c>
      <c r="K3662">
        <f>Table1[[#This Row],[Unit Profit]]*Table1[[#This Row],[Units Sold]]</f>
        <v>576</v>
      </c>
      <c r="L3662">
        <f>MONTH(Table1[[#This Row],[Date]])</f>
        <v>12</v>
      </c>
    </row>
    <row r="3663" spans="1:12" hidden="1">
      <c r="A3663">
        <v>13722</v>
      </c>
      <c r="B3663" s="1">
        <v>45020</v>
      </c>
      <c r="C3663" t="s">
        <v>12</v>
      </c>
      <c r="D3663" t="s">
        <v>140</v>
      </c>
      <c r="E3663">
        <v>1</v>
      </c>
      <c r="F3663">
        <v>89.99</v>
      </c>
      <c r="G3663">
        <f>Table1[[#This Row],[Unit Price]]*Table1[[#This Row],[Units Sold]]</f>
        <v>89.99</v>
      </c>
      <c r="H3663" t="s">
        <v>18</v>
      </c>
      <c r="I3663" t="s">
        <v>11</v>
      </c>
      <c r="J3663">
        <f>_xlfn.XLOOKUP(Table1[[#This Row],[Product Name]],O:O,P:P)</f>
        <v>14.4</v>
      </c>
      <c r="K3663">
        <f>Table1[[#This Row],[Unit Profit]]*Table1[[#This Row],[Units Sold]]</f>
        <v>14.4</v>
      </c>
      <c r="L3663">
        <f>MONTH(Table1[[#This Row],[Date]])</f>
        <v>4</v>
      </c>
    </row>
    <row r="3664" spans="1:12" hidden="1">
      <c r="A3664">
        <v>13723</v>
      </c>
      <c r="B3664" s="1">
        <v>45607</v>
      </c>
      <c r="C3664" t="s">
        <v>16</v>
      </c>
      <c r="D3664" t="s">
        <v>141</v>
      </c>
      <c r="E3664">
        <v>5</v>
      </c>
      <c r="F3664">
        <v>12.99</v>
      </c>
      <c r="G3664">
        <f>Table1[[#This Row],[Unit Price]]*Table1[[#This Row],[Units Sold]]</f>
        <v>64.95</v>
      </c>
      <c r="H3664" t="s">
        <v>14</v>
      </c>
      <c r="I3664" t="s">
        <v>11</v>
      </c>
      <c r="J3664">
        <f>_xlfn.XLOOKUP(Table1[[#This Row],[Product Name]],O:O,P:P)</f>
        <v>1.3</v>
      </c>
      <c r="K3664">
        <f>Table1[[#This Row],[Unit Profit]]*Table1[[#This Row],[Units Sold]]</f>
        <v>6.5</v>
      </c>
      <c r="L3664">
        <f>MONTH(Table1[[#This Row],[Date]])</f>
        <v>11</v>
      </c>
    </row>
    <row r="3665" spans="1:12" hidden="1">
      <c r="A3665">
        <v>13724</v>
      </c>
      <c r="B3665" s="1">
        <v>45322</v>
      </c>
      <c r="C3665" t="s">
        <v>19</v>
      </c>
      <c r="D3665" t="s">
        <v>142</v>
      </c>
      <c r="E3665">
        <v>1</v>
      </c>
      <c r="F3665">
        <v>14.99</v>
      </c>
      <c r="G3665">
        <f>Table1[[#This Row],[Unit Price]]*Table1[[#This Row],[Units Sold]]</f>
        <v>14.99</v>
      </c>
      <c r="H3665" t="s">
        <v>14</v>
      </c>
      <c r="I3665" t="s">
        <v>287</v>
      </c>
      <c r="J3665">
        <f>_xlfn.XLOOKUP(Table1[[#This Row],[Product Name]],O:O,P:P)</f>
        <v>3.15</v>
      </c>
      <c r="K3665">
        <f>Table1[[#This Row],[Unit Profit]]*Table1[[#This Row],[Units Sold]]</f>
        <v>3.15</v>
      </c>
      <c r="L3665">
        <f>MONTH(Table1[[#This Row],[Date]])</f>
        <v>1</v>
      </c>
    </row>
    <row r="3666" spans="1:12" hidden="1">
      <c r="A3666">
        <v>13725</v>
      </c>
      <c r="B3666" s="1">
        <v>45312</v>
      </c>
      <c r="C3666" t="s">
        <v>21</v>
      </c>
      <c r="D3666" t="s">
        <v>143</v>
      </c>
      <c r="E3666">
        <v>2</v>
      </c>
      <c r="F3666">
        <v>30</v>
      </c>
      <c r="G3666">
        <f>Table1[[#This Row],[Unit Price]]*Table1[[#This Row],[Units Sold]]</f>
        <v>60</v>
      </c>
      <c r="H3666" t="s">
        <v>14</v>
      </c>
      <c r="I3666" t="s">
        <v>11</v>
      </c>
      <c r="J3666">
        <f>_xlfn.XLOOKUP(Table1[[#This Row],[Product Name]],O:O,P:P)</f>
        <v>6.9</v>
      </c>
      <c r="K3666">
        <f>Table1[[#This Row],[Unit Profit]]*Table1[[#This Row],[Units Sold]]</f>
        <v>13.8</v>
      </c>
      <c r="L3666">
        <f>MONTH(Table1[[#This Row],[Date]])</f>
        <v>1</v>
      </c>
    </row>
    <row r="3667" spans="1:12">
      <c r="A3667">
        <v>13726</v>
      </c>
      <c r="B3667" s="1">
        <v>45456</v>
      </c>
      <c r="C3667" t="s">
        <v>23</v>
      </c>
      <c r="D3667" t="s">
        <v>144</v>
      </c>
      <c r="E3667">
        <v>5</v>
      </c>
      <c r="F3667">
        <v>199.99</v>
      </c>
      <c r="G3667">
        <f>Table1[[#This Row],[Unit Price]]*Table1[[#This Row],[Units Sold]]</f>
        <v>999.95</v>
      </c>
      <c r="H3667" t="s">
        <v>294</v>
      </c>
      <c r="I3667" t="s">
        <v>15</v>
      </c>
      <c r="J3667">
        <f>_xlfn.XLOOKUP(Table1[[#This Row],[Product Name]],O:O,P:P)</f>
        <v>60</v>
      </c>
      <c r="K3667">
        <f>Table1[[#This Row],[Unit Profit]]*Table1[[#This Row],[Units Sold]]</f>
        <v>300</v>
      </c>
      <c r="L3667">
        <f>MONTH(Table1[[#This Row],[Date]])</f>
        <v>6</v>
      </c>
    </row>
    <row r="3668" spans="1:12" hidden="1">
      <c r="A3668">
        <v>13727</v>
      </c>
      <c r="B3668" s="1">
        <v>44970</v>
      </c>
      <c r="C3668" t="s">
        <v>9</v>
      </c>
      <c r="D3668" t="s">
        <v>145</v>
      </c>
      <c r="E3668">
        <v>1</v>
      </c>
      <c r="F3668">
        <v>499.99</v>
      </c>
      <c r="G3668">
        <f>Table1[[#This Row],[Unit Price]]*Table1[[#This Row],[Units Sold]]</f>
        <v>499.99</v>
      </c>
      <c r="H3668" t="s">
        <v>18</v>
      </c>
      <c r="I3668" t="s">
        <v>11</v>
      </c>
      <c r="J3668">
        <f>_xlfn.XLOOKUP(Table1[[#This Row],[Product Name]],O:O,P:P)</f>
        <v>90</v>
      </c>
      <c r="K3668">
        <f>Table1[[#This Row],[Unit Profit]]*Table1[[#This Row],[Units Sold]]</f>
        <v>90</v>
      </c>
      <c r="L3668">
        <f>MONTH(Table1[[#This Row],[Date]])</f>
        <v>2</v>
      </c>
    </row>
    <row r="3669" spans="1:12">
      <c r="A3669">
        <v>13728</v>
      </c>
      <c r="B3669" s="1">
        <v>45408</v>
      </c>
      <c r="C3669" t="s">
        <v>12</v>
      </c>
      <c r="D3669" t="s">
        <v>35</v>
      </c>
      <c r="E3669">
        <v>4</v>
      </c>
      <c r="F3669">
        <v>399.99</v>
      </c>
      <c r="G3669">
        <f>Table1[[#This Row],[Unit Price]]*Table1[[#This Row],[Units Sold]]</f>
        <v>1599.96</v>
      </c>
      <c r="H3669" t="s">
        <v>294</v>
      </c>
      <c r="I3669" t="s">
        <v>11</v>
      </c>
      <c r="J3669">
        <f>_xlfn.XLOOKUP(Table1[[#This Row],[Product Name]],O:O,P:P)</f>
        <v>52</v>
      </c>
      <c r="K3669">
        <f>Table1[[#This Row],[Unit Profit]]*Table1[[#This Row],[Units Sold]]</f>
        <v>208</v>
      </c>
      <c r="L3669">
        <f>MONTH(Table1[[#This Row],[Date]])</f>
        <v>4</v>
      </c>
    </row>
    <row r="3670" spans="1:12" hidden="1">
      <c r="A3670">
        <v>13729</v>
      </c>
      <c r="B3670" s="1">
        <v>45418</v>
      </c>
      <c r="C3670" t="s">
        <v>16</v>
      </c>
      <c r="D3670" t="s">
        <v>146</v>
      </c>
      <c r="E3670">
        <v>4</v>
      </c>
      <c r="F3670">
        <v>98</v>
      </c>
      <c r="G3670">
        <f>Table1[[#This Row],[Unit Price]]*Table1[[#This Row],[Units Sold]]</f>
        <v>392</v>
      </c>
      <c r="H3670" t="s">
        <v>18</v>
      </c>
      <c r="I3670" t="s">
        <v>15</v>
      </c>
      <c r="J3670">
        <f>_xlfn.XLOOKUP(Table1[[#This Row],[Product Name]],O:O,P:P)</f>
        <v>35.28</v>
      </c>
      <c r="K3670">
        <f>Table1[[#This Row],[Unit Profit]]*Table1[[#This Row],[Units Sold]]</f>
        <v>141.12</v>
      </c>
      <c r="L3670">
        <f>MONTH(Table1[[#This Row],[Date]])</f>
        <v>5</v>
      </c>
    </row>
    <row r="3671" spans="1:12" hidden="1">
      <c r="A3671">
        <v>13730</v>
      </c>
      <c r="B3671" s="1">
        <v>45025</v>
      </c>
      <c r="C3671" t="s">
        <v>19</v>
      </c>
      <c r="D3671" t="s">
        <v>147</v>
      </c>
      <c r="E3671">
        <v>1</v>
      </c>
      <c r="F3671">
        <v>8.99</v>
      </c>
      <c r="G3671">
        <f>Table1[[#This Row],[Unit Price]]*Table1[[#This Row],[Units Sold]]</f>
        <v>8.99</v>
      </c>
      <c r="H3671" t="s">
        <v>14</v>
      </c>
      <c r="I3671" t="s">
        <v>287</v>
      </c>
      <c r="J3671">
        <f>_xlfn.XLOOKUP(Table1[[#This Row],[Product Name]],O:O,P:P)</f>
        <v>3.33</v>
      </c>
      <c r="K3671">
        <f>Table1[[#This Row],[Unit Profit]]*Table1[[#This Row],[Units Sold]]</f>
        <v>3.33</v>
      </c>
      <c r="L3671">
        <f>MONTH(Table1[[#This Row],[Date]])</f>
        <v>4</v>
      </c>
    </row>
    <row r="3672" spans="1:12" hidden="1">
      <c r="A3672">
        <v>13731</v>
      </c>
      <c r="B3672" s="1">
        <v>45626</v>
      </c>
      <c r="C3672" t="s">
        <v>21</v>
      </c>
      <c r="D3672" t="s">
        <v>148</v>
      </c>
      <c r="E3672">
        <v>5</v>
      </c>
      <c r="F3672">
        <v>36</v>
      </c>
      <c r="G3672">
        <f>Table1[[#This Row],[Unit Price]]*Table1[[#This Row],[Units Sold]]</f>
        <v>180</v>
      </c>
      <c r="H3672" t="s">
        <v>14</v>
      </c>
      <c r="I3672" t="s">
        <v>15</v>
      </c>
      <c r="J3672">
        <f>_xlfn.XLOOKUP(Table1[[#This Row],[Product Name]],O:O,P:P)</f>
        <v>5.4</v>
      </c>
      <c r="K3672">
        <f>Table1[[#This Row],[Unit Profit]]*Table1[[#This Row],[Units Sold]]</f>
        <v>27</v>
      </c>
      <c r="L3672">
        <f>MONTH(Table1[[#This Row],[Date]])</f>
        <v>11</v>
      </c>
    </row>
    <row r="3673" spans="1:12" hidden="1">
      <c r="A3673">
        <v>13732</v>
      </c>
      <c r="B3673" s="1">
        <v>45353</v>
      </c>
      <c r="C3673" t="s">
        <v>23</v>
      </c>
      <c r="D3673" t="s">
        <v>149</v>
      </c>
      <c r="E3673">
        <v>2</v>
      </c>
      <c r="F3673">
        <v>39.950000000000003</v>
      </c>
      <c r="G3673">
        <f>Table1[[#This Row],[Unit Price]]*Table1[[#This Row],[Units Sold]]</f>
        <v>79.900000000000006</v>
      </c>
      <c r="H3673" t="s">
        <v>14</v>
      </c>
      <c r="I3673" t="s">
        <v>11</v>
      </c>
      <c r="J3673">
        <f>_xlfn.XLOOKUP(Table1[[#This Row],[Product Name]],O:O,P:P)</f>
        <v>15.98</v>
      </c>
      <c r="K3673">
        <f>Table1[[#This Row],[Unit Profit]]*Table1[[#This Row],[Units Sold]]</f>
        <v>31.96</v>
      </c>
      <c r="L3673">
        <f>MONTH(Table1[[#This Row],[Date]])</f>
        <v>3</v>
      </c>
    </row>
    <row r="3674" spans="1:12" hidden="1">
      <c r="A3674">
        <v>13733</v>
      </c>
      <c r="B3674" s="1">
        <v>45446</v>
      </c>
      <c r="C3674" t="s">
        <v>9</v>
      </c>
      <c r="D3674" t="s">
        <v>150</v>
      </c>
      <c r="E3674">
        <v>5</v>
      </c>
      <c r="F3674">
        <v>1299.99</v>
      </c>
      <c r="G3674">
        <f>Table1[[#This Row],[Unit Price]]*Table1[[#This Row],[Units Sold]]</f>
        <v>6499.95</v>
      </c>
      <c r="H3674" t="s">
        <v>14</v>
      </c>
      <c r="I3674" t="s">
        <v>15</v>
      </c>
      <c r="J3674">
        <f>_xlfn.XLOOKUP(Table1[[#This Row],[Product Name]],O:O,P:P)</f>
        <v>143</v>
      </c>
      <c r="K3674">
        <f>Table1[[#This Row],[Unit Profit]]*Table1[[#This Row],[Units Sold]]</f>
        <v>715</v>
      </c>
      <c r="L3674">
        <f>MONTH(Table1[[#This Row],[Date]])</f>
        <v>6</v>
      </c>
    </row>
    <row r="3675" spans="1:12" hidden="1">
      <c r="A3675">
        <v>13734</v>
      </c>
      <c r="B3675" s="1">
        <v>45454</v>
      </c>
      <c r="C3675" t="s">
        <v>12</v>
      </c>
      <c r="D3675" t="s">
        <v>151</v>
      </c>
      <c r="E3675">
        <v>5</v>
      </c>
      <c r="F3675">
        <v>79.989999999999995</v>
      </c>
      <c r="G3675">
        <f>Table1[[#This Row],[Unit Price]]*Table1[[#This Row],[Units Sold]]</f>
        <v>399.95</v>
      </c>
      <c r="H3675" t="s">
        <v>14</v>
      </c>
      <c r="I3675" t="s">
        <v>15</v>
      </c>
      <c r="J3675">
        <f>_xlfn.XLOOKUP(Table1[[#This Row],[Product Name]],O:O,P:P)</f>
        <v>20.8</v>
      </c>
      <c r="K3675">
        <f>Table1[[#This Row],[Unit Profit]]*Table1[[#This Row],[Units Sold]]</f>
        <v>104</v>
      </c>
      <c r="L3675">
        <f>MONTH(Table1[[#This Row],[Date]])</f>
        <v>6</v>
      </c>
    </row>
    <row r="3676" spans="1:12" hidden="1">
      <c r="A3676">
        <v>13735</v>
      </c>
      <c r="B3676" s="1">
        <v>45627</v>
      </c>
      <c r="C3676" t="s">
        <v>16</v>
      </c>
      <c r="D3676" t="s">
        <v>152</v>
      </c>
      <c r="E3676">
        <v>2</v>
      </c>
      <c r="F3676">
        <v>34.99</v>
      </c>
      <c r="G3676">
        <f>Table1[[#This Row],[Unit Price]]*Table1[[#This Row],[Units Sold]]</f>
        <v>69.98</v>
      </c>
      <c r="H3676" t="s">
        <v>14</v>
      </c>
      <c r="I3676" t="s">
        <v>11</v>
      </c>
      <c r="J3676">
        <f>_xlfn.XLOOKUP(Table1[[#This Row],[Product Name]],O:O,P:P)</f>
        <v>14</v>
      </c>
      <c r="K3676">
        <f>Table1[[#This Row],[Unit Profit]]*Table1[[#This Row],[Units Sold]]</f>
        <v>28</v>
      </c>
      <c r="L3676">
        <f>MONTH(Table1[[#This Row],[Date]])</f>
        <v>12</v>
      </c>
    </row>
    <row r="3677" spans="1:12">
      <c r="A3677">
        <v>13736</v>
      </c>
      <c r="B3677" s="1">
        <v>45484</v>
      </c>
      <c r="C3677" t="s">
        <v>19</v>
      </c>
      <c r="D3677" t="s">
        <v>153</v>
      </c>
      <c r="E3677">
        <v>3</v>
      </c>
      <c r="F3677">
        <v>9.99</v>
      </c>
      <c r="G3677">
        <f>Table1[[#This Row],[Unit Price]]*Table1[[#This Row],[Units Sold]]</f>
        <v>29.97</v>
      </c>
      <c r="H3677" t="s">
        <v>294</v>
      </c>
      <c r="I3677" t="s">
        <v>287</v>
      </c>
      <c r="J3677">
        <f>_xlfn.XLOOKUP(Table1[[#This Row],[Product Name]],O:O,P:P)</f>
        <v>3</v>
      </c>
      <c r="K3677">
        <f>Table1[[#This Row],[Unit Profit]]*Table1[[#This Row],[Units Sold]]</f>
        <v>9</v>
      </c>
      <c r="L3677">
        <f>MONTH(Table1[[#This Row],[Date]])</f>
        <v>7</v>
      </c>
    </row>
    <row r="3678" spans="1:12" hidden="1">
      <c r="A3678">
        <v>13737</v>
      </c>
      <c r="B3678" s="1">
        <v>45564</v>
      </c>
      <c r="C3678" t="s">
        <v>21</v>
      </c>
      <c r="D3678" t="s">
        <v>154</v>
      </c>
      <c r="E3678">
        <v>2</v>
      </c>
      <c r="F3678">
        <v>6.8</v>
      </c>
      <c r="G3678">
        <f>Table1[[#This Row],[Unit Price]]*Table1[[#This Row],[Units Sold]]</f>
        <v>13.6</v>
      </c>
      <c r="H3678" t="s">
        <v>14</v>
      </c>
      <c r="I3678" t="s">
        <v>287</v>
      </c>
      <c r="J3678">
        <f>_xlfn.XLOOKUP(Table1[[#This Row],[Product Name]],O:O,P:P)</f>
        <v>1.77</v>
      </c>
      <c r="K3678">
        <f>Table1[[#This Row],[Unit Profit]]*Table1[[#This Row],[Units Sold]]</f>
        <v>3.54</v>
      </c>
      <c r="L3678">
        <f>MONTH(Table1[[#This Row],[Date]])</f>
        <v>9</v>
      </c>
    </row>
    <row r="3679" spans="1:12">
      <c r="A3679">
        <v>13738</v>
      </c>
      <c r="B3679" s="1">
        <v>45169</v>
      </c>
      <c r="C3679" t="s">
        <v>23</v>
      </c>
      <c r="D3679" t="s">
        <v>155</v>
      </c>
      <c r="E3679">
        <v>3</v>
      </c>
      <c r="F3679">
        <v>99.95</v>
      </c>
      <c r="G3679">
        <f>Table1[[#This Row],[Unit Price]]*Table1[[#This Row],[Units Sold]]</f>
        <v>299.85000000000002</v>
      </c>
      <c r="H3679" t="s">
        <v>294</v>
      </c>
      <c r="I3679" t="s">
        <v>11</v>
      </c>
      <c r="J3679">
        <f>_xlfn.XLOOKUP(Table1[[#This Row],[Product Name]],O:O,P:P)</f>
        <v>10</v>
      </c>
      <c r="K3679">
        <f>Table1[[#This Row],[Unit Profit]]*Table1[[#This Row],[Units Sold]]</f>
        <v>30</v>
      </c>
      <c r="L3679">
        <f>MONTH(Table1[[#This Row],[Date]])</f>
        <v>8</v>
      </c>
    </row>
    <row r="3680" spans="1:12" hidden="1">
      <c r="A3680">
        <v>13739</v>
      </c>
      <c r="B3680" s="1">
        <v>45169</v>
      </c>
      <c r="C3680" t="s">
        <v>9</v>
      </c>
      <c r="D3680" t="s">
        <v>156</v>
      </c>
      <c r="E3680">
        <v>1</v>
      </c>
      <c r="F3680">
        <v>1499.99</v>
      </c>
      <c r="G3680">
        <f>Table1[[#This Row],[Unit Price]]*Table1[[#This Row],[Units Sold]]</f>
        <v>1499.99</v>
      </c>
      <c r="H3680" t="s">
        <v>14</v>
      </c>
      <c r="I3680" t="s">
        <v>15</v>
      </c>
      <c r="J3680">
        <f>_xlfn.XLOOKUP(Table1[[#This Row],[Product Name]],O:O,P:P)</f>
        <v>285</v>
      </c>
      <c r="K3680">
        <f>Table1[[#This Row],[Unit Profit]]*Table1[[#This Row],[Units Sold]]</f>
        <v>285</v>
      </c>
      <c r="L3680">
        <f>MONTH(Table1[[#This Row],[Date]])</f>
        <v>8</v>
      </c>
    </row>
    <row r="3681" spans="1:12" hidden="1">
      <c r="A3681">
        <v>13740</v>
      </c>
      <c r="B3681" s="1">
        <v>45037</v>
      </c>
      <c r="C3681" t="s">
        <v>12</v>
      </c>
      <c r="D3681" t="s">
        <v>157</v>
      </c>
      <c r="E3681">
        <v>5</v>
      </c>
      <c r="F3681">
        <v>139.99</v>
      </c>
      <c r="G3681">
        <f>Table1[[#This Row],[Unit Price]]*Table1[[#This Row],[Units Sold]]</f>
        <v>699.95</v>
      </c>
      <c r="H3681" t="s">
        <v>14</v>
      </c>
      <c r="I3681" t="s">
        <v>287</v>
      </c>
      <c r="J3681">
        <f>_xlfn.XLOOKUP(Table1[[#This Row],[Product Name]],O:O,P:P)</f>
        <v>21</v>
      </c>
      <c r="K3681">
        <f>Table1[[#This Row],[Unit Profit]]*Table1[[#This Row],[Units Sold]]</f>
        <v>105</v>
      </c>
      <c r="L3681">
        <f>MONTH(Table1[[#This Row],[Date]])</f>
        <v>4</v>
      </c>
    </row>
    <row r="3682" spans="1:12" hidden="1">
      <c r="A3682">
        <v>13741</v>
      </c>
      <c r="B3682" s="1">
        <v>45574</v>
      </c>
      <c r="C3682" t="s">
        <v>16</v>
      </c>
      <c r="D3682" t="s">
        <v>158</v>
      </c>
      <c r="E3682">
        <v>1</v>
      </c>
      <c r="F3682">
        <v>44.99</v>
      </c>
      <c r="G3682">
        <f>Table1[[#This Row],[Unit Price]]*Table1[[#This Row],[Units Sold]]</f>
        <v>44.99</v>
      </c>
      <c r="H3682" t="s">
        <v>18</v>
      </c>
      <c r="I3682" t="s">
        <v>287</v>
      </c>
      <c r="J3682">
        <f>_xlfn.XLOOKUP(Table1[[#This Row],[Product Name]],O:O,P:P)</f>
        <v>11.7</v>
      </c>
      <c r="K3682">
        <f>Table1[[#This Row],[Unit Profit]]*Table1[[#This Row],[Units Sold]]</f>
        <v>11.7</v>
      </c>
      <c r="L3682">
        <f>MONTH(Table1[[#This Row],[Date]])</f>
        <v>10</v>
      </c>
    </row>
    <row r="3683" spans="1:12">
      <c r="A3683">
        <v>13742</v>
      </c>
      <c r="B3683" s="1">
        <v>45453</v>
      </c>
      <c r="C3683" t="s">
        <v>19</v>
      </c>
      <c r="D3683" t="s">
        <v>159</v>
      </c>
      <c r="E3683">
        <v>4</v>
      </c>
      <c r="F3683">
        <v>11.99</v>
      </c>
      <c r="G3683">
        <f>Table1[[#This Row],[Unit Price]]*Table1[[#This Row],[Units Sold]]</f>
        <v>47.96</v>
      </c>
      <c r="H3683" t="s">
        <v>294</v>
      </c>
      <c r="I3683" t="s">
        <v>15</v>
      </c>
      <c r="J3683">
        <f>_xlfn.XLOOKUP(Table1[[#This Row],[Product Name]],O:O,P:P)</f>
        <v>5.28</v>
      </c>
      <c r="K3683">
        <f>Table1[[#This Row],[Unit Profit]]*Table1[[#This Row],[Units Sold]]</f>
        <v>21.12</v>
      </c>
      <c r="L3683">
        <f>MONTH(Table1[[#This Row],[Date]])</f>
        <v>6</v>
      </c>
    </row>
    <row r="3684" spans="1:12">
      <c r="A3684">
        <v>13743</v>
      </c>
      <c r="B3684" s="1">
        <v>45055</v>
      </c>
      <c r="C3684" t="s">
        <v>21</v>
      </c>
      <c r="D3684" t="s">
        <v>160</v>
      </c>
      <c r="E3684">
        <v>4</v>
      </c>
      <c r="F3684">
        <v>29.5</v>
      </c>
      <c r="G3684">
        <f>Table1[[#This Row],[Unit Price]]*Table1[[#This Row],[Units Sold]]</f>
        <v>118</v>
      </c>
      <c r="H3684" t="s">
        <v>294</v>
      </c>
      <c r="I3684" t="s">
        <v>11</v>
      </c>
      <c r="J3684">
        <f>_xlfn.XLOOKUP(Table1[[#This Row],[Product Name]],O:O,P:P)</f>
        <v>11.21</v>
      </c>
      <c r="K3684">
        <f>Table1[[#This Row],[Unit Profit]]*Table1[[#This Row],[Units Sold]]</f>
        <v>44.84</v>
      </c>
      <c r="L3684">
        <f>MONTH(Table1[[#This Row],[Date]])</f>
        <v>5</v>
      </c>
    </row>
    <row r="3685" spans="1:12" hidden="1">
      <c r="A3685">
        <v>13744</v>
      </c>
      <c r="B3685" s="1">
        <v>45413</v>
      </c>
      <c r="C3685" t="s">
        <v>23</v>
      </c>
      <c r="D3685" t="s">
        <v>161</v>
      </c>
      <c r="E3685">
        <v>3</v>
      </c>
      <c r="F3685">
        <v>299.99</v>
      </c>
      <c r="G3685">
        <f>Table1[[#This Row],[Unit Price]]*Table1[[#This Row],[Units Sold]]</f>
        <v>899.97</v>
      </c>
      <c r="H3685" t="s">
        <v>18</v>
      </c>
      <c r="I3685" t="s">
        <v>15</v>
      </c>
      <c r="J3685">
        <f>_xlfn.XLOOKUP(Table1[[#This Row],[Product Name]],O:O,P:P)</f>
        <v>105</v>
      </c>
      <c r="K3685">
        <f>Table1[[#This Row],[Unit Profit]]*Table1[[#This Row],[Units Sold]]</f>
        <v>315</v>
      </c>
      <c r="L3685">
        <f>MONTH(Table1[[#This Row],[Date]])</f>
        <v>5</v>
      </c>
    </row>
    <row r="3686" spans="1:12" hidden="1">
      <c r="A3686">
        <v>13745</v>
      </c>
      <c r="B3686" s="1">
        <v>45309</v>
      </c>
      <c r="C3686" t="s">
        <v>9</v>
      </c>
      <c r="D3686" t="s">
        <v>162</v>
      </c>
      <c r="E3686">
        <v>5</v>
      </c>
      <c r="F3686">
        <v>549</v>
      </c>
      <c r="G3686">
        <f>Table1[[#This Row],[Unit Price]]*Table1[[#This Row],[Units Sold]]</f>
        <v>2745</v>
      </c>
      <c r="H3686" t="s">
        <v>14</v>
      </c>
      <c r="I3686" t="s">
        <v>287</v>
      </c>
      <c r="J3686">
        <f>_xlfn.XLOOKUP(Table1[[#This Row],[Product Name]],O:O,P:P)</f>
        <v>65.88</v>
      </c>
      <c r="K3686">
        <f>Table1[[#This Row],[Unit Profit]]*Table1[[#This Row],[Units Sold]]</f>
        <v>329.4</v>
      </c>
      <c r="L3686">
        <f>MONTH(Table1[[#This Row],[Date]])</f>
        <v>1</v>
      </c>
    </row>
    <row r="3687" spans="1:12" hidden="1">
      <c r="A3687">
        <v>13746</v>
      </c>
      <c r="B3687" s="1">
        <v>45175</v>
      </c>
      <c r="C3687" t="s">
        <v>12</v>
      </c>
      <c r="D3687" t="s">
        <v>163</v>
      </c>
      <c r="E3687">
        <v>4</v>
      </c>
      <c r="F3687">
        <v>199.95</v>
      </c>
      <c r="G3687">
        <f>Table1[[#This Row],[Unit Price]]*Table1[[#This Row],[Units Sold]]</f>
        <v>799.8</v>
      </c>
      <c r="H3687" t="s">
        <v>18</v>
      </c>
      <c r="I3687" t="s">
        <v>11</v>
      </c>
      <c r="J3687">
        <f>_xlfn.XLOOKUP(Table1[[#This Row],[Product Name]],O:O,P:P)</f>
        <v>73.98</v>
      </c>
      <c r="K3687">
        <f>Table1[[#This Row],[Unit Profit]]*Table1[[#This Row],[Units Sold]]</f>
        <v>295.92</v>
      </c>
      <c r="L3687">
        <f>MONTH(Table1[[#This Row],[Date]])</f>
        <v>9</v>
      </c>
    </row>
    <row r="3688" spans="1:12" hidden="1">
      <c r="A3688">
        <v>13747</v>
      </c>
      <c r="B3688" s="1">
        <v>45302</v>
      </c>
      <c r="C3688" t="s">
        <v>16</v>
      </c>
      <c r="D3688" t="s">
        <v>164</v>
      </c>
      <c r="E3688">
        <v>4</v>
      </c>
      <c r="F3688">
        <v>98</v>
      </c>
      <c r="G3688">
        <f>Table1[[#This Row],[Unit Price]]*Table1[[#This Row],[Units Sold]]</f>
        <v>392</v>
      </c>
      <c r="H3688" t="s">
        <v>14</v>
      </c>
      <c r="I3688" t="s">
        <v>11</v>
      </c>
      <c r="J3688">
        <f>_xlfn.XLOOKUP(Table1[[#This Row],[Product Name]],O:O,P:P)</f>
        <v>11.76</v>
      </c>
      <c r="K3688">
        <f>Table1[[#This Row],[Unit Profit]]*Table1[[#This Row],[Units Sold]]</f>
        <v>47.04</v>
      </c>
      <c r="L3688">
        <f>MONTH(Table1[[#This Row],[Date]])</f>
        <v>1</v>
      </c>
    </row>
    <row r="3689" spans="1:12" hidden="1">
      <c r="A3689">
        <v>13748</v>
      </c>
      <c r="B3689" s="1">
        <v>45261</v>
      </c>
      <c r="C3689" t="s">
        <v>19</v>
      </c>
      <c r="D3689" t="s">
        <v>165</v>
      </c>
      <c r="E3689">
        <v>4</v>
      </c>
      <c r="F3689">
        <v>10.99</v>
      </c>
      <c r="G3689">
        <f>Table1[[#This Row],[Unit Price]]*Table1[[#This Row],[Units Sold]]</f>
        <v>43.96</v>
      </c>
      <c r="H3689" t="s">
        <v>18</v>
      </c>
      <c r="I3689" t="s">
        <v>11</v>
      </c>
      <c r="J3689">
        <f>_xlfn.XLOOKUP(Table1[[#This Row],[Product Name]],O:O,P:P)</f>
        <v>1.21</v>
      </c>
      <c r="K3689">
        <f>Table1[[#This Row],[Unit Profit]]*Table1[[#This Row],[Units Sold]]</f>
        <v>4.84</v>
      </c>
      <c r="L3689">
        <f>MONTH(Table1[[#This Row],[Date]])</f>
        <v>12</v>
      </c>
    </row>
    <row r="3690" spans="1:12" hidden="1">
      <c r="A3690">
        <v>13749</v>
      </c>
      <c r="B3690" s="1">
        <v>45249</v>
      </c>
      <c r="C3690" t="s">
        <v>21</v>
      </c>
      <c r="D3690" t="s">
        <v>166</v>
      </c>
      <c r="E3690">
        <v>5</v>
      </c>
      <c r="F3690">
        <v>25</v>
      </c>
      <c r="G3690">
        <f>Table1[[#This Row],[Unit Price]]*Table1[[#This Row],[Units Sold]]</f>
        <v>125</v>
      </c>
      <c r="H3690" t="s">
        <v>18</v>
      </c>
      <c r="I3690" t="s">
        <v>287</v>
      </c>
      <c r="J3690">
        <f>_xlfn.XLOOKUP(Table1[[#This Row],[Product Name]],O:O,P:P)</f>
        <v>11.5</v>
      </c>
      <c r="K3690">
        <f>Table1[[#This Row],[Unit Profit]]*Table1[[#This Row],[Units Sold]]</f>
        <v>57.5</v>
      </c>
      <c r="L3690">
        <f>MONTH(Table1[[#This Row],[Date]])</f>
        <v>11</v>
      </c>
    </row>
    <row r="3691" spans="1:12">
      <c r="A3691">
        <v>13750</v>
      </c>
      <c r="B3691" s="1">
        <v>45103</v>
      </c>
      <c r="C3691" t="s">
        <v>23</v>
      </c>
      <c r="D3691" t="s">
        <v>167</v>
      </c>
      <c r="E3691">
        <v>2</v>
      </c>
      <c r="F3691">
        <v>149.99</v>
      </c>
      <c r="G3691">
        <f>Table1[[#This Row],[Unit Price]]*Table1[[#This Row],[Units Sold]]</f>
        <v>299.98</v>
      </c>
      <c r="H3691" t="s">
        <v>294</v>
      </c>
      <c r="I3691" t="s">
        <v>11</v>
      </c>
      <c r="J3691">
        <f>_xlfn.XLOOKUP(Table1[[#This Row],[Product Name]],O:O,P:P)</f>
        <v>19.5</v>
      </c>
      <c r="K3691">
        <f>Table1[[#This Row],[Unit Profit]]*Table1[[#This Row],[Units Sold]]</f>
        <v>39</v>
      </c>
      <c r="L3691">
        <f>MONTH(Table1[[#This Row],[Date]])</f>
        <v>6</v>
      </c>
    </row>
    <row r="3692" spans="1:12" hidden="1">
      <c r="A3692">
        <v>13751</v>
      </c>
      <c r="B3692" s="1">
        <v>45235</v>
      </c>
      <c r="C3692" t="s">
        <v>9</v>
      </c>
      <c r="D3692" t="s">
        <v>49</v>
      </c>
      <c r="E3692">
        <v>5</v>
      </c>
      <c r="F3692">
        <v>349.99</v>
      </c>
      <c r="G3692">
        <f>Table1[[#This Row],[Unit Price]]*Table1[[#This Row],[Units Sold]]</f>
        <v>1749.95</v>
      </c>
      <c r="H3692" t="s">
        <v>18</v>
      </c>
      <c r="I3692" t="s">
        <v>11</v>
      </c>
      <c r="J3692">
        <f>_xlfn.XLOOKUP(Table1[[#This Row],[Product Name]],O:O,P:P)</f>
        <v>164.5</v>
      </c>
      <c r="K3692">
        <f>Table1[[#This Row],[Unit Profit]]*Table1[[#This Row],[Units Sold]]</f>
        <v>822.5</v>
      </c>
      <c r="L3692">
        <f>MONTH(Table1[[#This Row],[Date]])</f>
        <v>11</v>
      </c>
    </row>
    <row r="3693" spans="1:12" hidden="1">
      <c r="A3693">
        <v>13752</v>
      </c>
      <c r="B3693" s="1">
        <v>45211</v>
      </c>
      <c r="C3693" t="s">
        <v>12</v>
      </c>
      <c r="D3693" t="s">
        <v>168</v>
      </c>
      <c r="E3693">
        <v>5</v>
      </c>
      <c r="F3693">
        <v>199.99</v>
      </c>
      <c r="G3693">
        <f>Table1[[#This Row],[Unit Price]]*Table1[[#This Row],[Units Sold]]</f>
        <v>999.95</v>
      </c>
      <c r="H3693" t="s">
        <v>18</v>
      </c>
      <c r="I3693" t="s">
        <v>11</v>
      </c>
      <c r="J3693">
        <f>_xlfn.XLOOKUP(Table1[[#This Row],[Product Name]],O:O,P:P)</f>
        <v>44</v>
      </c>
      <c r="K3693">
        <f>Table1[[#This Row],[Unit Profit]]*Table1[[#This Row],[Units Sold]]</f>
        <v>220</v>
      </c>
      <c r="L3693">
        <f>MONTH(Table1[[#This Row],[Date]])</f>
        <v>10</v>
      </c>
    </row>
    <row r="3694" spans="1:12" hidden="1">
      <c r="A3694">
        <v>13753</v>
      </c>
      <c r="B3694" s="1">
        <v>45165</v>
      </c>
      <c r="C3694" t="s">
        <v>16</v>
      </c>
      <c r="D3694" t="s">
        <v>169</v>
      </c>
      <c r="E3694">
        <v>1</v>
      </c>
      <c r="F3694">
        <v>54.99</v>
      </c>
      <c r="G3694">
        <f>Table1[[#This Row],[Unit Price]]*Table1[[#This Row],[Units Sold]]</f>
        <v>54.99</v>
      </c>
      <c r="H3694" t="s">
        <v>14</v>
      </c>
      <c r="I3694" t="s">
        <v>11</v>
      </c>
      <c r="J3694">
        <f>_xlfn.XLOOKUP(Table1[[#This Row],[Product Name]],O:O,P:P)</f>
        <v>16.5</v>
      </c>
      <c r="K3694">
        <f>Table1[[#This Row],[Unit Profit]]*Table1[[#This Row],[Units Sold]]</f>
        <v>16.5</v>
      </c>
      <c r="L3694">
        <f>MONTH(Table1[[#This Row],[Date]])</f>
        <v>8</v>
      </c>
    </row>
    <row r="3695" spans="1:12">
      <c r="A3695">
        <v>13754</v>
      </c>
      <c r="B3695" s="1">
        <v>45137</v>
      </c>
      <c r="C3695" t="s">
        <v>19</v>
      </c>
      <c r="D3695" t="s">
        <v>170</v>
      </c>
      <c r="E3695">
        <v>4</v>
      </c>
      <c r="F3695">
        <v>16.989999999999998</v>
      </c>
      <c r="G3695">
        <f>Table1[[#This Row],[Unit Price]]*Table1[[#This Row],[Units Sold]]</f>
        <v>67.959999999999994</v>
      </c>
      <c r="H3695" t="s">
        <v>294</v>
      </c>
      <c r="I3695" t="s">
        <v>287</v>
      </c>
      <c r="J3695">
        <f>_xlfn.XLOOKUP(Table1[[#This Row],[Product Name]],O:O,P:P)</f>
        <v>4.59</v>
      </c>
      <c r="K3695">
        <f>Table1[[#This Row],[Unit Profit]]*Table1[[#This Row],[Units Sold]]</f>
        <v>18.36</v>
      </c>
      <c r="L3695">
        <f>MONTH(Table1[[#This Row],[Date]])</f>
        <v>7</v>
      </c>
    </row>
    <row r="3696" spans="1:12" hidden="1">
      <c r="A3696">
        <v>13755</v>
      </c>
      <c r="B3696" s="1">
        <v>45480</v>
      </c>
      <c r="C3696" t="s">
        <v>21</v>
      </c>
      <c r="D3696" t="s">
        <v>171</v>
      </c>
      <c r="E3696">
        <v>1</v>
      </c>
      <c r="F3696">
        <v>59</v>
      </c>
      <c r="G3696">
        <f>Table1[[#This Row],[Unit Price]]*Table1[[#This Row],[Units Sold]]</f>
        <v>59</v>
      </c>
      <c r="H3696" t="s">
        <v>14</v>
      </c>
      <c r="I3696" t="s">
        <v>287</v>
      </c>
      <c r="J3696">
        <f>_xlfn.XLOOKUP(Table1[[#This Row],[Product Name]],O:O,P:P)</f>
        <v>14.16</v>
      </c>
      <c r="K3696">
        <f>Table1[[#This Row],[Unit Profit]]*Table1[[#This Row],[Units Sold]]</f>
        <v>14.16</v>
      </c>
      <c r="L3696">
        <f>MONTH(Table1[[#This Row],[Date]])</f>
        <v>7</v>
      </c>
    </row>
    <row r="3697" spans="1:12" hidden="1">
      <c r="A3697">
        <v>13756</v>
      </c>
      <c r="B3697" s="1">
        <v>45262</v>
      </c>
      <c r="C3697" t="s">
        <v>23</v>
      </c>
      <c r="D3697" t="s">
        <v>172</v>
      </c>
      <c r="E3697">
        <v>4</v>
      </c>
      <c r="F3697">
        <v>299.99</v>
      </c>
      <c r="G3697">
        <f>Table1[[#This Row],[Unit Price]]*Table1[[#This Row],[Units Sold]]</f>
        <v>1199.96</v>
      </c>
      <c r="H3697" t="s">
        <v>14</v>
      </c>
      <c r="I3697" t="s">
        <v>287</v>
      </c>
      <c r="J3697">
        <f>_xlfn.XLOOKUP(Table1[[#This Row],[Product Name]],O:O,P:P)</f>
        <v>33</v>
      </c>
      <c r="K3697">
        <f>Table1[[#This Row],[Unit Profit]]*Table1[[#This Row],[Units Sold]]</f>
        <v>132</v>
      </c>
      <c r="L3697">
        <f>MONTH(Table1[[#This Row],[Date]])</f>
        <v>12</v>
      </c>
    </row>
    <row r="3698" spans="1:12" hidden="1">
      <c r="A3698">
        <v>13757</v>
      </c>
      <c r="B3698" s="1">
        <v>45198</v>
      </c>
      <c r="C3698" t="s">
        <v>9</v>
      </c>
      <c r="D3698" t="s">
        <v>173</v>
      </c>
      <c r="E3698">
        <v>5</v>
      </c>
      <c r="F3698">
        <v>899.99</v>
      </c>
      <c r="G3698">
        <f>Table1[[#This Row],[Unit Price]]*Table1[[#This Row],[Units Sold]]</f>
        <v>4499.95</v>
      </c>
      <c r="H3698" t="s">
        <v>14</v>
      </c>
      <c r="I3698" t="s">
        <v>15</v>
      </c>
      <c r="J3698">
        <f>_xlfn.XLOOKUP(Table1[[#This Row],[Product Name]],O:O,P:P)</f>
        <v>378</v>
      </c>
      <c r="K3698">
        <f>Table1[[#This Row],[Unit Profit]]*Table1[[#This Row],[Units Sold]]</f>
        <v>1890</v>
      </c>
      <c r="L3698">
        <f>MONTH(Table1[[#This Row],[Date]])</f>
        <v>9</v>
      </c>
    </row>
    <row r="3699" spans="1:12" hidden="1">
      <c r="A3699">
        <v>13758</v>
      </c>
      <c r="B3699" s="1">
        <v>45044</v>
      </c>
      <c r="C3699" t="s">
        <v>12</v>
      </c>
      <c r="D3699" t="s">
        <v>174</v>
      </c>
      <c r="E3699">
        <v>5</v>
      </c>
      <c r="F3699">
        <v>499.95</v>
      </c>
      <c r="G3699">
        <f>Table1[[#This Row],[Unit Price]]*Table1[[#This Row],[Units Sold]]</f>
        <v>2499.75</v>
      </c>
      <c r="H3699" t="s">
        <v>14</v>
      </c>
      <c r="I3699" t="s">
        <v>11</v>
      </c>
      <c r="J3699">
        <f>_xlfn.XLOOKUP(Table1[[#This Row],[Product Name]],O:O,P:P)</f>
        <v>89.99</v>
      </c>
      <c r="K3699">
        <f>Table1[[#This Row],[Unit Profit]]*Table1[[#This Row],[Units Sold]]</f>
        <v>449.95</v>
      </c>
      <c r="L3699">
        <f>MONTH(Table1[[#This Row],[Date]])</f>
        <v>4</v>
      </c>
    </row>
    <row r="3700" spans="1:12" hidden="1">
      <c r="A3700">
        <v>13759</v>
      </c>
      <c r="B3700" s="1">
        <v>45205</v>
      </c>
      <c r="C3700" t="s">
        <v>16</v>
      </c>
      <c r="D3700" t="s">
        <v>175</v>
      </c>
      <c r="E3700">
        <v>1</v>
      </c>
      <c r="F3700">
        <v>24.99</v>
      </c>
      <c r="G3700">
        <f>Table1[[#This Row],[Unit Price]]*Table1[[#This Row],[Units Sold]]</f>
        <v>24.99</v>
      </c>
      <c r="H3700" t="s">
        <v>14</v>
      </c>
      <c r="I3700" t="s">
        <v>287</v>
      </c>
      <c r="J3700">
        <f>_xlfn.XLOOKUP(Table1[[#This Row],[Product Name]],O:O,P:P)</f>
        <v>5</v>
      </c>
      <c r="K3700">
        <f>Table1[[#This Row],[Unit Profit]]*Table1[[#This Row],[Units Sold]]</f>
        <v>5</v>
      </c>
      <c r="L3700">
        <f>MONTH(Table1[[#This Row],[Date]])</f>
        <v>10</v>
      </c>
    </row>
    <row r="3701" spans="1:12" hidden="1">
      <c r="A3701">
        <v>13761</v>
      </c>
      <c r="B3701" s="1">
        <v>45291</v>
      </c>
      <c r="C3701" t="s">
        <v>21</v>
      </c>
      <c r="D3701" t="s">
        <v>177</v>
      </c>
      <c r="E3701">
        <v>4</v>
      </c>
      <c r="F3701">
        <v>36</v>
      </c>
      <c r="G3701">
        <f>Table1[[#This Row],[Unit Price]]*Table1[[#This Row],[Units Sold]]</f>
        <v>144</v>
      </c>
      <c r="H3701" t="s">
        <v>18</v>
      </c>
      <c r="I3701" t="s">
        <v>11</v>
      </c>
      <c r="J3701">
        <f>_xlfn.XLOOKUP(Table1[[#This Row],[Product Name]],O:O,P:P)</f>
        <v>9.36</v>
      </c>
      <c r="K3701">
        <f>Table1[[#This Row],[Unit Profit]]*Table1[[#This Row],[Units Sold]]</f>
        <v>37.44</v>
      </c>
      <c r="L3701">
        <f>MONTH(Table1[[#This Row],[Date]])</f>
        <v>12</v>
      </c>
    </row>
    <row r="3702" spans="1:12">
      <c r="A3702">
        <v>13762</v>
      </c>
      <c r="B3702" s="1">
        <v>44975</v>
      </c>
      <c r="C3702" t="s">
        <v>23</v>
      </c>
      <c r="D3702" t="s">
        <v>178</v>
      </c>
      <c r="E3702">
        <v>3</v>
      </c>
      <c r="F3702">
        <v>34.99</v>
      </c>
      <c r="G3702">
        <f>Table1[[#This Row],[Unit Price]]*Table1[[#This Row],[Units Sold]]</f>
        <v>104.97</v>
      </c>
      <c r="H3702" t="s">
        <v>294</v>
      </c>
      <c r="I3702" t="s">
        <v>287</v>
      </c>
      <c r="J3702">
        <f>_xlfn.XLOOKUP(Table1[[#This Row],[Product Name]],O:O,P:P)</f>
        <v>12.25</v>
      </c>
      <c r="K3702">
        <f>Table1[[#This Row],[Unit Profit]]*Table1[[#This Row],[Units Sold]]</f>
        <v>36.75</v>
      </c>
      <c r="L3702">
        <f>MONTH(Table1[[#This Row],[Date]])</f>
        <v>2</v>
      </c>
    </row>
    <row r="3703" spans="1:12" hidden="1">
      <c r="A3703">
        <v>13763</v>
      </c>
      <c r="B3703" s="1">
        <v>45550</v>
      </c>
      <c r="C3703" t="s">
        <v>9</v>
      </c>
      <c r="D3703" t="s">
        <v>179</v>
      </c>
      <c r="E3703">
        <v>3</v>
      </c>
      <c r="F3703">
        <v>1199.99</v>
      </c>
      <c r="G3703">
        <f>Table1[[#This Row],[Unit Price]]*Table1[[#This Row],[Units Sold]]</f>
        <v>3599.9700000000003</v>
      </c>
      <c r="H3703" t="s">
        <v>18</v>
      </c>
      <c r="I3703" t="s">
        <v>11</v>
      </c>
      <c r="J3703">
        <f>_xlfn.XLOOKUP(Table1[[#This Row],[Product Name]],O:O,P:P)</f>
        <v>600</v>
      </c>
      <c r="K3703">
        <f>Table1[[#This Row],[Unit Profit]]*Table1[[#This Row],[Units Sold]]</f>
        <v>1800</v>
      </c>
      <c r="L3703">
        <f>MONTH(Table1[[#This Row],[Date]])</f>
        <v>9</v>
      </c>
    </row>
    <row r="3704" spans="1:12" hidden="1">
      <c r="A3704">
        <v>13764</v>
      </c>
      <c r="B3704" s="1">
        <v>45165</v>
      </c>
      <c r="C3704" t="s">
        <v>12</v>
      </c>
      <c r="D3704" t="s">
        <v>180</v>
      </c>
      <c r="E3704">
        <v>2</v>
      </c>
      <c r="F3704">
        <v>199.99</v>
      </c>
      <c r="G3704">
        <f>Table1[[#This Row],[Unit Price]]*Table1[[#This Row],[Units Sold]]</f>
        <v>399.98</v>
      </c>
      <c r="H3704" t="s">
        <v>14</v>
      </c>
      <c r="I3704" t="s">
        <v>287</v>
      </c>
      <c r="J3704">
        <f>_xlfn.XLOOKUP(Table1[[#This Row],[Product Name]],O:O,P:P)</f>
        <v>34</v>
      </c>
      <c r="K3704">
        <f>Table1[[#This Row],[Unit Profit]]*Table1[[#This Row],[Units Sold]]</f>
        <v>68</v>
      </c>
      <c r="L3704">
        <f>MONTH(Table1[[#This Row],[Date]])</f>
        <v>8</v>
      </c>
    </row>
    <row r="3705" spans="1:12" hidden="1">
      <c r="A3705">
        <v>13765</v>
      </c>
      <c r="B3705" s="1">
        <v>45383</v>
      </c>
      <c r="C3705" t="s">
        <v>16</v>
      </c>
      <c r="D3705" t="s">
        <v>181</v>
      </c>
      <c r="E3705">
        <v>2</v>
      </c>
      <c r="F3705">
        <v>29.99</v>
      </c>
      <c r="G3705">
        <f>Table1[[#This Row],[Unit Price]]*Table1[[#This Row],[Units Sold]]</f>
        <v>59.98</v>
      </c>
      <c r="H3705" t="s">
        <v>18</v>
      </c>
      <c r="I3705" t="s">
        <v>11</v>
      </c>
      <c r="J3705">
        <f>_xlfn.XLOOKUP(Table1[[#This Row],[Product Name]],O:O,P:P)</f>
        <v>3</v>
      </c>
      <c r="K3705">
        <f>Table1[[#This Row],[Unit Profit]]*Table1[[#This Row],[Units Sold]]</f>
        <v>6</v>
      </c>
      <c r="L3705">
        <f>MONTH(Table1[[#This Row],[Date]])</f>
        <v>4</v>
      </c>
    </row>
    <row r="3706" spans="1:12">
      <c r="A3706">
        <v>13766</v>
      </c>
      <c r="B3706" s="1">
        <v>44935</v>
      </c>
      <c r="C3706" t="s">
        <v>19</v>
      </c>
      <c r="D3706" t="s">
        <v>182</v>
      </c>
      <c r="E3706">
        <v>1</v>
      </c>
      <c r="F3706">
        <v>8.99</v>
      </c>
      <c r="G3706">
        <f>Table1[[#This Row],[Unit Price]]*Table1[[#This Row],[Units Sold]]</f>
        <v>8.99</v>
      </c>
      <c r="H3706" t="s">
        <v>294</v>
      </c>
      <c r="I3706" t="s">
        <v>287</v>
      </c>
      <c r="J3706">
        <f>_xlfn.XLOOKUP(Table1[[#This Row],[Product Name]],O:O,P:P)</f>
        <v>1.17</v>
      </c>
      <c r="K3706">
        <f>Table1[[#This Row],[Unit Profit]]*Table1[[#This Row],[Units Sold]]</f>
        <v>1.17</v>
      </c>
      <c r="L3706">
        <f>MONTH(Table1[[#This Row],[Date]])</f>
        <v>1</v>
      </c>
    </row>
    <row r="3707" spans="1:12">
      <c r="A3707">
        <v>13767</v>
      </c>
      <c r="B3707" s="1">
        <v>45370</v>
      </c>
      <c r="C3707" t="s">
        <v>21</v>
      </c>
      <c r="D3707" t="s">
        <v>183</v>
      </c>
      <c r="E3707">
        <v>2</v>
      </c>
      <c r="F3707">
        <v>16.989999999999998</v>
      </c>
      <c r="G3707">
        <f>Table1[[#This Row],[Unit Price]]*Table1[[#This Row],[Units Sold]]</f>
        <v>33.979999999999997</v>
      </c>
      <c r="H3707" t="s">
        <v>294</v>
      </c>
      <c r="I3707" t="s">
        <v>15</v>
      </c>
      <c r="J3707">
        <f>_xlfn.XLOOKUP(Table1[[#This Row],[Product Name]],O:O,P:P)</f>
        <v>7.82</v>
      </c>
      <c r="K3707">
        <f>Table1[[#This Row],[Unit Profit]]*Table1[[#This Row],[Units Sold]]</f>
        <v>15.64</v>
      </c>
      <c r="L3707">
        <f>MONTH(Table1[[#This Row],[Date]])</f>
        <v>3</v>
      </c>
    </row>
    <row r="3708" spans="1:12" hidden="1">
      <c r="A3708">
        <v>13768</v>
      </c>
      <c r="B3708" s="1">
        <v>45565</v>
      </c>
      <c r="C3708" t="s">
        <v>23</v>
      </c>
      <c r="D3708" t="s">
        <v>184</v>
      </c>
      <c r="E3708">
        <v>5</v>
      </c>
      <c r="F3708">
        <v>49.99</v>
      </c>
      <c r="G3708">
        <f>Table1[[#This Row],[Unit Price]]*Table1[[#This Row],[Units Sold]]</f>
        <v>249.95000000000002</v>
      </c>
      <c r="H3708" t="s">
        <v>14</v>
      </c>
      <c r="I3708" t="s">
        <v>15</v>
      </c>
      <c r="J3708">
        <f>_xlfn.XLOOKUP(Table1[[#This Row],[Product Name]],O:O,P:P)</f>
        <v>12</v>
      </c>
      <c r="K3708">
        <f>Table1[[#This Row],[Unit Profit]]*Table1[[#This Row],[Units Sold]]</f>
        <v>60</v>
      </c>
      <c r="L3708">
        <f>MONTH(Table1[[#This Row],[Date]])</f>
        <v>9</v>
      </c>
    </row>
    <row r="3709" spans="1:12" hidden="1">
      <c r="A3709">
        <v>13769</v>
      </c>
      <c r="B3709" s="1">
        <v>45314</v>
      </c>
      <c r="C3709" t="s">
        <v>9</v>
      </c>
      <c r="D3709" t="s">
        <v>185</v>
      </c>
      <c r="E3709">
        <v>1</v>
      </c>
      <c r="F3709">
        <v>699.99</v>
      </c>
      <c r="G3709">
        <f>Table1[[#This Row],[Unit Price]]*Table1[[#This Row],[Units Sold]]</f>
        <v>699.99</v>
      </c>
      <c r="H3709" t="s">
        <v>18</v>
      </c>
      <c r="I3709" t="s">
        <v>11</v>
      </c>
      <c r="J3709">
        <f>_xlfn.XLOOKUP(Table1[[#This Row],[Product Name]],O:O,P:P)</f>
        <v>273</v>
      </c>
      <c r="K3709">
        <f>Table1[[#This Row],[Unit Profit]]*Table1[[#This Row],[Units Sold]]</f>
        <v>273</v>
      </c>
      <c r="L3709">
        <f>MONTH(Table1[[#This Row],[Date]])</f>
        <v>1</v>
      </c>
    </row>
    <row r="3710" spans="1:12" hidden="1">
      <c r="A3710">
        <v>13770</v>
      </c>
      <c r="B3710" s="1">
        <v>45339</v>
      </c>
      <c r="C3710" t="s">
        <v>12</v>
      </c>
      <c r="D3710" t="s">
        <v>186</v>
      </c>
      <c r="E3710">
        <v>4</v>
      </c>
      <c r="F3710">
        <v>139.99</v>
      </c>
      <c r="G3710">
        <f>Table1[[#This Row],[Unit Price]]*Table1[[#This Row],[Units Sold]]</f>
        <v>559.96</v>
      </c>
      <c r="H3710" t="s">
        <v>18</v>
      </c>
      <c r="I3710" t="s">
        <v>287</v>
      </c>
      <c r="J3710">
        <f>_xlfn.XLOOKUP(Table1[[#This Row],[Product Name]],O:O,P:P)</f>
        <v>25.2</v>
      </c>
      <c r="K3710">
        <f>Table1[[#This Row],[Unit Profit]]*Table1[[#This Row],[Units Sold]]</f>
        <v>100.8</v>
      </c>
      <c r="L3710">
        <f>MONTH(Table1[[#This Row],[Date]])</f>
        <v>2</v>
      </c>
    </row>
    <row r="3711" spans="1:12" hidden="1">
      <c r="A3711">
        <v>13771</v>
      </c>
      <c r="B3711" s="1">
        <v>45203</v>
      </c>
      <c r="C3711" t="s">
        <v>16</v>
      </c>
      <c r="D3711" t="s">
        <v>187</v>
      </c>
      <c r="E3711">
        <v>5</v>
      </c>
      <c r="F3711">
        <v>34.99</v>
      </c>
      <c r="G3711">
        <f>Table1[[#This Row],[Unit Price]]*Table1[[#This Row],[Units Sold]]</f>
        <v>174.95000000000002</v>
      </c>
      <c r="H3711" t="s">
        <v>18</v>
      </c>
      <c r="I3711" t="s">
        <v>15</v>
      </c>
      <c r="J3711">
        <f>_xlfn.XLOOKUP(Table1[[#This Row],[Product Name]],O:O,P:P)</f>
        <v>12.6</v>
      </c>
      <c r="K3711">
        <f>Table1[[#This Row],[Unit Profit]]*Table1[[#This Row],[Units Sold]]</f>
        <v>63</v>
      </c>
      <c r="L3711">
        <f>MONTH(Table1[[#This Row],[Date]])</f>
        <v>10</v>
      </c>
    </row>
    <row r="3712" spans="1:12" hidden="1">
      <c r="A3712">
        <v>13772</v>
      </c>
      <c r="B3712" s="1">
        <v>45141</v>
      </c>
      <c r="C3712" t="s">
        <v>19</v>
      </c>
      <c r="D3712" t="s">
        <v>188</v>
      </c>
      <c r="E3712">
        <v>2</v>
      </c>
      <c r="F3712">
        <v>9.99</v>
      </c>
      <c r="G3712">
        <f>Table1[[#This Row],[Unit Price]]*Table1[[#This Row],[Units Sold]]</f>
        <v>19.98</v>
      </c>
      <c r="H3712" t="s">
        <v>14</v>
      </c>
      <c r="I3712" t="s">
        <v>15</v>
      </c>
      <c r="J3712">
        <f>_xlfn.XLOOKUP(Table1[[#This Row],[Product Name]],O:O,P:P)</f>
        <v>1.5</v>
      </c>
      <c r="K3712">
        <f>Table1[[#This Row],[Unit Profit]]*Table1[[#This Row],[Units Sold]]</f>
        <v>3</v>
      </c>
      <c r="L3712">
        <f>MONTH(Table1[[#This Row],[Date]])</f>
        <v>8</v>
      </c>
    </row>
    <row r="3713" spans="1:12" hidden="1">
      <c r="A3713">
        <v>13773</v>
      </c>
      <c r="B3713" s="1">
        <v>45406</v>
      </c>
      <c r="C3713" t="s">
        <v>21</v>
      </c>
      <c r="D3713" t="s">
        <v>189</v>
      </c>
      <c r="E3713">
        <v>4</v>
      </c>
      <c r="F3713">
        <v>29.5</v>
      </c>
      <c r="G3713">
        <f>Table1[[#This Row],[Unit Price]]*Table1[[#This Row],[Units Sold]]</f>
        <v>118</v>
      </c>
      <c r="H3713" t="s">
        <v>14</v>
      </c>
      <c r="I3713" t="s">
        <v>11</v>
      </c>
      <c r="J3713">
        <f>_xlfn.XLOOKUP(Table1[[#This Row],[Product Name]],O:O,P:P)</f>
        <v>7.38</v>
      </c>
      <c r="K3713">
        <f>Table1[[#This Row],[Unit Profit]]*Table1[[#This Row],[Units Sold]]</f>
        <v>29.52</v>
      </c>
      <c r="L3713">
        <f>MONTH(Table1[[#This Row],[Date]])</f>
        <v>4</v>
      </c>
    </row>
    <row r="3714" spans="1:12" hidden="1">
      <c r="A3714">
        <v>13774</v>
      </c>
      <c r="B3714" s="1">
        <v>45488</v>
      </c>
      <c r="C3714" t="s">
        <v>23</v>
      </c>
      <c r="D3714" t="s">
        <v>190</v>
      </c>
      <c r="E3714">
        <v>3</v>
      </c>
      <c r="F3714">
        <v>699.99</v>
      </c>
      <c r="G3714">
        <f>Table1[[#This Row],[Unit Price]]*Table1[[#This Row],[Units Sold]]</f>
        <v>2099.9700000000003</v>
      </c>
      <c r="H3714" t="s">
        <v>18</v>
      </c>
      <c r="I3714" t="s">
        <v>287</v>
      </c>
      <c r="J3714">
        <f>_xlfn.XLOOKUP(Table1[[#This Row],[Product Name]],O:O,P:P)</f>
        <v>252</v>
      </c>
      <c r="K3714">
        <f>Table1[[#This Row],[Unit Profit]]*Table1[[#This Row],[Units Sold]]</f>
        <v>756</v>
      </c>
      <c r="L3714">
        <f>MONTH(Table1[[#This Row],[Date]])</f>
        <v>7</v>
      </c>
    </row>
    <row r="3715" spans="1:12">
      <c r="A3715">
        <v>13775</v>
      </c>
      <c r="B3715" s="1">
        <v>45283</v>
      </c>
      <c r="C3715" t="s">
        <v>9</v>
      </c>
      <c r="D3715" t="s">
        <v>191</v>
      </c>
      <c r="E3715">
        <v>3</v>
      </c>
      <c r="F3715">
        <v>49.99</v>
      </c>
      <c r="G3715">
        <f>Table1[[#This Row],[Unit Price]]*Table1[[#This Row],[Units Sold]]</f>
        <v>149.97</v>
      </c>
      <c r="H3715" t="s">
        <v>294</v>
      </c>
      <c r="I3715" t="s">
        <v>15</v>
      </c>
      <c r="J3715">
        <f>_xlfn.XLOOKUP(Table1[[#This Row],[Product Name]],O:O,P:P)</f>
        <v>19.5</v>
      </c>
      <c r="K3715">
        <f>Table1[[#This Row],[Unit Profit]]*Table1[[#This Row],[Units Sold]]</f>
        <v>58.5</v>
      </c>
      <c r="L3715">
        <f>MONTH(Table1[[#This Row],[Date]])</f>
        <v>12</v>
      </c>
    </row>
    <row r="3716" spans="1:12" hidden="1">
      <c r="A3716">
        <v>13776</v>
      </c>
      <c r="B3716" s="1">
        <v>44983</v>
      </c>
      <c r="C3716" t="s">
        <v>12</v>
      </c>
      <c r="D3716" t="s">
        <v>192</v>
      </c>
      <c r="E3716">
        <v>1</v>
      </c>
      <c r="F3716">
        <v>49.99</v>
      </c>
      <c r="G3716">
        <f>Table1[[#This Row],[Unit Price]]*Table1[[#This Row],[Units Sold]]</f>
        <v>49.99</v>
      </c>
      <c r="H3716" t="s">
        <v>14</v>
      </c>
      <c r="I3716" t="s">
        <v>287</v>
      </c>
      <c r="J3716">
        <f>_xlfn.XLOOKUP(Table1[[#This Row],[Product Name]],O:O,P:P)</f>
        <v>15</v>
      </c>
      <c r="K3716">
        <f>Table1[[#This Row],[Unit Profit]]*Table1[[#This Row],[Units Sold]]</f>
        <v>15</v>
      </c>
      <c r="L3716">
        <f>MONTH(Table1[[#This Row],[Date]])</f>
        <v>2</v>
      </c>
    </row>
    <row r="3717" spans="1:12" hidden="1">
      <c r="A3717">
        <v>13777</v>
      </c>
      <c r="B3717" s="1">
        <v>45270</v>
      </c>
      <c r="C3717" t="s">
        <v>16</v>
      </c>
      <c r="D3717" t="s">
        <v>193</v>
      </c>
      <c r="E3717">
        <v>4</v>
      </c>
      <c r="F3717">
        <v>14.9</v>
      </c>
      <c r="G3717">
        <f>Table1[[#This Row],[Unit Price]]*Table1[[#This Row],[Units Sold]]</f>
        <v>59.6</v>
      </c>
      <c r="H3717" t="s">
        <v>18</v>
      </c>
      <c r="I3717" t="s">
        <v>287</v>
      </c>
      <c r="J3717">
        <f>_xlfn.XLOOKUP(Table1[[#This Row],[Product Name]],O:O,P:P)</f>
        <v>6.41</v>
      </c>
      <c r="K3717">
        <f>Table1[[#This Row],[Unit Profit]]*Table1[[#This Row],[Units Sold]]</f>
        <v>25.64</v>
      </c>
      <c r="L3717">
        <f>MONTH(Table1[[#This Row],[Date]])</f>
        <v>12</v>
      </c>
    </row>
    <row r="3718" spans="1:12" hidden="1">
      <c r="A3718">
        <v>13778</v>
      </c>
      <c r="B3718" s="1">
        <v>45401</v>
      </c>
      <c r="C3718" t="s">
        <v>19</v>
      </c>
      <c r="D3718" t="s">
        <v>194</v>
      </c>
      <c r="E3718">
        <v>1</v>
      </c>
      <c r="F3718">
        <v>11.99</v>
      </c>
      <c r="G3718">
        <f>Table1[[#This Row],[Unit Price]]*Table1[[#This Row],[Units Sold]]</f>
        <v>11.99</v>
      </c>
      <c r="H3718" t="s">
        <v>14</v>
      </c>
      <c r="I3718" t="s">
        <v>11</v>
      </c>
      <c r="J3718">
        <f>_xlfn.XLOOKUP(Table1[[#This Row],[Product Name]],O:O,P:P)</f>
        <v>3.72</v>
      </c>
      <c r="K3718">
        <f>Table1[[#This Row],[Unit Profit]]*Table1[[#This Row],[Units Sold]]</f>
        <v>3.72</v>
      </c>
      <c r="L3718">
        <f>MONTH(Table1[[#This Row],[Date]])</f>
        <v>4</v>
      </c>
    </row>
    <row r="3719" spans="1:12" hidden="1">
      <c r="A3719">
        <v>13779</v>
      </c>
      <c r="B3719" s="1">
        <v>45121</v>
      </c>
      <c r="C3719" t="s">
        <v>21</v>
      </c>
      <c r="D3719" t="s">
        <v>195</v>
      </c>
      <c r="E3719">
        <v>1</v>
      </c>
      <c r="F3719">
        <v>34</v>
      </c>
      <c r="G3719">
        <f>Table1[[#This Row],[Unit Price]]*Table1[[#This Row],[Units Sold]]</f>
        <v>34</v>
      </c>
      <c r="H3719" t="s">
        <v>18</v>
      </c>
      <c r="I3719" t="s">
        <v>11</v>
      </c>
      <c r="J3719">
        <f>_xlfn.XLOOKUP(Table1[[#This Row],[Product Name]],O:O,P:P)</f>
        <v>9.52</v>
      </c>
      <c r="K3719">
        <f>Table1[[#This Row],[Unit Profit]]*Table1[[#This Row],[Units Sold]]</f>
        <v>9.52</v>
      </c>
      <c r="L3719">
        <f>MONTH(Table1[[#This Row],[Date]])</f>
        <v>7</v>
      </c>
    </row>
    <row r="3720" spans="1:12">
      <c r="A3720">
        <v>13780</v>
      </c>
      <c r="B3720" s="1">
        <v>45006</v>
      </c>
      <c r="C3720" t="s">
        <v>23</v>
      </c>
      <c r="D3720" t="s">
        <v>196</v>
      </c>
      <c r="E3720">
        <v>4</v>
      </c>
      <c r="F3720">
        <v>146</v>
      </c>
      <c r="G3720">
        <f>Table1[[#This Row],[Unit Price]]*Table1[[#This Row],[Units Sold]]</f>
        <v>584</v>
      </c>
      <c r="H3720" t="s">
        <v>294</v>
      </c>
      <c r="I3720" t="s">
        <v>287</v>
      </c>
      <c r="J3720">
        <f>_xlfn.XLOOKUP(Table1[[#This Row],[Product Name]],O:O,P:P)</f>
        <v>71.540000000000006</v>
      </c>
      <c r="K3720">
        <f>Table1[[#This Row],[Unit Profit]]*Table1[[#This Row],[Units Sold]]</f>
        <v>286.16000000000003</v>
      </c>
      <c r="L3720">
        <f>MONTH(Table1[[#This Row],[Date]])</f>
        <v>3</v>
      </c>
    </row>
    <row r="3721" spans="1:12" hidden="1">
      <c r="A3721">
        <v>13781</v>
      </c>
      <c r="B3721" s="1">
        <v>44957</v>
      </c>
      <c r="C3721" t="s">
        <v>9</v>
      </c>
      <c r="D3721" t="s">
        <v>197</v>
      </c>
      <c r="E3721">
        <v>3</v>
      </c>
      <c r="F3721">
        <v>649.99</v>
      </c>
      <c r="G3721">
        <f>Table1[[#This Row],[Unit Price]]*Table1[[#This Row],[Units Sold]]</f>
        <v>1949.97</v>
      </c>
      <c r="H3721" t="s">
        <v>14</v>
      </c>
      <c r="I3721" t="s">
        <v>15</v>
      </c>
      <c r="J3721">
        <f>_xlfn.XLOOKUP(Table1[[#This Row],[Product Name]],O:O,P:P)</f>
        <v>65</v>
      </c>
      <c r="K3721">
        <f>Table1[[#This Row],[Unit Profit]]*Table1[[#This Row],[Units Sold]]</f>
        <v>195</v>
      </c>
      <c r="L3721">
        <f>MONTH(Table1[[#This Row],[Date]])</f>
        <v>1</v>
      </c>
    </row>
    <row r="3722" spans="1:12" hidden="1">
      <c r="A3722">
        <v>13782</v>
      </c>
      <c r="B3722" s="1">
        <v>45620</v>
      </c>
      <c r="C3722" t="s">
        <v>12</v>
      </c>
      <c r="D3722" t="s">
        <v>198</v>
      </c>
      <c r="E3722">
        <v>5</v>
      </c>
      <c r="F3722">
        <v>399.99</v>
      </c>
      <c r="G3722">
        <f>Table1[[#This Row],[Unit Price]]*Table1[[#This Row],[Units Sold]]</f>
        <v>1999.95</v>
      </c>
      <c r="H3722" t="s">
        <v>14</v>
      </c>
      <c r="I3722" t="s">
        <v>11</v>
      </c>
      <c r="J3722">
        <f>_xlfn.XLOOKUP(Table1[[#This Row],[Product Name]],O:O,P:P)</f>
        <v>160</v>
      </c>
      <c r="K3722">
        <f>Table1[[#This Row],[Unit Profit]]*Table1[[#This Row],[Units Sold]]</f>
        <v>800</v>
      </c>
      <c r="L3722">
        <f>MONTH(Table1[[#This Row],[Date]])</f>
        <v>11</v>
      </c>
    </row>
    <row r="3723" spans="1:12">
      <c r="A3723">
        <v>13783</v>
      </c>
      <c r="B3723" s="1">
        <v>45406</v>
      </c>
      <c r="C3723" t="s">
        <v>16</v>
      </c>
      <c r="D3723" t="s">
        <v>199</v>
      </c>
      <c r="E3723">
        <v>1</v>
      </c>
      <c r="F3723">
        <v>59.99</v>
      </c>
      <c r="G3723">
        <f>Table1[[#This Row],[Unit Price]]*Table1[[#This Row],[Units Sold]]</f>
        <v>59.99</v>
      </c>
      <c r="H3723" t="s">
        <v>294</v>
      </c>
      <c r="I3723" t="s">
        <v>287</v>
      </c>
      <c r="J3723">
        <f>_xlfn.XLOOKUP(Table1[[#This Row],[Product Name]],O:O,P:P)</f>
        <v>28.8</v>
      </c>
      <c r="K3723">
        <f>Table1[[#This Row],[Unit Profit]]*Table1[[#This Row],[Units Sold]]</f>
        <v>28.8</v>
      </c>
      <c r="L3723">
        <f>MONTH(Table1[[#This Row],[Date]])</f>
        <v>4</v>
      </c>
    </row>
    <row r="3724" spans="1:12">
      <c r="A3724">
        <v>13784</v>
      </c>
      <c r="B3724" s="1">
        <v>45003</v>
      </c>
      <c r="C3724" t="s">
        <v>19</v>
      </c>
      <c r="D3724" t="s">
        <v>200</v>
      </c>
      <c r="E3724">
        <v>1</v>
      </c>
      <c r="F3724">
        <v>12.99</v>
      </c>
      <c r="G3724">
        <f>Table1[[#This Row],[Unit Price]]*Table1[[#This Row],[Units Sold]]</f>
        <v>12.99</v>
      </c>
      <c r="H3724" t="s">
        <v>294</v>
      </c>
      <c r="I3724" t="s">
        <v>287</v>
      </c>
      <c r="J3724">
        <f>_xlfn.XLOOKUP(Table1[[#This Row],[Product Name]],O:O,P:P)</f>
        <v>2.99</v>
      </c>
      <c r="K3724">
        <f>Table1[[#This Row],[Unit Profit]]*Table1[[#This Row],[Units Sold]]</f>
        <v>2.99</v>
      </c>
      <c r="L3724">
        <f>MONTH(Table1[[#This Row],[Date]])</f>
        <v>3</v>
      </c>
    </row>
    <row r="3725" spans="1:12" hidden="1">
      <c r="A3725">
        <v>13785</v>
      </c>
      <c r="B3725" s="1">
        <v>45512</v>
      </c>
      <c r="C3725" t="s">
        <v>21</v>
      </c>
      <c r="D3725" t="s">
        <v>201</v>
      </c>
      <c r="E3725">
        <v>2</v>
      </c>
      <c r="F3725">
        <v>190</v>
      </c>
      <c r="G3725">
        <f>Table1[[#This Row],[Unit Price]]*Table1[[#This Row],[Units Sold]]</f>
        <v>380</v>
      </c>
      <c r="H3725" t="s">
        <v>14</v>
      </c>
      <c r="I3725" t="s">
        <v>287</v>
      </c>
      <c r="J3725">
        <f>_xlfn.XLOOKUP(Table1[[#This Row],[Product Name]],O:O,P:P)</f>
        <v>55.1</v>
      </c>
      <c r="K3725">
        <f>Table1[[#This Row],[Unit Profit]]*Table1[[#This Row],[Units Sold]]</f>
        <v>110.2</v>
      </c>
      <c r="L3725">
        <f>MONTH(Table1[[#This Row],[Date]])</f>
        <v>8</v>
      </c>
    </row>
    <row r="3726" spans="1:12" hidden="1">
      <c r="A3726">
        <v>13786</v>
      </c>
      <c r="B3726" s="1">
        <v>45489</v>
      </c>
      <c r="C3726" t="s">
        <v>23</v>
      </c>
      <c r="D3726" t="s">
        <v>202</v>
      </c>
      <c r="E3726">
        <v>4</v>
      </c>
      <c r="F3726">
        <v>499.95</v>
      </c>
      <c r="G3726">
        <f>Table1[[#This Row],[Unit Price]]*Table1[[#This Row],[Units Sold]]</f>
        <v>1999.8</v>
      </c>
      <c r="H3726" t="s">
        <v>18</v>
      </c>
      <c r="I3726" t="s">
        <v>15</v>
      </c>
      <c r="J3726">
        <f>_xlfn.XLOOKUP(Table1[[#This Row],[Product Name]],O:O,P:P)</f>
        <v>129.99</v>
      </c>
      <c r="K3726">
        <f>Table1[[#This Row],[Unit Profit]]*Table1[[#This Row],[Units Sold]]</f>
        <v>519.96</v>
      </c>
      <c r="L3726">
        <f>MONTH(Table1[[#This Row],[Date]])</f>
        <v>7</v>
      </c>
    </row>
    <row r="3727" spans="1:12" hidden="1">
      <c r="A3727">
        <v>13787</v>
      </c>
      <c r="B3727" s="1">
        <v>45499</v>
      </c>
      <c r="C3727" t="s">
        <v>9</v>
      </c>
      <c r="D3727" t="s">
        <v>203</v>
      </c>
      <c r="E3727">
        <v>2</v>
      </c>
      <c r="F3727">
        <v>399</v>
      </c>
      <c r="G3727">
        <f>Table1[[#This Row],[Unit Price]]*Table1[[#This Row],[Units Sold]]</f>
        <v>798</v>
      </c>
      <c r="H3727" t="s">
        <v>14</v>
      </c>
      <c r="I3727" t="s">
        <v>11</v>
      </c>
      <c r="J3727">
        <f>_xlfn.XLOOKUP(Table1[[#This Row],[Product Name]],O:O,P:P)</f>
        <v>131.66999999999999</v>
      </c>
      <c r="K3727">
        <f>Table1[[#This Row],[Unit Profit]]*Table1[[#This Row],[Units Sold]]</f>
        <v>263.33999999999997</v>
      </c>
      <c r="L3727">
        <f>MONTH(Table1[[#This Row],[Date]])</f>
        <v>7</v>
      </c>
    </row>
    <row r="3728" spans="1:12">
      <c r="A3728">
        <v>13788</v>
      </c>
      <c r="B3728" s="1">
        <v>45161</v>
      </c>
      <c r="C3728" t="s">
        <v>12</v>
      </c>
      <c r="D3728" t="s">
        <v>204</v>
      </c>
      <c r="E3728">
        <v>4</v>
      </c>
      <c r="F3728">
        <v>199</v>
      </c>
      <c r="G3728">
        <f>Table1[[#This Row],[Unit Price]]*Table1[[#This Row],[Units Sold]]</f>
        <v>796</v>
      </c>
      <c r="H3728" t="s">
        <v>294</v>
      </c>
      <c r="I3728" t="s">
        <v>15</v>
      </c>
      <c r="J3728">
        <f>_xlfn.XLOOKUP(Table1[[#This Row],[Product Name]],O:O,P:P)</f>
        <v>27.86</v>
      </c>
      <c r="K3728">
        <f>Table1[[#This Row],[Unit Profit]]*Table1[[#This Row],[Units Sold]]</f>
        <v>111.44</v>
      </c>
      <c r="L3728">
        <f>MONTH(Table1[[#This Row],[Date]])</f>
        <v>8</v>
      </c>
    </row>
    <row r="3729" spans="1:12" hidden="1">
      <c r="A3729">
        <v>13789</v>
      </c>
      <c r="B3729" s="1">
        <v>45294</v>
      </c>
      <c r="C3729" t="s">
        <v>16</v>
      </c>
      <c r="D3729" t="s">
        <v>205</v>
      </c>
      <c r="E3729">
        <v>2</v>
      </c>
      <c r="F3729">
        <v>34.99</v>
      </c>
      <c r="G3729">
        <f>Table1[[#This Row],[Unit Price]]*Table1[[#This Row],[Units Sold]]</f>
        <v>69.98</v>
      </c>
      <c r="H3729" t="s">
        <v>18</v>
      </c>
      <c r="I3729" t="s">
        <v>15</v>
      </c>
      <c r="J3729">
        <f>_xlfn.XLOOKUP(Table1[[#This Row],[Product Name]],O:O,P:P)</f>
        <v>10.15</v>
      </c>
      <c r="K3729">
        <f>Table1[[#This Row],[Unit Profit]]*Table1[[#This Row],[Units Sold]]</f>
        <v>20.3</v>
      </c>
      <c r="L3729">
        <f>MONTH(Table1[[#This Row],[Date]])</f>
        <v>1</v>
      </c>
    </row>
    <row r="3730" spans="1:12" hidden="1">
      <c r="A3730">
        <v>13790</v>
      </c>
      <c r="B3730" s="1">
        <v>45599</v>
      </c>
      <c r="C3730" t="s">
        <v>19</v>
      </c>
      <c r="D3730" t="s">
        <v>106</v>
      </c>
      <c r="E3730">
        <v>3</v>
      </c>
      <c r="F3730">
        <v>10.99</v>
      </c>
      <c r="G3730">
        <f>Table1[[#This Row],[Unit Price]]*Table1[[#This Row],[Units Sold]]</f>
        <v>32.97</v>
      </c>
      <c r="H3730" t="s">
        <v>14</v>
      </c>
      <c r="I3730" t="s">
        <v>15</v>
      </c>
      <c r="J3730">
        <f>_xlfn.XLOOKUP(Table1[[#This Row],[Product Name]],O:O,P:P)</f>
        <v>4.34</v>
      </c>
      <c r="K3730">
        <f>Table1[[#This Row],[Unit Profit]]*Table1[[#This Row],[Units Sold]]</f>
        <v>13.02</v>
      </c>
      <c r="L3730">
        <f>MONTH(Table1[[#This Row],[Date]])</f>
        <v>11</v>
      </c>
    </row>
    <row r="3731" spans="1:12" hidden="1">
      <c r="A3731">
        <v>13791</v>
      </c>
      <c r="B3731" s="1">
        <v>45554</v>
      </c>
      <c r="C3731" t="s">
        <v>21</v>
      </c>
      <c r="D3731" t="s">
        <v>206</v>
      </c>
      <c r="E3731">
        <v>3</v>
      </c>
      <c r="F3731">
        <v>18</v>
      </c>
      <c r="G3731">
        <f>Table1[[#This Row],[Unit Price]]*Table1[[#This Row],[Units Sold]]</f>
        <v>54</v>
      </c>
      <c r="H3731" t="s">
        <v>18</v>
      </c>
      <c r="I3731" t="s">
        <v>287</v>
      </c>
      <c r="J3731">
        <f>_xlfn.XLOOKUP(Table1[[#This Row],[Product Name]],O:O,P:P)</f>
        <v>7.56</v>
      </c>
      <c r="K3731">
        <f>Table1[[#This Row],[Unit Profit]]*Table1[[#This Row],[Units Sold]]</f>
        <v>22.68</v>
      </c>
      <c r="L3731">
        <f>MONTH(Table1[[#This Row],[Date]])</f>
        <v>9</v>
      </c>
    </row>
    <row r="3732" spans="1:12" hidden="1">
      <c r="A3732">
        <v>13792</v>
      </c>
      <c r="B3732" s="1">
        <v>45436</v>
      </c>
      <c r="C3732" t="s">
        <v>23</v>
      </c>
      <c r="D3732" t="s">
        <v>207</v>
      </c>
      <c r="E3732">
        <v>1</v>
      </c>
      <c r="F3732">
        <v>169.95</v>
      </c>
      <c r="G3732">
        <f>Table1[[#This Row],[Unit Price]]*Table1[[#This Row],[Units Sold]]</f>
        <v>169.95</v>
      </c>
      <c r="H3732" t="s">
        <v>18</v>
      </c>
      <c r="I3732" t="s">
        <v>15</v>
      </c>
      <c r="J3732">
        <f>_xlfn.XLOOKUP(Table1[[#This Row],[Product Name]],O:O,P:P)</f>
        <v>59.48</v>
      </c>
      <c r="K3732">
        <f>Table1[[#This Row],[Unit Profit]]*Table1[[#This Row],[Units Sold]]</f>
        <v>59.48</v>
      </c>
      <c r="L3732">
        <f>MONTH(Table1[[#This Row],[Date]])</f>
        <v>5</v>
      </c>
    </row>
    <row r="3733" spans="1:12" hidden="1">
      <c r="A3733">
        <v>13793</v>
      </c>
      <c r="B3733" s="1">
        <v>45427</v>
      </c>
      <c r="C3733" t="s">
        <v>9</v>
      </c>
      <c r="D3733" t="s">
        <v>208</v>
      </c>
      <c r="E3733">
        <v>5</v>
      </c>
      <c r="F3733">
        <v>199.99</v>
      </c>
      <c r="G3733">
        <f>Table1[[#This Row],[Unit Price]]*Table1[[#This Row],[Units Sold]]</f>
        <v>999.95</v>
      </c>
      <c r="H3733" t="s">
        <v>14</v>
      </c>
      <c r="I3733" t="s">
        <v>15</v>
      </c>
      <c r="J3733">
        <f>_xlfn.XLOOKUP(Table1[[#This Row],[Product Name]],O:O,P:P)</f>
        <v>50</v>
      </c>
      <c r="K3733">
        <f>Table1[[#This Row],[Unit Profit]]*Table1[[#This Row],[Units Sold]]</f>
        <v>250</v>
      </c>
      <c r="L3733">
        <f>MONTH(Table1[[#This Row],[Date]])</f>
        <v>5</v>
      </c>
    </row>
    <row r="3734" spans="1:12">
      <c r="A3734">
        <v>13794</v>
      </c>
      <c r="B3734" s="1">
        <v>45572</v>
      </c>
      <c r="C3734" t="s">
        <v>12</v>
      </c>
      <c r="D3734" t="s">
        <v>209</v>
      </c>
      <c r="E3734">
        <v>5</v>
      </c>
      <c r="F3734">
        <v>199.95</v>
      </c>
      <c r="G3734">
        <f>Table1[[#This Row],[Unit Price]]*Table1[[#This Row],[Units Sold]]</f>
        <v>999.75</v>
      </c>
      <c r="H3734" t="s">
        <v>294</v>
      </c>
      <c r="I3734" t="s">
        <v>11</v>
      </c>
      <c r="J3734">
        <f>_xlfn.XLOOKUP(Table1[[#This Row],[Product Name]],O:O,P:P)</f>
        <v>35.99</v>
      </c>
      <c r="K3734">
        <f>Table1[[#This Row],[Unit Profit]]*Table1[[#This Row],[Units Sold]]</f>
        <v>179.95000000000002</v>
      </c>
      <c r="L3734">
        <f>MONTH(Table1[[#This Row],[Date]])</f>
        <v>10</v>
      </c>
    </row>
    <row r="3735" spans="1:12">
      <c r="A3735">
        <v>13795</v>
      </c>
      <c r="B3735" s="1">
        <v>45439</v>
      </c>
      <c r="C3735" t="s">
        <v>16</v>
      </c>
      <c r="D3735" t="s">
        <v>210</v>
      </c>
      <c r="E3735">
        <v>4</v>
      </c>
      <c r="F3735">
        <v>179.99</v>
      </c>
      <c r="G3735">
        <f>Table1[[#This Row],[Unit Price]]*Table1[[#This Row],[Units Sold]]</f>
        <v>719.96</v>
      </c>
      <c r="H3735" t="s">
        <v>294</v>
      </c>
      <c r="I3735" t="s">
        <v>15</v>
      </c>
      <c r="J3735">
        <f>_xlfn.XLOOKUP(Table1[[#This Row],[Product Name]],O:O,P:P)</f>
        <v>66.599999999999994</v>
      </c>
      <c r="K3735">
        <f>Table1[[#This Row],[Unit Profit]]*Table1[[#This Row],[Units Sold]]</f>
        <v>266.39999999999998</v>
      </c>
      <c r="L3735">
        <f>MONTH(Table1[[#This Row],[Date]])</f>
        <v>5</v>
      </c>
    </row>
    <row r="3736" spans="1:12" hidden="1">
      <c r="A3736">
        <v>13796</v>
      </c>
      <c r="B3736" s="1">
        <v>45346</v>
      </c>
      <c r="C3736" t="s">
        <v>19</v>
      </c>
      <c r="D3736" t="s">
        <v>211</v>
      </c>
      <c r="E3736">
        <v>4</v>
      </c>
      <c r="F3736">
        <v>11.99</v>
      </c>
      <c r="G3736">
        <f>Table1[[#This Row],[Unit Price]]*Table1[[#This Row],[Units Sold]]</f>
        <v>47.96</v>
      </c>
      <c r="H3736" t="s">
        <v>18</v>
      </c>
      <c r="I3736" t="s">
        <v>287</v>
      </c>
      <c r="J3736">
        <f>_xlfn.XLOOKUP(Table1[[#This Row],[Product Name]],O:O,P:P)</f>
        <v>3.96</v>
      </c>
      <c r="K3736">
        <f>Table1[[#This Row],[Unit Profit]]*Table1[[#This Row],[Units Sold]]</f>
        <v>15.84</v>
      </c>
      <c r="L3736">
        <f>MONTH(Table1[[#This Row],[Date]])</f>
        <v>2</v>
      </c>
    </row>
    <row r="3737" spans="1:12" hidden="1">
      <c r="A3737">
        <v>13797</v>
      </c>
      <c r="B3737" s="1">
        <v>45394</v>
      </c>
      <c r="C3737" t="s">
        <v>21</v>
      </c>
      <c r="D3737" t="s">
        <v>212</v>
      </c>
      <c r="E3737">
        <v>1</v>
      </c>
      <c r="F3737">
        <v>125</v>
      </c>
      <c r="G3737">
        <f>Table1[[#This Row],[Unit Price]]*Table1[[#This Row],[Units Sold]]</f>
        <v>125</v>
      </c>
      <c r="H3737" t="s">
        <v>18</v>
      </c>
      <c r="I3737" t="s">
        <v>11</v>
      </c>
      <c r="J3737">
        <f>_xlfn.XLOOKUP(Table1[[#This Row],[Product Name]],O:O,P:P)</f>
        <v>61.25</v>
      </c>
      <c r="K3737">
        <f>Table1[[#This Row],[Unit Profit]]*Table1[[#This Row],[Units Sold]]</f>
        <v>61.25</v>
      </c>
      <c r="L3737">
        <f>MONTH(Table1[[#This Row],[Date]])</f>
        <v>4</v>
      </c>
    </row>
    <row r="3738" spans="1:12" hidden="1">
      <c r="A3738">
        <v>13798</v>
      </c>
      <c r="B3738" s="1">
        <v>45063</v>
      </c>
      <c r="C3738" t="s">
        <v>23</v>
      </c>
      <c r="D3738" t="s">
        <v>213</v>
      </c>
      <c r="E3738">
        <v>2</v>
      </c>
      <c r="F3738">
        <v>449.99</v>
      </c>
      <c r="G3738">
        <f>Table1[[#This Row],[Unit Price]]*Table1[[#This Row],[Units Sold]]</f>
        <v>899.98</v>
      </c>
      <c r="H3738" t="s">
        <v>14</v>
      </c>
      <c r="I3738" t="s">
        <v>11</v>
      </c>
      <c r="J3738">
        <f>_xlfn.XLOOKUP(Table1[[#This Row],[Product Name]],O:O,P:P)</f>
        <v>180</v>
      </c>
      <c r="K3738">
        <f>Table1[[#This Row],[Unit Profit]]*Table1[[#This Row],[Units Sold]]</f>
        <v>360</v>
      </c>
      <c r="L3738">
        <f>MONTH(Table1[[#This Row],[Date]])</f>
        <v>5</v>
      </c>
    </row>
    <row r="3739" spans="1:12" hidden="1">
      <c r="A3739">
        <v>13799</v>
      </c>
      <c r="B3739" s="1">
        <v>45433</v>
      </c>
      <c r="C3739" t="s">
        <v>9</v>
      </c>
      <c r="D3739" t="s">
        <v>214</v>
      </c>
      <c r="E3739">
        <v>4</v>
      </c>
      <c r="F3739">
        <v>179</v>
      </c>
      <c r="G3739">
        <f>Table1[[#This Row],[Unit Price]]*Table1[[#This Row],[Units Sold]]</f>
        <v>716</v>
      </c>
      <c r="H3739" t="s">
        <v>14</v>
      </c>
      <c r="I3739" t="s">
        <v>287</v>
      </c>
      <c r="J3739">
        <f>_xlfn.XLOOKUP(Table1[[#This Row],[Product Name]],O:O,P:P)</f>
        <v>71.599999999999994</v>
      </c>
      <c r="K3739">
        <f>Table1[[#This Row],[Unit Profit]]*Table1[[#This Row],[Units Sold]]</f>
        <v>286.39999999999998</v>
      </c>
      <c r="L3739">
        <f>MONTH(Table1[[#This Row],[Date]])</f>
        <v>5</v>
      </c>
    </row>
    <row r="3740" spans="1:12" hidden="1">
      <c r="A3740">
        <v>13800</v>
      </c>
      <c r="B3740" s="1">
        <v>44936</v>
      </c>
      <c r="C3740" t="s">
        <v>12</v>
      </c>
      <c r="D3740" t="s">
        <v>215</v>
      </c>
      <c r="E3740">
        <v>4</v>
      </c>
      <c r="F3740">
        <v>99.95</v>
      </c>
      <c r="G3740">
        <f>Table1[[#This Row],[Unit Price]]*Table1[[#This Row],[Units Sold]]</f>
        <v>399.8</v>
      </c>
      <c r="H3740" t="s">
        <v>18</v>
      </c>
      <c r="I3740" t="s">
        <v>287</v>
      </c>
      <c r="J3740">
        <f>_xlfn.XLOOKUP(Table1[[#This Row],[Product Name]],O:O,P:P)</f>
        <v>38.979999999999997</v>
      </c>
      <c r="K3740">
        <f>Table1[[#This Row],[Unit Profit]]*Table1[[#This Row],[Units Sold]]</f>
        <v>155.91999999999999</v>
      </c>
      <c r="L3740">
        <f>MONTH(Table1[[#This Row],[Date]])</f>
        <v>1</v>
      </c>
    </row>
    <row r="3741" spans="1:12" hidden="1">
      <c r="A3741">
        <v>13801</v>
      </c>
      <c r="B3741" s="1">
        <v>45272</v>
      </c>
      <c r="C3741" t="s">
        <v>16</v>
      </c>
      <c r="D3741" t="s">
        <v>216</v>
      </c>
      <c r="E3741">
        <v>5</v>
      </c>
      <c r="F3741">
        <v>59.99</v>
      </c>
      <c r="G3741">
        <f>Table1[[#This Row],[Unit Price]]*Table1[[#This Row],[Units Sold]]</f>
        <v>299.95</v>
      </c>
      <c r="H3741" t="s">
        <v>14</v>
      </c>
      <c r="I3741" t="s">
        <v>11</v>
      </c>
      <c r="J3741">
        <f>_xlfn.XLOOKUP(Table1[[#This Row],[Product Name]],O:O,P:P)</f>
        <v>21.6</v>
      </c>
      <c r="K3741">
        <f>Table1[[#This Row],[Unit Profit]]*Table1[[#This Row],[Units Sold]]</f>
        <v>108</v>
      </c>
      <c r="L3741">
        <f>MONTH(Table1[[#This Row],[Date]])</f>
        <v>12</v>
      </c>
    </row>
    <row r="3742" spans="1:12">
      <c r="A3742">
        <v>13802</v>
      </c>
      <c r="B3742" s="1">
        <v>45156</v>
      </c>
      <c r="C3742" t="s">
        <v>19</v>
      </c>
      <c r="D3742" t="s">
        <v>217</v>
      </c>
      <c r="E3742">
        <v>4</v>
      </c>
      <c r="F3742">
        <v>14.99</v>
      </c>
      <c r="G3742">
        <f>Table1[[#This Row],[Unit Price]]*Table1[[#This Row],[Units Sold]]</f>
        <v>59.96</v>
      </c>
      <c r="H3742" t="s">
        <v>294</v>
      </c>
      <c r="I3742" t="s">
        <v>11</v>
      </c>
      <c r="J3742">
        <f>_xlfn.XLOOKUP(Table1[[#This Row],[Product Name]],O:O,P:P)</f>
        <v>4.6500000000000004</v>
      </c>
      <c r="K3742">
        <f>Table1[[#This Row],[Unit Profit]]*Table1[[#This Row],[Units Sold]]</f>
        <v>18.600000000000001</v>
      </c>
      <c r="L3742">
        <f>MONTH(Table1[[#This Row],[Date]])</f>
        <v>8</v>
      </c>
    </row>
    <row r="3743" spans="1:12" hidden="1">
      <c r="A3743">
        <v>13803</v>
      </c>
      <c r="B3743" s="1">
        <v>45170</v>
      </c>
      <c r="C3743" t="s">
        <v>21</v>
      </c>
      <c r="D3743" t="s">
        <v>218</v>
      </c>
      <c r="E3743">
        <v>2</v>
      </c>
      <c r="F3743">
        <v>52</v>
      </c>
      <c r="G3743">
        <f>Table1[[#This Row],[Unit Price]]*Table1[[#This Row],[Units Sold]]</f>
        <v>104</v>
      </c>
      <c r="H3743" t="s">
        <v>18</v>
      </c>
      <c r="I3743" t="s">
        <v>15</v>
      </c>
      <c r="J3743">
        <f>_xlfn.XLOOKUP(Table1[[#This Row],[Product Name]],O:O,P:P)</f>
        <v>20.28</v>
      </c>
      <c r="K3743">
        <f>Table1[[#This Row],[Unit Profit]]*Table1[[#This Row],[Units Sold]]</f>
        <v>40.56</v>
      </c>
      <c r="L3743">
        <f>MONTH(Table1[[#This Row],[Date]])</f>
        <v>9</v>
      </c>
    </row>
    <row r="3744" spans="1:12" hidden="1">
      <c r="A3744">
        <v>13804</v>
      </c>
      <c r="B3744" s="1">
        <v>45444</v>
      </c>
      <c r="C3744" t="s">
        <v>23</v>
      </c>
      <c r="D3744" t="s">
        <v>219</v>
      </c>
      <c r="E3744">
        <v>1</v>
      </c>
      <c r="F3744">
        <v>399.99</v>
      </c>
      <c r="G3744">
        <f>Table1[[#This Row],[Unit Price]]*Table1[[#This Row],[Units Sold]]</f>
        <v>399.99</v>
      </c>
      <c r="H3744" t="s">
        <v>18</v>
      </c>
      <c r="I3744" t="s">
        <v>287</v>
      </c>
      <c r="J3744">
        <f>_xlfn.XLOOKUP(Table1[[#This Row],[Product Name]],O:O,P:P)</f>
        <v>180</v>
      </c>
      <c r="K3744">
        <f>Table1[[#This Row],[Unit Profit]]*Table1[[#This Row],[Units Sold]]</f>
        <v>180</v>
      </c>
      <c r="L3744">
        <f>MONTH(Table1[[#This Row],[Date]])</f>
        <v>6</v>
      </c>
    </row>
    <row r="3745" spans="1:12">
      <c r="A3745">
        <v>13805</v>
      </c>
      <c r="B3745" s="1">
        <v>45010</v>
      </c>
      <c r="C3745" t="s">
        <v>9</v>
      </c>
      <c r="D3745" t="s">
        <v>220</v>
      </c>
      <c r="E3745">
        <v>5</v>
      </c>
      <c r="F3745">
        <v>299.99</v>
      </c>
      <c r="G3745">
        <f>Table1[[#This Row],[Unit Price]]*Table1[[#This Row],[Units Sold]]</f>
        <v>1499.95</v>
      </c>
      <c r="H3745" t="s">
        <v>294</v>
      </c>
      <c r="I3745" t="s">
        <v>287</v>
      </c>
      <c r="J3745">
        <f>_xlfn.XLOOKUP(Table1[[#This Row],[Product Name]],O:O,P:P)</f>
        <v>117</v>
      </c>
      <c r="K3745">
        <f>Table1[[#This Row],[Unit Profit]]*Table1[[#This Row],[Units Sold]]</f>
        <v>585</v>
      </c>
      <c r="L3745">
        <f>MONTH(Table1[[#This Row],[Date]])</f>
        <v>3</v>
      </c>
    </row>
    <row r="3746" spans="1:12">
      <c r="A3746">
        <v>13806</v>
      </c>
      <c r="B3746" s="1">
        <v>44996</v>
      </c>
      <c r="C3746" t="s">
        <v>12</v>
      </c>
      <c r="D3746" t="s">
        <v>221</v>
      </c>
      <c r="E3746">
        <v>5</v>
      </c>
      <c r="F3746">
        <v>379.99</v>
      </c>
      <c r="G3746">
        <f>Table1[[#This Row],[Unit Price]]*Table1[[#This Row],[Units Sold]]</f>
        <v>1899.95</v>
      </c>
      <c r="H3746" t="s">
        <v>294</v>
      </c>
      <c r="I3746" t="s">
        <v>11</v>
      </c>
      <c r="J3746">
        <f>_xlfn.XLOOKUP(Table1[[#This Row],[Product Name]],O:O,P:P)</f>
        <v>171</v>
      </c>
      <c r="K3746">
        <f>Table1[[#This Row],[Unit Profit]]*Table1[[#This Row],[Units Sold]]</f>
        <v>855</v>
      </c>
      <c r="L3746">
        <f>MONTH(Table1[[#This Row],[Date]])</f>
        <v>3</v>
      </c>
    </row>
    <row r="3747" spans="1:12" hidden="1">
      <c r="A3747">
        <v>13807</v>
      </c>
      <c r="B3747" s="1">
        <v>45288</v>
      </c>
      <c r="C3747" t="s">
        <v>16</v>
      </c>
      <c r="D3747" t="s">
        <v>222</v>
      </c>
      <c r="E3747">
        <v>3</v>
      </c>
      <c r="F3747">
        <v>98</v>
      </c>
      <c r="G3747">
        <f>Table1[[#This Row],[Unit Price]]*Table1[[#This Row],[Units Sold]]</f>
        <v>294</v>
      </c>
      <c r="H3747" t="s">
        <v>18</v>
      </c>
      <c r="I3747" t="s">
        <v>15</v>
      </c>
      <c r="J3747">
        <f>_xlfn.XLOOKUP(Table1[[#This Row],[Product Name]],O:O,P:P)</f>
        <v>35.28</v>
      </c>
      <c r="K3747">
        <f>Table1[[#This Row],[Unit Profit]]*Table1[[#This Row],[Units Sold]]</f>
        <v>105.84</v>
      </c>
      <c r="L3747">
        <f>MONTH(Table1[[#This Row],[Date]])</f>
        <v>12</v>
      </c>
    </row>
    <row r="3748" spans="1:12" hidden="1">
      <c r="A3748">
        <v>13808</v>
      </c>
      <c r="B3748" s="1">
        <v>45070</v>
      </c>
      <c r="C3748" t="s">
        <v>19</v>
      </c>
      <c r="D3748" t="s">
        <v>223</v>
      </c>
      <c r="E3748">
        <v>2</v>
      </c>
      <c r="F3748">
        <v>16.989999999999998</v>
      </c>
      <c r="G3748">
        <f>Table1[[#This Row],[Unit Price]]*Table1[[#This Row],[Units Sold]]</f>
        <v>33.979999999999997</v>
      </c>
      <c r="H3748" t="s">
        <v>18</v>
      </c>
      <c r="I3748" t="s">
        <v>15</v>
      </c>
      <c r="J3748">
        <f>_xlfn.XLOOKUP(Table1[[#This Row],[Product Name]],O:O,P:P)</f>
        <v>2.04</v>
      </c>
      <c r="K3748">
        <f>Table1[[#This Row],[Unit Profit]]*Table1[[#This Row],[Units Sold]]</f>
        <v>4.08</v>
      </c>
      <c r="L3748">
        <f>MONTH(Table1[[#This Row],[Date]])</f>
        <v>5</v>
      </c>
    </row>
    <row r="3749" spans="1:12">
      <c r="A3749">
        <v>13809</v>
      </c>
      <c r="B3749" s="1">
        <v>45531</v>
      </c>
      <c r="C3749" t="s">
        <v>21</v>
      </c>
      <c r="D3749" t="s">
        <v>224</v>
      </c>
      <c r="E3749">
        <v>5</v>
      </c>
      <c r="F3749">
        <v>79</v>
      </c>
      <c r="G3749">
        <f>Table1[[#This Row],[Unit Price]]*Table1[[#This Row],[Units Sold]]</f>
        <v>395</v>
      </c>
      <c r="H3749" t="s">
        <v>294</v>
      </c>
      <c r="I3749" t="s">
        <v>15</v>
      </c>
      <c r="J3749">
        <f>_xlfn.XLOOKUP(Table1[[#This Row],[Product Name]],O:O,P:P)</f>
        <v>22.12</v>
      </c>
      <c r="K3749">
        <f>Table1[[#This Row],[Unit Profit]]*Table1[[#This Row],[Units Sold]]</f>
        <v>110.60000000000001</v>
      </c>
      <c r="L3749">
        <f>MONTH(Table1[[#This Row],[Date]])</f>
        <v>8</v>
      </c>
    </row>
    <row r="3750" spans="1:12" hidden="1">
      <c r="A3750">
        <v>13810</v>
      </c>
      <c r="B3750" s="1">
        <v>45611</v>
      </c>
      <c r="C3750" t="s">
        <v>23</v>
      </c>
      <c r="D3750" t="s">
        <v>225</v>
      </c>
      <c r="E3750">
        <v>2</v>
      </c>
      <c r="F3750">
        <v>129</v>
      </c>
      <c r="G3750">
        <f>Table1[[#This Row],[Unit Price]]*Table1[[#This Row],[Units Sold]]</f>
        <v>258</v>
      </c>
      <c r="H3750" t="s">
        <v>14</v>
      </c>
      <c r="I3750" t="s">
        <v>287</v>
      </c>
      <c r="J3750">
        <f>_xlfn.XLOOKUP(Table1[[#This Row],[Product Name]],O:O,P:P)</f>
        <v>37.409999999999997</v>
      </c>
      <c r="K3750">
        <f>Table1[[#This Row],[Unit Profit]]*Table1[[#This Row],[Units Sold]]</f>
        <v>74.819999999999993</v>
      </c>
      <c r="L3750">
        <f>MONTH(Table1[[#This Row],[Date]])</f>
        <v>11</v>
      </c>
    </row>
    <row r="3751" spans="1:12" hidden="1">
      <c r="A3751">
        <v>13811</v>
      </c>
      <c r="B3751" s="1">
        <v>45204</v>
      </c>
      <c r="C3751" t="s">
        <v>9</v>
      </c>
      <c r="D3751" t="s">
        <v>226</v>
      </c>
      <c r="E3751">
        <v>2</v>
      </c>
      <c r="F3751">
        <v>749.99</v>
      </c>
      <c r="G3751">
        <f>Table1[[#This Row],[Unit Price]]*Table1[[#This Row],[Units Sold]]</f>
        <v>1499.98</v>
      </c>
      <c r="H3751" t="s">
        <v>18</v>
      </c>
      <c r="I3751" t="s">
        <v>15</v>
      </c>
      <c r="J3751">
        <f>_xlfn.XLOOKUP(Table1[[#This Row],[Product Name]],O:O,P:P)</f>
        <v>187.5</v>
      </c>
      <c r="K3751">
        <f>Table1[[#This Row],[Unit Profit]]*Table1[[#This Row],[Units Sold]]</f>
        <v>375</v>
      </c>
      <c r="L3751">
        <f>MONTH(Table1[[#This Row],[Date]])</f>
        <v>10</v>
      </c>
    </row>
    <row r="3752" spans="1:12" hidden="1">
      <c r="A3752">
        <v>13812</v>
      </c>
      <c r="B3752" s="1">
        <v>45226</v>
      </c>
      <c r="C3752" t="s">
        <v>12</v>
      </c>
      <c r="D3752" t="s">
        <v>32</v>
      </c>
      <c r="E3752">
        <v>3</v>
      </c>
      <c r="F3752">
        <v>169.99</v>
      </c>
      <c r="G3752">
        <f>Table1[[#This Row],[Unit Price]]*Table1[[#This Row],[Units Sold]]</f>
        <v>509.97</v>
      </c>
      <c r="H3752" t="s">
        <v>18</v>
      </c>
      <c r="I3752" t="s">
        <v>15</v>
      </c>
      <c r="J3752">
        <f>_xlfn.XLOOKUP(Table1[[#This Row],[Product Name]],O:O,P:P)</f>
        <v>19</v>
      </c>
      <c r="K3752">
        <f>Table1[[#This Row],[Unit Profit]]*Table1[[#This Row],[Units Sold]]</f>
        <v>57</v>
      </c>
      <c r="L3752">
        <f>MONTH(Table1[[#This Row],[Date]])</f>
        <v>10</v>
      </c>
    </row>
    <row r="3753" spans="1:12">
      <c r="A3753">
        <v>13813</v>
      </c>
      <c r="B3753" s="1">
        <v>45402</v>
      </c>
      <c r="C3753" t="s">
        <v>16</v>
      </c>
      <c r="D3753" t="s">
        <v>227</v>
      </c>
      <c r="E3753">
        <v>2</v>
      </c>
      <c r="F3753">
        <v>9.9</v>
      </c>
      <c r="G3753">
        <f>Table1[[#This Row],[Unit Price]]*Table1[[#This Row],[Units Sold]]</f>
        <v>19.8</v>
      </c>
      <c r="H3753" t="s">
        <v>294</v>
      </c>
      <c r="I3753" t="s">
        <v>287</v>
      </c>
      <c r="J3753">
        <f>_xlfn.XLOOKUP(Table1[[#This Row],[Product Name]],O:O,P:P)</f>
        <v>2.2799999999999998</v>
      </c>
      <c r="K3753">
        <f>Table1[[#This Row],[Unit Profit]]*Table1[[#This Row],[Units Sold]]</f>
        <v>4.5599999999999996</v>
      </c>
      <c r="L3753">
        <f>MONTH(Table1[[#This Row],[Date]])</f>
        <v>4</v>
      </c>
    </row>
    <row r="3754" spans="1:12">
      <c r="A3754">
        <v>13814</v>
      </c>
      <c r="B3754" s="1">
        <v>45392</v>
      </c>
      <c r="C3754" t="s">
        <v>19</v>
      </c>
      <c r="D3754" t="s">
        <v>188</v>
      </c>
      <c r="E3754">
        <v>2</v>
      </c>
      <c r="F3754">
        <v>10.99</v>
      </c>
      <c r="G3754">
        <f>Table1[[#This Row],[Unit Price]]*Table1[[#This Row],[Units Sold]]</f>
        <v>21.98</v>
      </c>
      <c r="H3754" t="s">
        <v>294</v>
      </c>
      <c r="I3754" t="s">
        <v>287</v>
      </c>
      <c r="J3754">
        <f>_xlfn.XLOOKUP(Table1[[#This Row],[Product Name]],O:O,P:P)</f>
        <v>1.5</v>
      </c>
      <c r="K3754">
        <f>Table1[[#This Row],[Unit Profit]]*Table1[[#This Row],[Units Sold]]</f>
        <v>3</v>
      </c>
      <c r="L3754">
        <f>MONTH(Table1[[#This Row],[Date]])</f>
        <v>4</v>
      </c>
    </row>
    <row r="3755" spans="1:12" hidden="1">
      <c r="A3755">
        <v>13815</v>
      </c>
      <c r="B3755" s="1">
        <v>45311</v>
      </c>
      <c r="C3755" t="s">
        <v>21</v>
      </c>
      <c r="D3755" t="s">
        <v>228</v>
      </c>
      <c r="E3755">
        <v>3</v>
      </c>
      <c r="F3755">
        <v>29</v>
      </c>
      <c r="G3755">
        <f>Table1[[#This Row],[Unit Price]]*Table1[[#This Row],[Units Sold]]</f>
        <v>87</v>
      </c>
      <c r="H3755" t="s">
        <v>18</v>
      </c>
      <c r="I3755" t="s">
        <v>11</v>
      </c>
      <c r="J3755">
        <f>_xlfn.XLOOKUP(Table1[[#This Row],[Product Name]],O:O,P:P)</f>
        <v>3.48</v>
      </c>
      <c r="K3755">
        <f>Table1[[#This Row],[Unit Profit]]*Table1[[#This Row],[Units Sold]]</f>
        <v>10.44</v>
      </c>
      <c r="L3755">
        <f>MONTH(Table1[[#This Row],[Date]])</f>
        <v>1</v>
      </c>
    </row>
    <row r="3756" spans="1:12" hidden="1">
      <c r="A3756">
        <v>13816</v>
      </c>
      <c r="B3756" s="1">
        <v>45179</v>
      </c>
      <c r="C3756" t="s">
        <v>23</v>
      </c>
      <c r="D3756" t="s">
        <v>229</v>
      </c>
      <c r="E3756">
        <v>4</v>
      </c>
      <c r="F3756">
        <v>349.99</v>
      </c>
      <c r="G3756">
        <f>Table1[[#This Row],[Unit Price]]*Table1[[#This Row],[Units Sold]]</f>
        <v>1399.96</v>
      </c>
      <c r="H3756" t="s">
        <v>18</v>
      </c>
      <c r="I3756" t="s">
        <v>15</v>
      </c>
      <c r="J3756">
        <f>_xlfn.XLOOKUP(Table1[[#This Row],[Product Name]],O:O,P:P)</f>
        <v>136.5</v>
      </c>
      <c r="K3756">
        <f>Table1[[#This Row],[Unit Profit]]*Table1[[#This Row],[Units Sold]]</f>
        <v>546</v>
      </c>
      <c r="L3756">
        <f>MONTH(Table1[[#This Row],[Date]])</f>
        <v>9</v>
      </c>
    </row>
    <row r="3757" spans="1:12">
      <c r="A3757">
        <v>13817</v>
      </c>
      <c r="B3757" s="1">
        <v>45409</v>
      </c>
      <c r="C3757" t="s">
        <v>9</v>
      </c>
      <c r="D3757" t="s">
        <v>230</v>
      </c>
      <c r="E3757">
        <v>3</v>
      </c>
      <c r="F3757">
        <v>2399</v>
      </c>
      <c r="G3757">
        <f>Table1[[#This Row],[Unit Price]]*Table1[[#This Row],[Units Sold]]</f>
        <v>7197</v>
      </c>
      <c r="H3757" t="s">
        <v>294</v>
      </c>
      <c r="I3757" t="s">
        <v>287</v>
      </c>
      <c r="J3757">
        <f>_xlfn.XLOOKUP(Table1[[#This Row],[Product Name]],O:O,P:P)</f>
        <v>1127.53</v>
      </c>
      <c r="K3757">
        <f>Table1[[#This Row],[Unit Profit]]*Table1[[#This Row],[Units Sold]]</f>
        <v>3382.59</v>
      </c>
      <c r="L3757">
        <f>MONTH(Table1[[#This Row],[Date]])</f>
        <v>4</v>
      </c>
    </row>
    <row r="3758" spans="1:12" hidden="1">
      <c r="A3758">
        <v>13818</v>
      </c>
      <c r="B3758" s="1">
        <v>45035</v>
      </c>
      <c r="C3758" t="s">
        <v>12</v>
      </c>
      <c r="D3758" t="s">
        <v>231</v>
      </c>
      <c r="E3758">
        <v>5</v>
      </c>
      <c r="F3758">
        <v>449.99</v>
      </c>
      <c r="G3758">
        <f>Table1[[#This Row],[Unit Price]]*Table1[[#This Row],[Units Sold]]</f>
        <v>2249.9499999999998</v>
      </c>
      <c r="H3758" t="s">
        <v>18</v>
      </c>
      <c r="I3758" t="s">
        <v>15</v>
      </c>
      <c r="J3758">
        <f>_xlfn.XLOOKUP(Table1[[#This Row],[Product Name]],O:O,P:P)</f>
        <v>135</v>
      </c>
      <c r="K3758">
        <f>Table1[[#This Row],[Unit Profit]]*Table1[[#This Row],[Units Sold]]</f>
        <v>675</v>
      </c>
      <c r="L3758">
        <f>MONTH(Table1[[#This Row],[Date]])</f>
        <v>4</v>
      </c>
    </row>
    <row r="3759" spans="1:12">
      <c r="A3759">
        <v>13819</v>
      </c>
      <c r="B3759" s="1">
        <v>45152</v>
      </c>
      <c r="C3759" t="s">
        <v>16</v>
      </c>
      <c r="D3759" t="s">
        <v>232</v>
      </c>
      <c r="E3759">
        <v>2</v>
      </c>
      <c r="F3759">
        <v>49.99</v>
      </c>
      <c r="G3759">
        <f>Table1[[#This Row],[Unit Price]]*Table1[[#This Row],[Units Sold]]</f>
        <v>99.98</v>
      </c>
      <c r="H3759" t="s">
        <v>294</v>
      </c>
      <c r="I3759" t="s">
        <v>15</v>
      </c>
      <c r="J3759">
        <f>_xlfn.XLOOKUP(Table1[[#This Row],[Product Name]],O:O,P:P)</f>
        <v>16</v>
      </c>
      <c r="K3759">
        <f>Table1[[#This Row],[Unit Profit]]*Table1[[#This Row],[Units Sold]]</f>
        <v>32</v>
      </c>
      <c r="L3759">
        <f>MONTH(Table1[[#This Row],[Date]])</f>
        <v>8</v>
      </c>
    </row>
    <row r="3760" spans="1:12" hidden="1">
      <c r="A3760">
        <v>13820</v>
      </c>
      <c r="B3760" s="1">
        <v>45177</v>
      </c>
      <c r="C3760" t="s">
        <v>19</v>
      </c>
      <c r="D3760" t="s">
        <v>233</v>
      </c>
      <c r="E3760">
        <v>2</v>
      </c>
      <c r="F3760">
        <v>12.99</v>
      </c>
      <c r="G3760">
        <f>Table1[[#This Row],[Unit Price]]*Table1[[#This Row],[Units Sold]]</f>
        <v>25.98</v>
      </c>
      <c r="H3760" t="s">
        <v>18</v>
      </c>
      <c r="I3760" t="s">
        <v>15</v>
      </c>
      <c r="J3760">
        <f>_xlfn.XLOOKUP(Table1[[#This Row],[Product Name]],O:O,P:P)</f>
        <v>5.46</v>
      </c>
      <c r="K3760">
        <f>Table1[[#This Row],[Unit Profit]]*Table1[[#This Row],[Units Sold]]</f>
        <v>10.92</v>
      </c>
      <c r="L3760">
        <f>MONTH(Table1[[#This Row],[Date]])</f>
        <v>9</v>
      </c>
    </row>
    <row r="3761" spans="1:12">
      <c r="A3761">
        <v>13821</v>
      </c>
      <c r="B3761" s="1">
        <v>45575</v>
      </c>
      <c r="C3761" t="s">
        <v>21</v>
      </c>
      <c r="D3761" t="s">
        <v>234</v>
      </c>
      <c r="E3761">
        <v>1</v>
      </c>
      <c r="F3761">
        <v>27</v>
      </c>
      <c r="G3761">
        <f>Table1[[#This Row],[Unit Price]]*Table1[[#This Row],[Units Sold]]</f>
        <v>27</v>
      </c>
      <c r="H3761" t="s">
        <v>294</v>
      </c>
      <c r="I3761" t="s">
        <v>287</v>
      </c>
      <c r="J3761">
        <f>_xlfn.XLOOKUP(Table1[[#This Row],[Product Name]],O:O,P:P)</f>
        <v>5.67</v>
      </c>
      <c r="K3761">
        <f>Table1[[#This Row],[Unit Profit]]*Table1[[#This Row],[Units Sold]]</f>
        <v>5.67</v>
      </c>
      <c r="L3761">
        <f>MONTH(Table1[[#This Row],[Date]])</f>
        <v>10</v>
      </c>
    </row>
    <row r="3762" spans="1:12">
      <c r="A3762">
        <v>13822</v>
      </c>
      <c r="B3762" s="1">
        <v>45369</v>
      </c>
      <c r="C3762" t="s">
        <v>23</v>
      </c>
      <c r="D3762" t="s">
        <v>37</v>
      </c>
      <c r="E3762">
        <v>2</v>
      </c>
      <c r="F3762">
        <v>599.99</v>
      </c>
      <c r="G3762">
        <f>Table1[[#This Row],[Unit Price]]*Table1[[#This Row],[Units Sold]]</f>
        <v>1199.98</v>
      </c>
      <c r="H3762" t="s">
        <v>294</v>
      </c>
      <c r="I3762" t="s">
        <v>11</v>
      </c>
      <c r="J3762">
        <f>_xlfn.XLOOKUP(Table1[[#This Row],[Product Name]],O:O,P:P)</f>
        <v>210</v>
      </c>
      <c r="K3762">
        <f>Table1[[#This Row],[Unit Profit]]*Table1[[#This Row],[Units Sold]]</f>
        <v>420</v>
      </c>
      <c r="L3762">
        <f>MONTH(Table1[[#This Row],[Date]])</f>
        <v>3</v>
      </c>
    </row>
    <row r="3763" spans="1:12" hidden="1">
      <c r="A3763">
        <v>13823</v>
      </c>
      <c r="B3763" s="1">
        <v>45216</v>
      </c>
      <c r="C3763" t="s">
        <v>9</v>
      </c>
      <c r="D3763" t="s">
        <v>235</v>
      </c>
      <c r="E3763">
        <v>2</v>
      </c>
      <c r="F3763">
        <v>49.99</v>
      </c>
      <c r="G3763">
        <f>Table1[[#This Row],[Unit Price]]*Table1[[#This Row],[Units Sold]]</f>
        <v>99.98</v>
      </c>
      <c r="H3763" t="s">
        <v>18</v>
      </c>
      <c r="I3763" t="s">
        <v>11</v>
      </c>
      <c r="J3763">
        <f>_xlfn.XLOOKUP(Table1[[#This Row],[Product Name]],O:O,P:P)</f>
        <v>6</v>
      </c>
      <c r="K3763">
        <f>Table1[[#This Row],[Unit Profit]]*Table1[[#This Row],[Units Sold]]</f>
        <v>12</v>
      </c>
      <c r="L3763">
        <f>MONTH(Table1[[#This Row],[Date]])</f>
        <v>10</v>
      </c>
    </row>
    <row r="3764" spans="1:12" hidden="1">
      <c r="A3764">
        <v>13824</v>
      </c>
      <c r="B3764" s="1">
        <v>45427</v>
      </c>
      <c r="C3764" t="s">
        <v>12</v>
      </c>
      <c r="D3764" t="s">
        <v>236</v>
      </c>
      <c r="E3764">
        <v>5</v>
      </c>
      <c r="F3764">
        <v>229.99</v>
      </c>
      <c r="G3764">
        <f>Table1[[#This Row],[Unit Price]]*Table1[[#This Row],[Units Sold]]</f>
        <v>1149.95</v>
      </c>
      <c r="H3764" t="s">
        <v>18</v>
      </c>
      <c r="I3764" t="s">
        <v>287</v>
      </c>
      <c r="J3764">
        <f>_xlfn.XLOOKUP(Table1[[#This Row],[Product Name]],O:O,P:P)</f>
        <v>112.7</v>
      </c>
      <c r="K3764">
        <f>Table1[[#This Row],[Unit Profit]]*Table1[[#This Row],[Units Sold]]</f>
        <v>563.5</v>
      </c>
      <c r="L3764">
        <f>MONTH(Table1[[#This Row],[Date]])</f>
        <v>5</v>
      </c>
    </row>
    <row r="3765" spans="1:12" hidden="1">
      <c r="A3765">
        <v>13825</v>
      </c>
      <c r="B3765" s="1">
        <v>45348</v>
      </c>
      <c r="C3765" t="s">
        <v>16</v>
      </c>
      <c r="D3765" t="s">
        <v>237</v>
      </c>
      <c r="E3765">
        <v>5</v>
      </c>
      <c r="F3765">
        <v>44.99</v>
      </c>
      <c r="G3765">
        <f>Table1[[#This Row],[Unit Price]]*Table1[[#This Row],[Units Sold]]</f>
        <v>224.95000000000002</v>
      </c>
      <c r="H3765" t="s">
        <v>18</v>
      </c>
      <c r="I3765" t="s">
        <v>15</v>
      </c>
      <c r="J3765">
        <f>_xlfn.XLOOKUP(Table1[[#This Row],[Product Name]],O:O,P:P)</f>
        <v>15.3</v>
      </c>
      <c r="K3765">
        <f>Table1[[#This Row],[Unit Profit]]*Table1[[#This Row],[Units Sold]]</f>
        <v>76.5</v>
      </c>
      <c r="L3765">
        <f>MONTH(Table1[[#This Row],[Date]])</f>
        <v>2</v>
      </c>
    </row>
    <row r="3766" spans="1:12" hidden="1">
      <c r="A3766">
        <v>13826</v>
      </c>
      <c r="B3766" s="1">
        <v>45488</v>
      </c>
      <c r="C3766" t="s">
        <v>19</v>
      </c>
      <c r="D3766" t="s">
        <v>70</v>
      </c>
      <c r="E3766">
        <v>2</v>
      </c>
      <c r="F3766">
        <v>26.99</v>
      </c>
      <c r="G3766">
        <f>Table1[[#This Row],[Unit Price]]*Table1[[#This Row],[Units Sold]]</f>
        <v>53.98</v>
      </c>
      <c r="H3766" t="s">
        <v>18</v>
      </c>
      <c r="I3766" t="s">
        <v>11</v>
      </c>
      <c r="J3766">
        <f>_xlfn.XLOOKUP(Table1[[#This Row],[Product Name]],O:O,P:P)</f>
        <v>8.3699999999999992</v>
      </c>
      <c r="K3766">
        <f>Table1[[#This Row],[Unit Profit]]*Table1[[#This Row],[Units Sold]]</f>
        <v>16.739999999999998</v>
      </c>
      <c r="L3766">
        <f>MONTH(Table1[[#This Row],[Date]])</f>
        <v>7</v>
      </c>
    </row>
    <row r="3767" spans="1:12" hidden="1">
      <c r="A3767">
        <v>13827</v>
      </c>
      <c r="B3767" s="1">
        <v>45350</v>
      </c>
      <c r="C3767" t="s">
        <v>21</v>
      </c>
      <c r="D3767" t="s">
        <v>238</v>
      </c>
      <c r="E3767">
        <v>4</v>
      </c>
      <c r="F3767">
        <v>6.7</v>
      </c>
      <c r="G3767">
        <f>Table1[[#This Row],[Unit Price]]*Table1[[#This Row],[Units Sold]]</f>
        <v>26.8</v>
      </c>
      <c r="H3767" t="s">
        <v>14</v>
      </c>
      <c r="I3767" t="s">
        <v>15</v>
      </c>
      <c r="J3767">
        <f>_xlfn.XLOOKUP(Table1[[#This Row],[Product Name]],O:O,P:P)</f>
        <v>0.87</v>
      </c>
      <c r="K3767">
        <f>Table1[[#This Row],[Unit Profit]]*Table1[[#This Row],[Units Sold]]</f>
        <v>3.48</v>
      </c>
      <c r="L3767">
        <f>MONTH(Table1[[#This Row],[Date]])</f>
        <v>2</v>
      </c>
    </row>
    <row r="3768" spans="1:12" hidden="1">
      <c r="A3768">
        <v>13828</v>
      </c>
      <c r="B3768" s="1">
        <v>45185</v>
      </c>
      <c r="C3768" t="s">
        <v>23</v>
      </c>
      <c r="D3768" t="s">
        <v>239</v>
      </c>
      <c r="E3768">
        <v>1</v>
      </c>
      <c r="F3768">
        <v>149.94999999999999</v>
      </c>
      <c r="G3768">
        <f>Table1[[#This Row],[Unit Price]]*Table1[[#This Row],[Units Sold]]</f>
        <v>149.94999999999999</v>
      </c>
      <c r="H3768" t="s">
        <v>14</v>
      </c>
      <c r="I3768" t="s">
        <v>11</v>
      </c>
      <c r="J3768">
        <f>_xlfn.XLOOKUP(Table1[[#This Row],[Product Name]],O:O,P:P)</f>
        <v>73.48</v>
      </c>
      <c r="K3768">
        <f>Table1[[#This Row],[Unit Profit]]*Table1[[#This Row],[Units Sold]]</f>
        <v>73.48</v>
      </c>
      <c r="L3768">
        <f>MONTH(Table1[[#This Row],[Date]])</f>
        <v>9</v>
      </c>
    </row>
    <row r="3769" spans="1:12" hidden="1">
      <c r="A3769">
        <v>13829</v>
      </c>
      <c r="B3769" s="1">
        <v>45117</v>
      </c>
      <c r="C3769" t="s">
        <v>9</v>
      </c>
      <c r="D3769" t="s">
        <v>240</v>
      </c>
      <c r="E3769">
        <v>1</v>
      </c>
      <c r="F3769">
        <v>169</v>
      </c>
      <c r="G3769">
        <f>Table1[[#This Row],[Unit Price]]*Table1[[#This Row],[Units Sold]]</f>
        <v>169</v>
      </c>
      <c r="H3769" t="s">
        <v>18</v>
      </c>
      <c r="I3769" t="s">
        <v>15</v>
      </c>
      <c r="J3769">
        <f>_xlfn.XLOOKUP(Table1[[#This Row],[Product Name]],O:O,P:P)</f>
        <v>67.599999999999994</v>
      </c>
      <c r="K3769">
        <f>Table1[[#This Row],[Unit Profit]]*Table1[[#This Row],[Units Sold]]</f>
        <v>67.599999999999994</v>
      </c>
      <c r="L3769">
        <f>MONTH(Table1[[#This Row],[Date]])</f>
        <v>7</v>
      </c>
    </row>
    <row r="3770" spans="1:12" hidden="1">
      <c r="A3770">
        <v>13830</v>
      </c>
      <c r="B3770" s="1">
        <v>45130</v>
      </c>
      <c r="C3770" t="s">
        <v>12</v>
      </c>
      <c r="D3770" t="s">
        <v>241</v>
      </c>
      <c r="E3770">
        <v>1</v>
      </c>
      <c r="F3770">
        <v>599</v>
      </c>
      <c r="G3770">
        <f>Table1[[#This Row],[Unit Price]]*Table1[[#This Row],[Units Sold]]</f>
        <v>599</v>
      </c>
      <c r="H3770" t="s">
        <v>14</v>
      </c>
      <c r="I3770" t="s">
        <v>15</v>
      </c>
      <c r="J3770">
        <f>_xlfn.XLOOKUP(Table1[[#This Row],[Product Name]],O:O,P:P)</f>
        <v>203.66</v>
      </c>
      <c r="K3770">
        <f>Table1[[#This Row],[Unit Profit]]*Table1[[#This Row],[Units Sold]]</f>
        <v>203.66</v>
      </c>
      <c r="L3770">
        <f>MONTH(Table1[[#This Row],[Date]])</f>
        <v>7</v>
      </c>
    </row>
    <row r="3771" spans="1:12" hidden="1">
      <c r="A3771">
        <v>13831</v>
      </c>
      <c r="B3771" s="1">
        <v>45313</v>
      </c>
      <c r="C3771" t="s">
        <v>16</v>
      </c>
      <c r="D3771" t="s">
        <v>242</v>
      </c>
      <c r="E3771">
        <v>3</v>
      </c>
      <c r="F3771">
        <v>64.989999999999995</v>
      </c>
      <c r="G3771">
        <f>Table1[[#This Row],[Unit Price]]*Table1[[#This Row],[Units Sold]]</f>
        <v>194.96999999999997</v>
      </c>
      <c r="H3771" t="s">
        <v>14</v>
      </c>
      <c r="I3771" t="s">
        <v>11</v>
      </c>
      <c r="J3771">
        <f>_xlfn.XLOOKUP(Table1[[#This Row],[Product Name]],O:O,P:P)</f>
        <v>22.75</v>
      </c>
      <c r="K3771">
        <f>Table1[[#This Row],[Unit Profit]]*Table1[[#This Row],[Units Sold]]</f>
        <v>68.25</v>
      </c>
      <c r="L3771">
        <f>MONTH(Table1[[#This Row],[Date]])</f>
        <v>1</v>
      </c>
    </row>
    <row r="3772" spans="1:12" hidden="1">
      <c r="A3772">
        <v>13832</v>
      </c>
      <c r="B3772" s="1">
        <v>45476</v>
      </c>
      <c r="C3772" t="s">
        <v>19</v>
      </c>
      <c r="D3772" t="s">
        <v>28</v>
      </c>
      <c r="E3772">
        <v>5</v>
      </c>
      <c r="F3772">
        <v>9.99</v>
      </c>
      <c r="G3772">
        <f>Table1[[#This Row],[Unit Price]]*Table1[[#This Row],[Units Sold]]</f>
        <v>49.95</v>
      </c>
      <c r="H3772" t="s">
        <v>14</v>
      </c>
      <c r="I3772" t="s">
        <v>11</v>
      </c>
      <c r="J3772">
        <f>_xlfn.XLOOKUP(Table1[[#This Row],[Product Name]],O:O,P:P)</f>
        <v>12.74</v>
      </c>
      <c r="K3772">
        <f>Table1[[#This Row],[Unit Profit]]*Table1[[#This Row],[Units Sold]]</f>
        <v>63.7</v>
      </c>
      <c r="L3772">
        <f>MONTH(Table1[[#This Row],[Date]])</f>
        <v>7</v>
      </c>
    </row>
    <row r="3773" spans="1:12" hidden="1">
      <c r="A3773">
        <v>13833</v>
      </c>
      <c r="B3773" s="1">
        <v>45357</v>
      </c>
      <c r="C3773" t="s">
        <v>21</v>
      </c>
      <c r="D3773" t="s">
        <v>243</v>
      </c>
      <c r="E3773">
        <v>4</v>
      </c>
      <c r="F3773">
        <v>24</v>
      </c>
      <c r="G3773">
        <f>Table1[[#This Row],[Unit Price]]*Table1[[#This Row],[Units Sold]]</f>
        <v>96</v>
      </c>
      <c r="H3773" t="s">
        <v>18</v>
      </c>
      <c r="I3773" t="s">
        <v>11</v>
      </c>
      <c r="J3773">
        <f>_xlfn.XLOOKUP(Table1[[#This Row],[Product Name]],O:O,P:P)</f>
        <v>11.04</v>
      </c>
      <c r="K3773">
        <f>Table1[[#This Row],[Unit Profit]]*Table1[[#This Row],[Units Sold]]</f>
        <v>44.16</v>
      </c>
      <c r="L3773">
        <f>MONTH(Table1[[#This Row],[Date]])</f>
        <v>3</v>
      </c>
    </row>
    <row r="3774" spans="1:12" hidden="1">
      <c r="A3774">
        <v>13834</v>
      </c>
      <c r="B3774" s="1">
        <v>45365</v>
      </c>
      <c r="C3774" t="s">
        <v>23</v>
      </c>
      <c r="D3774" t="s">
        <v>244</v>
      </c>
      <c r="E3774">
        <v>1</v>
      </c>
      <c r="F3774">
        <v>32.950000000000003</v>
      </c>
      <c r="G3774">
        <f>Table1[[#This Row],[Unit Price]]*Table1[[#This Row],[Units Sold]]</f>
        <v>32.950000000000003</v>
      </c>
      <c r="H3774" t="s">
        <v>18</v>
      </c>
      <c r="I3774" t="s">
        <v>15</v>
      </c>
      <c r="J3774">
        <f>_xlfn.XLOOKUP(Table1[[#This Row],[Product Name]],O:O,P:P)</f>
        <v>7.25</v>
      </c>
      <c r="K3774">
        <f>Table1[[#This Row],[Unit Profit]]*Table1[[#This Row],[Units Sold]]</f>
        <v>7.25</v>
      </c>
      <c r="L3774">
        <f>MONTH(Table1[[#This Row],[Date]])</f>
        <v>3</v>
      </c>
    </row>
    <row r="3775" spans="1:12" hidden="1">
      <c r="A3775">
        <v>13835</v>
      </c>
      <c r="B3775" s="1">
        <v>45429</v>
      </c>
      <c r="C3775" t="s">
        <v>9</v>
      </c>
      <c r="D3775" t="s">
        <v>245</v>
      </c>
      <c r="E3775">
        <v>3</v>
      </c>
      <c r="F3775">
        <v>299</v>
      </c>
      <c r="G3775">
        <f>Table1[[#This Row],[Unit Price]]*Table1[[#This Row],[Units Sold]]</f>
        <v>897</v>
      </c>
      <c r="H3775" t="s">
        <v>14</v>
      </c>
      <c r="I3775" t="s">
        <v>287</v>
      </c>
      <c r="J3775">
        <f>_xlfn.XLOOKUP(Table1[[#This Row],[Product Name]],O:O,P:P)</f>
        <v>98.67</v>
      </c>
      <c r="K3775">
        <f>Table1[[#This Row],[Unit Profit]]*Table1[[#This Row],[Units Sold]]</f>
        <v>296.01</v>
      </c>
      <c r="L3775">
        <f>MONTH(Table1[[#This Row],[Date]])</f>
        <v>5</v>
      </c>
    </row>
    <row r="3776" spans="1:12" hidden="1">
      <c r="A3776">
        <v>13836</v>
      </c>
      <c r="B3776" s="1">
        <v>45582</v>
      </c>
      <c r="C3776" t="s">
        <v>12</v>
      </c>
      <c r="D3776" t="s">
        <v>246</v>
      </c>
      <c r="E3776">
        <v>4</v>
      </c>
      <c r="F3776">
        <v>159.99</v>
      </c>
      <c r="G3776">
        <f>Table1[[#This Row],[Unit Price]]*Table1[[#This Row],[Units Sold]]</f>
        <v>639.96</v>
      </c>
      <c r="H3776" t="s">
        <v>14</v>
      </c>
      <c r="I3776" t="s">
        <v>11</v>
      </c>
      <c r="J3776">
        <f>_xlfn.XLOOKUP(Table1[[#This Row],[Product Name]],O:O,P:P)</f>
        <v>35.200000000000003</v>
      </c>
      <c r="K3776">
        <f>Table1[[#This Row],[Unit Profit]]*Table1[[#This Row],[Units Sold]]</f>
        <v>140.80000000000001</v>
      </c>
      <c r="L3776">
        <f>MONTH(Table1[[#This Row],[Date]])</f>
        <v>10</v>
      </c>
    </row>
    <row r="3777" spans="1:12" hidden="1">
      <c r="A3777">
        <v>13837</v>
      </c>
      <c r="B3777" s="1">
        <v>45150</v>
      </c>
      <c r="C3777" t="s">
        <v>16</v>
      </c>
      <c r="D3777" t="s">
        <v>247</v>
      </c>
      <c r="E3777">
        <v>1</v>
      </c>
      <c r="F3777">
        <v>90</v>
      </c>
      <c r="G3777">
        <f>Table1[[#This Row],[Unit Price]]*Table1[[#This Row],[Units Sold]]</f>
        <v>90</v>
      </c>
      <c r="H3777" t="s">
        <v>18</v>
      </c>
      <c r="I3777" t="s">
        <v>287</v>
      </c>
      <c r="J3777">
        <f>_xlfn.XLOOKUP(Table1[[#This Row],[Product Name]],O:O,P:P)</f>
        <v>31.5</v>
      </c>
      <c r="K3777">
        <f>Table1[[#This Row],[Unit Profit]]*Table1[[#This Row],[Units Sold]]</f>
        <v>31.5</v>
      </c>
      <c r="L3777">
        <f>MONTH(Table1[[#This Row],[Date]])</f>
        <v>8</v>
      </c>
    </row>
    <row r="3778" spans="1:12" hidden="1">
      <c r="A3778">
        <v>13838</v>
      </c>
      <c r="B3778" s="1">
        <v>45028</v>
      </c>
      <c r="C3778" t="s">
        <v>19</v>
      </c>
      <c r="D3778" t="s">
        <v>248</v>
      </c>
      <c r="E3778">
        <v>2</v>
      </c>
      <c r="F3778">
        <v>10.99</v>
      </c>
      <c r="G3778">
        <f>Table1[[#This Row],[Unit Price]]*Table1[[#This Row],[Units Sold]]</f>
        <v>21.98</v>
      </c>
      <c r="H3778" t="s">
        <v>18</v>
      </c>
      <c r="I3778" t="s">
        <v>15</v>
      </c>
      <c r="J3778">
        <f>_xlfn.XLOOKUP(Table1[[#This Row],[Product Name]],O:O,P:P)</f>
        <v>3.41</v>
      </c>
      <c r="K3778">
        <f>Table1[[#This Row],[Unit Profit]]*Table1[[#This Row],[Units Sold]]</f>
        <v>6.82</v>
      </c>
      <c r="L3778">
        <f>MONTH(Table1[[#This Row],[Date]])</f>
        <v>4</v>
      </c>
    </row>
    <row r="3779" spans="1:12" hidden="1">
      <c r="A3779">
        <v>13839</v>
      </c>
      <c r="B3779" s="1">
        <v>45390</v>
      </c>
      <c r="C3779" t="s">
        <v>21</v>
      </c>
      <c r="D3779" t="s">
        <v>249</v>
      </c>
      <c r="E3779">
        <v>2</v>
      </c>
      <c r="F3779">
        <v>55</v>
      </c>
      <c r="G3779">
        <f>Table1[[#This Row],[Unit Price]]*Table1[[#This Row],[Units Sold]]</f>
        <v>110</v>
      </c>
      <c r="H3779" t="s">
        <v>18</v>
      </c>
      <c r="I3779" t="s">
        <v>15</v>
      </c>
      <c r="J3779">
        <f>_xlfn.XLOOKUP(Table1[[#This Row],[Product Name]],O:O,P:P)</f>
        <v>12.1</v>
      </c>
      <c r="K3779">
        <f>Table1[[#This Row],[Unit Profit]]*Table1[[#This Row],[Units Sold]]</f>
        <v>24.2</v>
      </c>
      <c r="L3779">
        <f>MONTH(Table1[[#This Row],[Date]])</f>
        <v>4</v>
      </c>
    </row>
    <row r="3780" spans="1:12" hidden="1">
      <c r="A3780">
        <v>13840</v>
      </c>
      <c r="B3780" s="1">
        <v>45259</v>
      </c>
      <c r="C3780" t="s">
        <v>23</v>
      </c>
      <c r="D3780" t="s">
        <v>250</v>
      </c>
      <c r="E3780">
        <v>1</v>
      </c>
      <c r="F3780">
        <v>29.99</v>
      </c>
      <c r="G3780">
        <f>Table1[[#This Row],[Unit Price]]*Table1[[#This Row],[Units Sold]]</f>
        <v>29.99</v>
      </c>
      <c r="H3780" t="s">
        <v>14</v>
      </c>
      <c r="I3780" t="s">
        <v>287</v>
      </c>
      <c r="J3780">
        <f>_xlfn.XLOOKUP(Table1[[#This Row],[Product Name]],O:O,P:P)</f>
        <v>13.2</v>
      </c>
      <c r="K3780">
        <f>Table1[[#This Row],[Unit Profit]]*Table1[[#This Row],[Units Sold]]</f>
        <v>13.2</v>
      </c>
      <c r="L3780">
        <f>MONTH(Table1[[#This Row],[Date]])</f>
        <v>11</v>
      </c>
    </row>
    <row r="3781" spans="1:12">
      <c r="A3781">
        <v>13841</v>
      </c>
      <c r="B3781" s="1">
        <v>45057</v>
      </c>
      <c r="C3781" t="s">
        <v>9</v>
      </c>
      <c r="D3781" t="s">
        <v>10</v>
      </c>
      <c r="E3781">
        <v>4</v>
      </c>
      <c r="F3781">
        <v>999.99</v>
      </c>
      <c r="G3781">
        <f>Table1[[#This Row],[Unit Price]]*Table1[[#This Row],[Units Sold]]</f>
        <v>3999.96</v>
      </c>
      <c r="H3781" t="s">
        <v>294</v>
      </c>
      <c r="I3781" t="s">
        <v>287</v>
      </c>
      <c r="J3781">
        <f>_xlfn.XLOOKUP(Table1[[#This Row],[Product Name]],O:O,P:P)</f>
        <v>280</v>
      </c>
      <c r="K3781">
        <f>Table1[[#This Row],[Unit Profit]]*Table1[[#This Row],[Units Sold]]</f>
        <v>1120</v>
      </c>
      <c r="L3781">
        <f>MONTH(Table1[[#This Row],[Date]])</f>
        <v>5</v>
      </c>
    </row>
    <row r="3782" spans="1:12" hidden="1">
      <c r="A3782">
        <v>13842</v>
      </c>
      <c r="B3782" s="1">
        <v>45108</v>
      </c>
      <c r="C3782" t="s">
        <v>12</v>
      </c>
      <c r="D3782" t="s">
        <v>13</v>
      </c>
      <c r="E3782">
        <v>2</v>
      </c>
      <c r="F3782">
        <v>499.99</v>
      </c>
      <c r="G3782">
        <f>Table1[[#This Row],[Unit Price]]*Table1[[#This Row],[Units Sold]]</f>
        <v>999.98</v>
      </c>
      <c r="H3782" t="s">
        <v>18</v>
      </c>
      <c r="I3782" t="s">
        <v>287</v>
      </c>
      <c r="J3782">
        <f>_xlfn.XLOOKUP(Table1[[#This Row],[Product Name]],O:O,P:P)</f>
        <v>160</v>
      </c>
      <c r="K3782">
        <f>Table1[[#This Row],[Unit Profit]]*Table1[[#This Row],[Units Sold]]</f>
        <v>320</v>
      </c>
      <c r="L3782">
        <f>MONTH(Table1[[#This Row],[Date]])</f>
        <v>7</v>
      </c>
    </row>
    <row r="3783" spans="1:12" hidden="1">
      <c r="A3783">
        <v>13843</v>
      </c>
      <c r="B3783" s="1">
        <v>45626</v>
      </c>
      <c r="C3783" t="s">
        <v>16</v>
      </c>
      <c r="D3783" t="s">
        <v>17</v>
      </c>
      <c r="E3783">
        <v>2</v>
      </c>
      <c r="F3783">
        <v>69.989999999999995</v>
      </c>
      <c r="G3783">
        <f>Table1[[#This Row],[Unit Price]]*Table1[[#This Row],[Units Sold]]</f>
        <v>139.97999999999999</v>
      </c>
      <c r="H3783" t="s">
        <v>18</v>
      </c>
      <c r="I3783" t="s">
        <v>11</v>
      </c>
      <c r="J3783">
        <f>_xlfn.XLOOKUP(Table1[[#This Row],[Product Name]],O:O,P:P)</f>
        <v>18.899999999999999</v>
      </c>
      <c r="K3783">
        <f>Table1[[#This Row],[Unit Profit]]*Table1[[#This Row],[Units Sold]]</f>
        <v>37.799999999999997</v>
      </c>
      <c r="L3783">
        <f>MONTH(Table1[[#This Row],[Date]])</f>
        <v>11</v>
      </c>
    </row>
    <row r="3784" spans="1:12" hidden="1">
      <c r="A3784">
        <v>13844</v>
      </c>
      <c r="B3784" s="1">
        <v>45303</v>
      </c>
      <c r="C3784" t="s">
        <v>19</v>
      </c>
      <c r="D3784" t="s">
        <v>20</v>
      </c>
      <c r="E3784">
        <v>1</v>
      </c>
      <c r="F3784">
        <v>15.99</v>
      </c>
      <c r="G3784">
        <f>Table1[[#This Row],[Unit Price]]*Table1[[#This Row],[Units Sold]]</f>
        <v>15.99</v>
      </c>
      <c r="H3784" t="s">
        <v>18</v>
      </c>
      <c r="I3784" t="s">
        <v>15</v>
      </c>
      <c r="J3784">
        <f>_xlfn.XLOOKUP(Table1[[#This Row],[Product Name]],O:O,P:P)</f>
        <v>8</v>
      </c>
      <c r="K3784">
        <f>Table1[[#This Row],[Unit Profit]]*Table1[[#This Row],[Units Sold]]</f>
        <v>8</v>
      </c>
      <c r="L3784">
        <f>MONTH(Table1[[#This Row],[Date]])</f>
        <v>1</v>
      </c>
    </row>
    <row r="3785" spans="1:12" hidden="1">
      <c r="A3785">
        <v>13845</v>
      </c>
      <c r="B3785" s="1">
        <v>45249</v>
      </c>
      <c r="C3785" t="s">
        <v>21</v>
      </c>
      <c r="D3785" t="s">
        <v>22</v>
      </c>
      <c r="E3785">
        <v>4</v>
      </c>
      <c r="F3785">
        <v>89.99</v>
      </c>
      <c r="G3785">
        <f>Table1[[#This Row],[Unit Price]]*Table1[[#This Row],[Units Sold]]</f>
        <v>359.96</v>
      </c>
      <c r="H3785" t="s">
        <v>14</v>
      </c>
      <c r="I3785" t="s">
        <v>287</v>
      </c>
      <c r="J3785">
        <f>_xlfn.XLOOKUP(Table1[[#This Row],[Product Name]],O:O,P:P)</f>
        <v>38.700000000000003</v>
      </c>
      <c r="K3785">
        <f>Table1[[#This Row],[Unit Profit]]*Table1[[#This Row],[Units Sold]]</f>
        <v>154.80000000000001</v>
      </c>
      <c r="L3785">
        <f>MONTH(Table1[[#This Row],[Date]])</f>
        <v>11</v>
      </c>
    </row>
    <row r="3786" spans="1:12" hidden="1">
      <c r="A3786">
        <v>13846</v>
      </c>
      <c r="B3786" s="1">
        <v>45566</v>
      </c>
      <c r="C3786" t="s">
        <v>23</v>
      </c>
      <c r="D3786" t="s">
        <v>24</v>
      </c>
      <c r="E3786">
        <v>3</v>
      </c>
      <c r="F3786">
        <v>29.99</v>
      </c>
      <c r="G3786">
        <f>Table1[[#This Row],[Unit Price]]*Table1[[#This Row],[Units Sold]]</f>
        <v>89.97</v>
      </c>
      <c r="H3786" t="s">
        <v>18</v>
      </c>
      <c r="I3786" t="s">
        <v>11</v>
      </c>
      <c r="J3786">
        <f>_xlfn.XLOOKUP(Table1[[#This Row],[Product Name]],O:O,P:P)</f>
        <v>7.8</v>
      </c>
      <c r="K3786">
        <f>Table1[[#This Row],[Unit Profit]]*Table1[[#This Row],[Units Sold]]</f>
        <v>23.4</v>
      </c>
      <c r="L3786">
        <f>MONTH(Table1[[#This Row],[Date]])</f>
        <v>10</v>
      </c>
    </row>
    <row r="3787" spans="1:12" hidden="1">
      <c r="A3787">
        <v>13847</v>
      </c>
      <c r="B3787" s="1">
        <v>45538</v>
      </c>
      <c r="C3787" t="s">
        <v>9</v>
      </c>
      <c r="D3787" t="s">
        <v>25</v>
      </c>
      <c r="E3787">
        <v>2</v>
      </c>
      <c r="F3787">
        <v>2499.9899999999998</v>
      </c>
      <c r="G3787">
        <f>Table1[[#This Row],[Unit Price]]*Table1[[#This Row],[Units Sold]]</f>
        <v>4999.9799999999996</v>
      </c>
      <c r="H3787" t="s">
        <v>14</v>
      </c>
      <c r="I3787" t="s">
        <v>287</v>
      </c>
      <c r="J3787">
        <f>_xlfn.XLOOKUP(Table1[[#This Row],[Product Name]],O:O,P:P)</f>
        <v>1225</v>
      </c>
      <c r="K3787">
        <f>Table1[[#This Row],[Unit Profit]]*Table1[[#This Row],[Units Sold]]</f>
        <v>2450</v>
      </c>
      <c r="L3787">
        <f>MONTH(Table1[[#This Row],[Date]])</f>
        <v>9</v>
      </c>
    </row>
    <row r="3788" spans="1:12">
      <c r="A3788">
        <v>13848</v>
      </c>
      <c r="B3788" s="1">
        <v>45281</v>
      </c>
      <c r="C3788" t="s">
        <v>12</v>
      </c>
      <c r="D3788" t="s">
        <v>26</v>
      </c>
      <c r="E3788">
        <v>2</v>
      </c>
      <c r="F3788">
        <v>599.99</v>
      </c>
      <c r="G3788">
        <f>Table1[[#This Row],[Unit Price]]*Table1[[#This Row],[Units Sold]]</f>
        <v>1199.98</v>
      </c>
      <c r="H3788" t="s">
        <v>294</v>
      </c>
      <c r="I3788" t="s">
        <v>11</v>
      </c>
      <c r="J3788">
        <f>_xlfn.XLOOKUP(Table1[[#This Row],[Product Name]],O:O,P:P)</f>
        <v>180</v>
      </c>
      <c r="K3788">
        <f>Table1[[#This Row],[Unit Profit]]*Table1[[#This Row],[Units Sold]]</f>
        <v>360</v>
      </c>
      <c r="L3788">
        <f>MONTH(Table1[[#This Row],[Date]])</f>
        <v>12</v>
      </c>
    </row>
    <row r="3789" spans="1:12">
      <c r="A3789">
        <v>13849</v>
      </c>
      <c r="B3789" s="1">
        <v>45258</v>
      </c>
      <c r="C3789" t="s">
        <v>16</v>
      </c>
      <c r="D3789" t="s">
        <v>27</v>
      </c>
      <c r="E3789">
        <v>4</v>
      </c>
      <c r="F3789">
        <v>89.99</v>
      </c>
      <c r="G3789">
        <f>Table1[[#This Row],[Unit Price]]*Table1[[#This Row],[Units Sold]]</f>
        <v>359.96</v>
      </c>
      <c r="H3789" t="s">
        <v>294</v>
      </c>
      <c r="I3789" t="s">
        <v>15</v>
      </c>
      <c r="J3789">
        <f>_xlfn.XLOOKUP(Table1[[#This Row],[Product Name]],O:O,P:P)</f>
        <v>45</v>
      </c>
      <c r="K3789">
        <f>Table1[[#This Row],[Unit Profit]]*Table1[[#This Row],[Units Sold]]</f>
        <v>180</v>
      </c>
      <c r="L3789">
        <f>MONTH(Table1[[#This Row],[Date]])</f>
        <v>11</v>
      </c>
    </row>
    <row r="3790" spans="1:12" hidden="1">
      <c r="A3790">
        <v>13850</v>
      </c>
      <c r="B3790" s="1">
        <v>45449</v>
      </c>
      <c r="C3790" t="s">
        <v>19</v>
      </c>
      <c r="D3790" t="s">
        <v>28</v>
      </c>
      <c r="E3790">
        <v>3</v>
      </c>
      <c r="F3790">
        <v>25.99</v>
      </c>
      <c r="G3790">
        <f>Table1[[#This Row],[Unit Price]]*Table1[[#This Row],[Units Sold]]</f>
        <v>77.97</v>
      </c>
      <c r="H3790" t="s">
        <v>14</v>
      </c>
      <c r="I3790" t="s">
        <v>287</v>
      </c>
      <c r="J3790">
        <f>_xlfn.XLOOKUP(Table1[[#This Row],[Product Name]],O:O,P:P)</f>
        <v>12.74</v>
      </c>
      <c r="K3790">
        <f>Table1[[#This Row],[Unit Profit]]*Table1[[#This Row],[Units Sold]]</f>
        <v>38.22</v>
      </c>
      <c r="L3790">
        <f>MONTH(Table1[[#This Row],[Date]])</f>
        <v>6</v>
      </c>
    </row>
    <row r="3791" spans="1:12" hidden="1">
      <c r="A3791">
        <v>13851</v>
      </c>
      <c r="B3791" s="1">
        <v>45368</v>
      </c>
      <c r="C3791" t="s">
        <v>21</v>
      </c>
      <c r="D3791" t="s">
        <v>29</v>
      </c>
      <c r="E3791">
        <v>2</v>
      </c>
      <c r="F3791">
        <v>129.99</v>
      </c>
      <c r="G3791">
        <f>Table1[[#This Row],[Unit Price]]*Table1[[#This Row],[Units Sold]]</f>
        <v>259.98</v>
      </c>
      <c r="H3791" t="s">
        <v>18</v>
      </c>
      <c r="I3791" t="s">
        <v>287</v>
      </c>
      <c r="J3791">
        <f>_xlfn.XLOOKUP(Table1[[#This Row],[Product Name]],O:O,P:P)</f>
        <v>26</v>
      </c>
      <c r="K3791">
        <f>Table1[[#This Row],[Unit Profit]]*Table1[[#This Row],[Units Sold]]</f>
        <v>52</v>
      </c>
      <c r="L3791">
        <f>MONTH(Table1[[#This Row],[Date]])</f>
        <v>3</v>
      </c>
    </row>
    <row r="3792" spans="1:12">
      <c r="A3792">
        <v>13852</v>
      </c>
      <c r="B3792" s="1">
        <v>45521</v>
      </c>
      <c r="C3792" t="s">
        <v>23</v>
      </c>
      <c r="D3792" t="s">
        <v>30</v>
      </c>
      <c r="E3792">
        <v>5</v>
      </c>
      <c r="F3792">
        <v>199.99</v>
      </c>
      <c r="G3792">
        <f>Table1[[#This Row],[Unit Price]]*Table1[[#This Row],[Units Sold]]</f>
        <v>999.95</v>
      </c>
      <c r="H3792" t="s">
        <v>294</v>
      </c>
      <c r="I3792" t="s">
        <v>11</v>
      </c>
      <c r="J3792">
        <f>_xlfn.XLOOKUP(Table1[[#This Row],[Product Name]],O:O,P:P)</f>
        <v>66</v>
      </c>
      <c r="K3792">
        <f>Table1[[#This Row],[Unit Profit]]*Table1[[#This Row],[Units Sold]]</f>
        <v>330</v>
      </c>
      <c r="L3792">
        <f>MONTH(Table1[[#This Row],[Date]])</f>
        <v>8</v>
      </c>
    </row>
    <row r="3793" spans="1:12" hidden="1">
      <c r="A3793">
        <v>13853</v>
      </c>
      <c r="B3793" s="1">
        <v>45430</v>
      </c>
      <c r="C3793" t="s">
        <v>9</v>
      </c>
      <c r="D3793" t="s">
        <v>31</v>
      </c>
      <c r="E3793">
        <v>2</v>
      </c>
      <c r="F3793">
        <v>749.99</v>
      </c>
      <c r="G3793">
        <f>Table1[[#This Row],[Unit Price]]*Table1[[#This Row],[Units Sold]]</f>
        <v>1499.98</v>
      </c>
      <c r="H3793" t="s">
        <v>18</v>
      </c>
      <c r="I3793" t="s">
        <v>287</v>
      </c>
      <c r="J3793">
        <f>_xlfn.XLOOKUP(Table1[[#This Row],[Product Name]],O:O,P:P)</f>
        <v>240</v>
      </c>
      <c r="K3793">
        <f>Table1[[#This Row],[Unit Profit]]*Table1[[#This Row],[Units Sold]]</f>
        <v>480</v>
      </c>
      <c r="L3793">
        <f>MONTH(Table1[[#This Row],[Date]])</f>
        <v>5</v>
      </c>
    </row>
    <row r="3794" spans="1:12" hidden="1">
      <c r="A3794">
        <v>13854</v>
      </c>
      <c r="B3794" s="1">
        <v>45529</v>
      </c>
      <c r="C3794" t="s">
        <v>12</v>
      </c>
      <c r="D3794" t="s">
        <v>32</v>
      </c>
      <c r="E3794">
        <v>5</v>
      </c>
      <c r="F3794">
        <v>189.99</v>
      </c>
      <c r="G3794">
        <f>Table1[[#This Row],[Unit Price]]*Table1[[#This Row],[Units Sold]]</f>
        <v>949.95</v>
      </c>
      <c r="H3794" t="s">
        <v>18</v>
      </c>
      <c r="I3794" t="s">
        <v>11</v>
      </c>
      <c r="J3794">
        <f>_xlfn.XLOOKUP(Table1[[#This Row],[Product Name]],O:O,P:P)</f>
        <v>19</v>
      </c>
      <c r="K3794">
        <f>Table1[[#This Row],[Unit Profit]]*Table1[[#This Row],[Units Sold]]</f>
        <v>95</v>
      </c>
      <c r="L3794">
        <f>MONTH(Table1[[#This Row],[Date]])</f>
        <v>8</v>
      </c>
    </row>
    <row r="3795" spans="1:12" hidden="1">
      <c r="A3795">
        <v>13855</v>
      </c>
      <c r="B3795" s="1">
        <v>45148</v>
      </c>
      <c r="C3795" t="s">
        <v>16</v>
      </c>
      <c r="D3795" t="s">
        <v>33</v>
      </c>
      <c r="E3795">
        <v>2</v>
      </c>
      <c r="F3795">
        <v>249.99</v>
      </c>
      <c r="G3795">
        <f>Table1[[#This Row],[Unit Price]]*Table1[[#This Row],[Units Sold]]</f>
        <v>499.98</v>
      </c>
      <c r="H3795" t="s">
        <v>18</v>
      </c>
      <c r="I3795" t="s">
        <v>287</v>
      </c>
      <c r="J3795">
        <f>_xlfn.XLOOKUP(Table1[[#This Row],[Product Name]],O:O,P:P)</f>
        <v>47.5</v>
      </c>
      <c r="K3795">
        <f>Table1[[#This Row],[Unit Profit]]*Table1[[#This Row],[Units Sold]]</f>
        <v>95</v>
      </c>
      <c r="L3795">
        <f>MONTH(Table1[[#This Row],[Date]])</f>
        <v>8</v>
      </c>
    </row>
    <row r="3796" spans="1:12" hidden="1">
      <c r="A3796">
        <v>13856</v>
      </c>
      <c r="B3796" s="1">
        <v>45495</v>
      </c>
      <c r="C3796" t="s">
        <v>19</v>
      </c>
      <c r="D3796" t="s">
        <v>34</v>
      </c>
      <c r="E3796">
        <v>3</v>
      </c>
      <c r="F3796">
        <v>35.99</v>
      </c>
      <c r="G3796">
        <f>Table1[[#This Row],[Unit Price]]*Table1[[#This Row],[Units Sold]]</f>
        <v>107.97</v>
      </c>
      <c r="H3796" t="s">
        <v>14</v>
      </c>
      <c r="I3796" t="s">
        <v>11</v>
      </c>
      <c r="J3796">
        <f>_xlfn.XLOOKUP(Table1[[#This Row],[Product Name]],O:O,P:P)</f>
        <v>14.4</v>
      </c>
      <c r="K3796">
        <f>Table1[[#This Row],[Unit Profit]]*Table1[[#This Row],[Units Sold]]</f>
        <v>43.2</v>
      </c>
      <c r="L3796">
        <f>MONTH(Table1[[#This Row],[Date]])</f>
        <v>7</v>
      </c>
    </row>
    <row r="3797" spans="1:12" hidden="1">
      <c r="A3797">
        <v>13857</v>
      </c>
      <c r="B3797" s="1">
        <v>45234</v>
      </c>
      <c r="C3797" t="s">
        <v>21</v>
      </c>
      <c r="D3797" t="s">
        <v>35</v>
      </c>
      <c r="E3797">
        <v>3</v>
      </c>
      <c r="F3797">
        <v>399.99</v>
      </c>
      <c r="G3797">
        <f>Table1[[#This Row],[Unit Price]]*Table1[[#This Row],[Units Sold]]</f>
        <v>1199.97</v>
      </c>
      <c r="H3797" t="s">
        <v>14</v>
      </c>
      <c r="I3797" t="s">
        <v>287</v>
      </c>
      <c r="J3797">
        <f>_xlfn.XLOOKUP(Table1[[#This Row],[Product Name]],O:O,P:P)</f>
        <v>52</v>
      </c>
      <c r="K3797">
        <f>Table1[[#This Row],[Unit Profit]]*Table1[[#This Row],[Units Sold]]</f>
        <v>156</v>
      </c>
      <c r="L3797">
        <f>MONTH(Table1[[#This Row],[Date]])</f>
        <v>11</v>
      </c>
    </row>
    <row r="3798" spans="1:12">
      <c r="A3798">
        <v>13858</v>
      </c>
      <c r="B3798" s="1">
        <v>44998</v>
      </c>
      <c r="C3798" t="s">
        <v>23</v>
      </c>
      <c r="D3798" t="s">
        <v>36</v>
      </c>
      <c r="E3798">
        <v>2</v>
      </c>
      <c r="F3798">
        <v>119.99</v>
      </c>
      <c r="G3798">
        <f>Table1[[#This Row],[Unit Price]]*Table1[[#This Row],[Units Sold]]</f>
        <v>239.98</v>
      </c>
      <c r="H3798" t="s">
        <v>294</v>
      </c>
      <c r="I3798" t="s">
        <v>287</v>
      </c>
      <c r="J3798">
        <f>_xlfn.XLOOKUP(Table1[[#This Row],[Product Name]],O:O,P:P)</f>
        <v>40.799999999999997</v>
      </c>
      <c r="K3798">
        <f>Table1[[#This Row],[Unit Profit]]*Table1[[#This Row],[Units Sold]]</f>
        <v>81.599999999999994</v>
      </c>
      <c r="L3798">
        <f>MONTH(Table1[[#This Row],[Date]])</f>
        <v>3</v>
      </c>
    </row>
    <row r="3799" spans="1:12" hidden="1">
      <c r="A3799">
        <v>13859</v>
      </c>
      <c r="B3799" s="1">
        <v>45253</v>
      </c>
      <c r="C3799" t="s">
        <v>9</v>
      </c>
      <c r="D3799" t="s">
        <v>37</v>
      </c>
      <c r="E3799">
        <v>1</v>
      </c>
      <c r="F3799">
        <v>499.99</v>
      </c>
      <c r="G3799">
        <f>Table1[[#This Row],[Unit Price]]*Table1[[#This Row],[Units Sold]]</f>
        <v>499.99</v>
      </c>
      <c r="H3799" t="s">
        <v>18</v>
      </c>
      <c r="I3799" t="s">
        <v>15</v>
      </c>
      <c r="J3799">
        <f>_xlfn.XLOOKUP(Table1[[#This Row],[Product Name]],O:O,P:P)</f>
        <v>210</v>
      </c>
      <c r="K3799">
        <f>Table1[[#This Row],[Unit Profit]]*Table1[[#This Row],[Units Sold]]</f>
        <v>210</v>
      </c>
      <c r="L3799">
        <f>MONTH(Table1[[#This Row],[Date]])</f>
        <v>11</v>
      </c>
    </row>
    <row r="3800" spans="1:12">
      <c r="A3800">
        <v>13860</v>
      </c>
      <c r="B3800" s="1">
        <v>45416</v>
      </c>
      <c r="C3800" t="s">
        <v>12</v>
      </c>
      <c r="D3800" t="s">
        <v>38</v>
      </c>
      <c r="E3800">
        <v>2</v>
      </c>
      <c r="F3800">
        <v>99.99</v>
      </c>
      <c r="G3800">
        <f>Table1[[#This Row],[Unit Price]]*Table1[[#This Row],[Units Sold]]</f>
        <v>199.98</v>
      </c>
      <c r="H3800" t="s">
        <v>294</v>
      </c>
      <c r="I3800" t="s">
        <v>287</v>
      </c>
      <c r="J3800">
        <f>_xlfn.XLOOKUP(Table1[[#This Row],[Product Name]],O:O,P:P)</f>
        <v>24</v>
      </c>
      <c r="K3800">
        <f>Table1[[#This Row],[Unit Profit]]*Table1[[#This Row],[Units Sold]]</f>
        <v>48</v>
      </c>
      <c r="L3800">
        <f>MONTH(Table1[[#This Row],[Date]])</f>
        <v>5</v>
      </c>
    </row>
    <row r="3801" spans="1:12" hidden="1">
      <c r="A3801">
        <v>13861</v>
      </c>
      <c r="B3801" s="1">
        <v>45632</v>
      </c>
      <c r="C3801" t="s">
        <v>16</v>
      </c>
      <c r="D3801" t="s">
        <v>39</v>
      </c>
      <c r="E3801">
        <v>2</v>
      </c>
      <c r="F3801">
        <v>59.99</v>
      </c>
      <c r="G3801">
        <f>Table1[[#This Row],[Unit Price]]*Table1[[#This Row],[Units Sold]]</f>
        <v>119.98</v>
      </c>
      <c r="H3801" t="s">
        <v>14</v>
      </c>
      <c r="I3801" t="s">
        <v>11</v>
      </c>
      <c r="J3801">
        <f>_xlfn.XLOOKUP(Table1[[#This Row],[Product Name]],O:O,P:P)</f>
        <v>25.2</v>
      </c>
      <c r="K3801">
        <f>Table1[[#This Row],[Unit Profit]]*Table1[[#This Row],[Units Sold]]</f>
        <v>50.4</v>
      </c>
      <c r="L3801">
        <f>MONTH(Table1[[#This Row],[Date]])</f>
        <v>12</v>
      </c>
    </row>
    <row r="3802" spans="1:12" hidden="1">
      <c r="A3802">
        <v>13862</v>
      </c>
      <c r="B3802" s="1">
        <v>45637</v>
      </c>
      <c r="C3802" t="s">
        <v>19</v>
      </c>
      <c r="D3802" t="s">
        <v>40</v>
      </c>
      <c r="E3802">
        <v>5</v>
      </c>
      <c r="F3802">
        <v>22.99</v>
      </c>
      <c r="G3802">
        <f>Table1[[#This Row],[Unit Price]]*Table1[[#This Row],[Units Sold]]</f>
        <v>114.94999999999999</v>
      </c>
      <c r="H3802" t="s">
        <v>14</v>
      </c>
      <c r="I3802" t="s">
        <v>287</v>
      </c>
      <c r="J3802">
        <f>_xlfn.XLOOKUP(Table1[[#This Row],[Product Name]],O:O,P:P)</f>
        <v>10.81</v>
      </c>
      <c r="K3802">
        <f>Table1[[#This Row],[Unit Profit]]*Table1[[#This Row],[Units Sold]]</f>
        <v>54.050000000000004</v>
      </c>
      <c r="L3802">
        <f>MONTH(Table1[[#This Row],[Date]])</f>
        <v>12</v>
      </c>
    </row>
    <row r="3803" spans="1:12">
      <c r="A3803">
        <v>13863</v>
      </c>
      <c r="B3803" s="1">
        <v>45183</v>
      </c>
      <c r="C3803" t="s">
        <v>21</v>
      </c>
      <c r="D3803" t="s">
        <v>41</v>
      </c>
      <c r="E3803">
        <v>3</v>
      </c>
      <c r="F3803">
        <v>49.99</v>
      </c>
      <c r="G3803">
        <f>Table1[[#This Row],[Unit Price]]*Table1[[#This Row],[Units Sold]]</f>
        <v>149.97</v>
      </c>
      <c r="H3803" t="s">
        <v>294</v>
      </c>
      <c r="I3803" t="s">
        <v>11</v>
      </c>
      <c r="J3803">
        <f>_xlfn.XLOOKUP(Table1[[#This Row],[Product Name]],O:O,P:P)</f>
        <v>24</v>
      </c>
      <c r="K3803">
        <f>Table1[[#This Row],[Unit Profit]]*Table1[[#This Row],[Units Sold]]</f>
        <v>72</v>
      </c>
      <c r="L3803">
        <f>MONTH(Table1[[#This Row],[Date]])</f>
        <v>9</v>
      </c>
    </row>
    <row r="3804" spans="1:12" hidden="1">
      <c r="A3804">
        <v>13864</v>
      </c>
      <c r="B3804" s="1">
        <v>45597</v>
      </c>
      <c r="C3804" t="s">
        <v>23</v>
      </c>
      <c r="D3804" t="s">
        <v>42</v>
      </c>
      <c r="E3804">
        <v>3</v>
      </c>
      <c r="F3804">
        <v>29.99</v>
      </c>
      <c r="G3804">
        <f>Table1[[#This Row],[Unit Price]]*Table1[[#This Row],[Units Sold]]</f>
        <v>89.97</v>
      </c>
      <c r="H3804" t="s">
        <v>18</v>
      </c>
      <c r="I3804" t="s">
        <v>287</v>
      </c>
      <c r="J3804">
        <f>_xlfn.XLOOKUP(Table1[[#This Row],[Product Name]],O:O,P:P)</f>
        <v>14.4</v>
      </c>
      <c r="K3804">
        <f>Table1[[#This Row],[Unit Profit]]*Table1[[#This Row],[Units Sold]]</f>
        <v>43.2</v>
      </c>
      <c r="L3804">
        <f>MONTH(Table1[[#This Row],[Date]])</f>
        <v>11</v>
      </c>
    </row>
    <row r="3805" spans="1:12" hidden="1">
      <c r="A3805">
        <v>13865</v>
      </c>
      <c r="B3805" s="1">
        <v>45627</v>
      </c>
      <c r="C3805" t="s">
        <v>9</v>
      </c>
      <c r="D3805" t="s">
        <v>43</v>
      </c>
      <c r="E3805">
        <v>2</v>
      </c>
      <c r="F3805">
        <v>299.99</v>
      </c>
      <c r="G3805">
        <f>Table1[[#This Row],[Unit Price]]*Table1[[#This Row],[Units Sold]]</f>
        <v>599.98</v>
      </c>
      <c r="H3805" t="s">
        <v>18</v>
      </c>
      <c r="I3805" t="s">
        <v>15</v>
      </c>
      <c r="J3805">
        <f>_xlfn.XLOOKUP(Table1[[#This Row],[Product Name]],O:O,P:P)</f>
        <v>150</v>
      </c>
      <c r="K3805">
        <f>Table1[[#This Row],[Unit Profit]]*Table1[[#This Row],[Units Sold]]</f>
        <v>300</v>
      </c>
      <c r="L3805">
        <f>MONTH(Table1[[#This Row],[Date]])</f>
        <v>12</v>
      </c>
    </row>
    <row r="3806" spans="1:12">
      <c r="A3806">
        <v>13866</v>
      </c>
      <c r="B3806" s="1">
        <v>45542</v>
      </c>
      <c r="C3806" t="s">
        <v>12</v>
      </c>
      <c r="D3806" t="s">
        <v>44</v>
      </c>
      <c r="E3806">
        <v>2</v>
      </c>
      <c r="F3806">
        <v>179.99</v>
      </c>
      <c r="G3806">
        <f>Table1[[#This Row],[Unit Price]]*Table1[[#This Row],[Units Sold]]</f>
        <v>359.98</v>
      </c>
      <c r="H3806" t="s">
        <v>294</v>
      </c>
      <c r="I3806" t="s">
        <v>15</v>
      </c>
      <c r="J3806">
        <f>_xlfn.XLOOKUP(Table1[[#This Row],[Product Name]],O:O,P:P)</f>
        <v>55.8</v>
      </c>
      <c r="K3806">
        <f>Table1[[#This Row],[Unit Profit]]*Table1[[#This Row],[Units Sold]]</f>
        <v>111.6</v>
      </c>
      <c r="L3806">
        <f>MONTH(Table1[[#This Row],[Date]])</f>
        <v>9</v>
      </c>
    </row>
    <row r="3807" spans="1:12">
      <c r="A3807">
        <v>13867</v>
      </c>
      <c r="B3807" s="1">
        <v>45394</v>
      </c>
      <c r="C3807" t="s">
        <v>16</v>
      </c>
      <c r="D3807" t="s">
        <v>45</v>
      </c>
      <c r="E3807">
        <v>2</v>
      </c>
      <c r="F3807">
        <v>179.99</v>
      </c>
      <c r="G3807">
        <f>Table1[[#This Row],[Unit Price]]*Table1[[#This Row],[Units Sold]]</f>
        <v>359.98</v>
      </c>
      <c r="H3807" t="s">
        <v>294</v>
      </c>
      <c r="I3807" t="s">
        <v>287</v>
      </c>
      <c r="J3807">
        <f>_xlfn.XLOOKUP(Table1[[#This Row],[Product Name]],O:O,P:P)</f>
        <v>37.799999999999997</v>
      </c>
      <c r="K3807">
        <f>Table1[[#This Row],[Unit Profit]]*Table1[[#This Row],[Units Sold]]</f>
        <v>75.599999999999994</v>
      </c>
      <c r="L3807">
        <f>MONTH(Table1[[#This Row],[Date]])</f>
        <v>4</v>
      </c>
    </row>
    <row r="3808" spans="1:12" hidden="1">
      <c r="A3808">
        <v>13868</v>
      </c>
      <c r="B3808" s="1">
        <v>45016</v>
      </c>
      <c r="C3808" t="s">
        <v>19</v>
      </c>
      <c r="D3808" t="s">
        <v>46</v>
      </c>
      <c r="E3808">
        <v>4</v>
      </c>
      <c r="F3808">
        <v>12.99</v>
      </c>
      <c r="G3808">
        <f>Table1[[#This Row],[Unit Price]]*Table1[[#This Row],[Units Sold]]</f>
        <v>51.96</v>
      </c>
      <c r="H3808" t="s">
        <v>14</v>
      </c>
      <c r="I3808" t="s">
        <v>287</v>
      </c>
      <c r="J3808">
        <f>_xlfn.XLOOKUP(Table1[[#This Row],[Product Name]],O:O,P:P)</f>
        <v>1.56</v>
      </c>
      <c r="K3808">
        <f>Table1[[#This Row],[Unit Profit]]*Table1[[#This Row],[Units Sold]]</f>
        <v>6.24</v>
      </c>
      <c r="L3808">
        <f>MONTH(Table1[[#This Row],[Date]])</f>
        <v>3</v>
      </c>
    </row>
    <row r="3809" spans="1:12">
      <c r="A3809">
        <v>13869</v>
      </c>
      <c r="B3809" s="1">
        <v>45080</v>
      </c>
      <c r="C3809" t="s">
        <v>21</v>
      </c>
      <c r="D3809" t="s">
        <v>47</v>
      </c>
      <c r="E3809">
        <v>3</v>
      </c>
      <c r="F3809">
        <v>29.99</v>
      </c>
      <c r="G3809">
        <f>Table1[[#This Row],[Unit Price]]*Table1[[#This Row],[Units Sold]]</f>
        <v>89.97</v>
      </c>
      <c r="H3809" t="s">
        <v>294</v>
      </c>
      <c r="I3809" t="s">
        <v>11</v>
      </c>
      <c r="J3809">
        <f>_xlfn.XLOOKUP(Table1[[#This Row],[Product Name]],O:O,P:P)</f>
        <v>10.199999999999999</v>
      </c>
      <c r="K3809">
        <f>Table1[[#This Row],[Unit Profit]]*Table1[[#This Row],[Units Sold]]</f>
        <v>30.599999999999998</v>
      </c>
      <c r="L3809">
        <f>MONTH(Table1[[#This Row],[Date]])</f>
        <v>6</v>
      </c>
    </row>
    <row r="3810" spans="1:12" hidden="1">
      <c r="A3810">
        <v>13870</v>
      </c>
      <c r="B3810" s="1">
        <v>45413</v>
      </c>
      <c r="C3810" t="s">
        <v>23</v>
      </c>
      <c r="D3810" t="s">
        <v>48</v>
      </c>
      <c r="E3810">
        <v>2</v>
      </c>
      <c r="F3810">
        <v>129.99</v>
      </c>
      <c r="G3810">
        <f>Table1[[#This Row],[Unit Price]]*Table1[[#This Row],[Units Sold]]</f>
        <v>259.98</v>
      </c>
      <c r="H3810" t="s">
        <v>18</v>
      </c>
      <c r="I3810" t="s">
        <v>11</v>
      </c>
      <c r="J3810">
        <f>_xlfn.XLOOKUP(Table1[[#This Row],[Product Name]],O:O,P:P)</f>
        <v>20.8</v>
      </c>
      <c r="K3810">
        <f>Table1[[#This Row],[Unit Profit]]*Table1[[#This Row],[Units Sold]]</f>
        <v>41.6</v>
      </c>
      <c r="L3810">
        <f>MONTH(Table1[[#This Row],[Date]])</f>
        <v>5</v>
      </c>
    </row>
    <row r="3811" spans="1:12" hidden="1">
      <c r="A3811">
        <v>13871</v>
      </c>
      <c r="B3811" s="1">
        <v>45315</v>
      </c>
      <c r="C3811" t="s">
        <v>9</v>
      </c>
      <c r="D3811" t="s">
        <v>49</v>
      </c>
      <c r="E3811">
        <v>5</v>
      </c>
      <c r="F3811">
        <v>349.99</v>
      </c>
      <c r="G3811">
        <f>Table1[[#This Row],[Unit Price]]*Table1[[#This Row],[Units Sold]]</f>
        <v>1749.95</v>
      </c>
      <c r="H3811" t="s">
        <v>14</v>
      </c>
      <c r="I3811" t="s">
        <v>287</v>
      </c>
      <c r="J3811">
        <f>_xlfn.XLOOKUP(Table1[[#This Row],[Product Name]],O:O,P:P)</f>
        <v>164.5</v>
      </c>
      <c r="K3811">
        <f>Table1[[#This Row],[Unit Profit]]*Table1[[#This Row],[Units Sold]]</f>
        <v>822.5</v>
      </c>
      <c r="L3811">
        <f>MONTH(Table1[[#This Row],[Date]])</f>
        <v>1</v>
      </c>
    </row>
    <row r="3812" spans="1:12">
      <c r="A3812">
        <v>13872</v>
      </c>
      <c r="B3812" s="1">
        <v>45291</v>
      </c>
      <c r="C3812" t="s">
        <v>12</v>
      </c>
      <c r="D3812" t="s">
        <v>50</v>
      </c>
      <c r="E3812">
        <v>3</v>
      </c>
      <c r="F3812">
        <v>89.99</v>
      </c>
      <c r="G3812">
        <f>Table1[[#This Row],[Unit Price]]*Table1[[#This Row],[Units Sold]]</f>
        <v>269.96999999999997</v>
      </c>
      <c r="H3812" t="s">
        <v>294</v>
      </c>
      <c r="I3812" t="s">
        <v>11</v>
      </c>
      <c r="J3812">
        <f>_xlfn.XLOOKUP(Table1[[#This Row],[Product Name]],O:O,P:P)</f>
        <v>45</v>
      </c>
      <c r="K3812">
        <f>Table1[[#This Row],[Unit Profit]]*Table1[[#This Row],[Units Sold]]</f>
        <v>135</v>
      </c>
      <c r="L3812">
        <f>MONTH(Table1[[#This Row],[Date]])</f>
        <v>12</v>
      </c>
    </row>
    <row r="3813" spans="1:12" hidden="1">
      <c r="A3813">
        <v>13873</v>
      </c>
      <c r="B3813" s="1">
        <v>45318</v>
      </c>
      <c r="C3813" t="s">
        <v>16</v>
      </c>
      <c r="D3813" t="s">
        <v>51</v>
      </c>
      <c r="E3813">
        <v>5</v>
      </c>
      <c r="F3813">
        <v>29.99</v>
      </c>
      <c r="G3813">
        <f>Table1[[#This Row],[Unit Price]]*Table1[[#This Row],[Units Sold]]</f>
        <v>149.94999999999999</v>
      </c>
      <c r="H3813" t="s">
        <v>18</v>
      </c>
      <c r="I3813" t="s">
        <v>287</v>
      </c>
      <c r="J3813">
        <f>_xlfn.XLOOKUP(Table1[[#This Row],[Product Name]],O:O,P:P)</f>
        <v>7.8</v>
      </c>
      <c r="K3813">
        <f>Table1[[#This Row],[Unit Profit]]*Table1[[#This Row],[Units Sold]]</f>
        <v>39</v>
      </c>
      <c r="L3813">
        <f>MONTH(Table1[[#This Row],[Date]])</f>
        <v>1</v>
      </c>
    </row>
    <row r="3814" spans="1:12">
      <c r="A3814">
        <v>13874</v>
      </c>
      <c r="B3814" s="1">
        <v>45325</v>
      </c>
      <c r="C3814" t="s">
        <v>19</v>
      </c>
      <c r="D3814" t="s">
        <v>52</v>
      </c>
      <c r="E3814">
        <v>3</v>
      </c>
      <c r="F3814">
        <v>19.989999999999998</v>
      </c>
      <c r="G3814">
        <f>Table1[[#This Row],[Unit Price]]*Table1[[#This Row],[Units Sold]]</f>
        <v>59.97</v>
      </c>
      <c r="H3814" t="s">
        <v>294</v>
      </c>
      <c r="I3814" t="s">
        <v>11</v>
      </c>
      <c r="J3814">
        <f>_xlfn.XLOOKUP(Table1[[#This Row],[Product Name]],O:O,P:P)</f>
        <v>2.8</v>
      </c>
      <c r="K3814">
        <f>Table1[[#This Row],[Unit Profit]]*Table1[[#This Row],[Units Sold]]</f>
        <v>8.3999999999999986</v>
      </c>
      <c r="L3814">
        <f>MONTH(Table1[[#This Row],[Date]])</f>
        <v>2</v>
      </c>
    </row>
    <row r="3815" spans="1:12">
      <c r="A3815">
        <v>13875</v>
      </c>
      <c r="B3815" s="1">
        <v>45064</v>
      </c>
      <c r="C3815" t="s">
        <v>21</v>
      </c>
      <c r="D3815" t="s">
        <v>53</v>
      </c>
      <c r="E3815">
        <v>3</v>
      </c>
      <c r="F3815">
        <v>39.99</v>
      </c>
      <c r="G3815">
        <f>Table1[[#This Row],[Unit Price]]*Table1[[#This Row],[Units Sold]]</f>
        <v>119.97</v>
      </c>
      <c r="H3815" t="s">
        <v>294</v>
      </c>
      <c r="I3815" t="s">
        <v>287</v>
      </c>
      <c r="J3815">
        <f>_xlfn.XLOOKUP(Table1[[#This Row],[Product Name]],O:O,P:P)</f>
        <v>9.1999999999999993</v>
      </c>
      <c r="K3815">
        <f>Table1[[#This Row],[Unit Profit]]*Table1[[#This Row],[Units Sold]]</f>
        <v>27.599999999999998</v>
      </c>
      <c r="L3815">
        <f>MONTH(Table1[[#This Row],[Date]])</f>
        <v>5</v>
      </c>
    </row>
    <row r="3816" spans="1:12">
      <c r="A3816">
        <v>13876</v>
      </c>
      <c r="B3816" s="1">
        <v>45465</v>
      </c>
      <c r="C3816" t="s">
        <v>23</v>
      </c>
      <c r="D3816" t="s">
        <v>54</v>
      </c>
      <c r="E3816">
        <v>3</v>
      </c>
      <c r="F3816">
        <v>1895</v>
      </c>
      <c r="G3816">
        <f>Table1[[#This Row],[Unit Price]]*Table1[[#This Row],[Units Sold]]</f>
        <v>5685</v>
      </c>
      <c r="H3816" t="s">
        <v>294</v>
      </c>
      <c r="I3816" t="s">
        <v>287</v>
      </c>
      <c r="J3816">
        <f>_xlfn.XLOOKUP(Table1[[#This Row],[Product Name]],O:O,P:P)</f>
        <v>227.4</v>
      </c>
      <c r="K3816">
        <f>Table1[[#This Row],[Unit Profit]]*Table1[[#This Row],[Units Sold]]</f>
        <v>682.2</v>
      </c>
      <c r="L3816">
        <f>MONTH(Table1[[#This Row],[Date]])</f>
        <v>6</v>
      </c>
    </row>
    <row r="3817" spans="1:12" hidden="1">
      <c r="A3817">
        <v>13877</v>
      </c>
      <c r="B3817" s="1">
        <v>45642</v>
      </c>
      <c r="C3817" t="s">
        <v>9</v>
      </c>
      <c r="D3817" t="s">
        <v>55</v>
      </c>
      <c r="E3817">
        <v>2</v>
      </c>
      <c r="F3817">
        <v>399.99</v>
      </c>
      <c r="G3817">
        <f>Table1[[#This Row],[Unit Price]]*Table1[[#This Row],[Units Sold]]</f>
        <v>799.98</v>
      </c>
      <c r="H3817" t="s">
        <v>18</v>
      </c>
      <c r="I3817" t="s">
        <v>287</v>
      </c>
      <c r="J3817">
        <f>_xlfn.XLOOKUP(Table1[[#This Row],[Product Name]],O:O,P:P)</f>
        <v>96</v>
      </c>
      <c r="K3817">
        <f>Table1[[#This Row],[Unit Profit]]*Table1[[#This Row],[Units Sold]]</f>
        <v>192</v>
      </c>
      <c r="L3817">
        <f>MONTH(Table1[[#This Row],[Date]])</f>
        <v>12</v>
      </c>
    </row>
    <row r="3818" spans="1:12">
      <c r="A3818">
        <v>13878</v>
      </c>
      <c r="B3818" s="1">
        <v>44947</v>
      </c>
      <c r="C3818" t="s">
        <v>12</v>
      </c>
      <c r="D3818" t="s">
        <v>56</v>
      </c>
      <c r="E3818">
        <v>4</v>
      </c>
      <c r="F3818">
        <v>799.99</v>
      </c>
      <c r="G3818">
        <f>Table1[[#This Row],[Unit Price]]*Table1[[#This Row],[Units Sold]]</f>
        <v>3199.96</v>
      </c>
      <c r="H3818" t="s">
        <v>294</v>
      </c>
      <c r="I3818" t="s">
        <v>15</v>
      </c>
      <c r="J3818">
        <f>_xlfn.XLOOKUP(Table1[[#This Row],[Product Name]],O:O,P:P)</f>
        <v>208</v>
      </c>
      <c r="K3818">
        <f>Table1[[#This Row],[Unit Profit]]*Table1[[#This Row],[Units Sold]]</f>
        <v>832</v>
      </c>
      <c r="L3818">
        <f>MONTH(Table1[[#This Row],[Date]])</f>
        <v>1</v>
      </c>
    </row>
    <row r="3819" spans="1:12" hidden="1">
      <c r="A3819">
        <v>13879</v>
      </c>
      <c r="B3819" s="1">
        <v>45192</v>
      </c>
      <c r="C3819" t="s">
        <v>16</v>
      </c>
      <c r="D3819" t="s">
        <v>57</v>
      </c>
      <c r="E3819">
        <v>2</v>
      </c>
      <c r="F3819">
        <v>59.99</v>
      </c>
      <c r="G3819">
        <f>Table1[[#This Row],[Unit Price]]*Table1[[#This Row],[Units Sold]]</f>
        <v>119.98</v>
      </c>
      <c r="H3819" t="s">
        <v>18</v>
      </c>
      <c r="I3819" t="s">
        <v>15</v>
      </c>
      <c r="J3819">
        <f>_xlfn.XLOOKUP(Table1[[#This Row],[Product Name]],O:O,P:P)</f>
        <v>21</v>
      </c>
      <c r="K3819">
        <f>Table1[[#This Row],[Unit Profit]]*Table1[[#This Row],[Units Sold]]</f>
        <v>42</v>
      </c>
      <c r="L3819">
        <f>MONTH(Table1[[#This Row],[Date]])</f>
        <v>9</v>
      </c>
    </row>
    <row r="3820" spans="1:12" hidden="1">
      <c r="A3820">
        <v>13880</v>
      </c>
      <c r="B3820" s="1">
        <v>45396</v>
      </c>
      <c r="C3820" t="s">
        <v>19</v>
      </c>
      <c r="D3820" t="s">
        <v>58</v>
      </c>
      <c r="E3820">
        <v>3</v>
      </c>
      <c r="F3820">
        <v>24.99</v>
      </c>
      <c r="G3820">
        <f>Table1[[#This Row],[Unit Price]]*Table1[[#This Row],[Units Sold]]</f>
        <v>74.97</v>
      </c>
      <c r="H3820" t="s">
        <v>14</v>
      </c>
      <c r="I3820" t="s">
        <v>15</v>
      </c>
      <c r="J3820">
        <f>_xlfn.XLOOKUP(Table1[[#This Row],[Product Name]],O:O,P:P)</f>
        <v>2.5</v>
      </c>
      <c r="K3820">
        <f>Table1[[#This Row],[Unit Profit]]*Table1[[#This Row],[Units Sold]]</f>
        <v>7.5</v>
      </c>
      <c r="L3820">
        <f>MONTH(Table1[[#This Row],[Date]])</f>
        <v>4</v>
      </c>
    </row>
    <row r="3821" spans="1:12">
      <c r="A3821">
        <v>13881</v>
      </c>
      <c r="B3821" s="1">
        <v>45458</v>
      </c>
      <c r="C3821" t="s">
        <v>21</v>
      </c>
      <c r="D3821" t="s">
        <v>59</v>
      </c>
      <c r="E3821">
        <v>3</v>
      </c>
      <c r="F3821">
        <v>105</v>
      </c>
      <c r="G3821">
        <f>Table1[[#This Row],[Unit Price]]*Table1[[#This Row],[Units Sold]]</f>
        <v>315</v>
      </c>
      <c r="H3821" t="s">
        <v>294</v>
      </c>
      <c r="I3821" t="s">
        <v>287</v>
      </c>
      <c r="J3821">
        <f>_xlfn.XLOOKUP(Table1[[#This Row],[Product Name]],O:O,P:P)</f>
        <v>21</v>
      </c>
      <c r="K3821">
        <f>Table1[[#This Row],[Unit Profit]]*Table1[[#This Row],[Units Sold]]</f>
        <v>63</v>
      </c>
      <c r="L3821">
        <f>MONTH(Table1[[#This Row],[Date]])</f>
        <v>6</v>
      </c>
    </row>
    <row r="3822" spans="1:12" hidden="1">
      <c r="A3822">
        <v>13882</v>
      </c>
      <c r="B3822" s="1">
        <v>45597</v>
      </c>
      <c r="C3822" t="s">
        <v>23</v>
      </c>
      <c r="D3822" t="s">
        <v>60</v>
      </c>
      <c r="E3822">
        <v>3</v>
      </c>
      <c r="F3822">
        <v>129.99</v>
      </c>
      <c r="G3822">
        <f>Table1[[#This Row],[Unit Price]]*Table1[[#This Row],[Units Sold]]</f>
        <v>389.97</v>
      </c>
      <c r="H3822" t="s">
        <v>18</v>
      </c>
      <c r="I3822" t="s">
        <v>15</v>
      </c>
      <c r="J3822">
        <f>_xlfn.XLOOKUP(Table1[[#This Row],[Product Name]],O:O,P:P)</f>
        <v>16.899999999999999</v>
      </c>
      <c r="K3822">
        <f>Table1[[#This Row],[Unit Profit]]*Table1[[#This Row],[Units Sold]]</f>
        <v>50.699999999999996</v>
      </c>
      <c r="L3822">
        <f>MONTH(Table1[[#This Row],[Date]])</f>
        <v>11</v>
      </c>
    </row>
    <row r="3823" spans="1:12" hidden="1">
      <c r="A3823">
        <v>13883</v>
      </c>
      <c r="B3823" s="1">
        <v>45083</v>
      </c>
      <c r="C3823" t="s">
        <v>9</v>
      </c>
      <c r="D3823" t="s">
        <v>61</v>
      </c>
      <c r="E3823">
        <v>3</v>
      </c>
      <c r="F3823">
        <v>399.99</v>
      </c>
      <c r="G3823">
        <f>Table1[[#This Row],[Unit Price]]*Table1[[#This Row],[Units Sold]]</f>
        <v>1199.97</v>
      </c>
      <c r="H3823" t="s">
        <v>18</v>
      </c>
      <c r="I3823" t="s">
        <v>287</v>
      </c>
      <c r="J3823">
        <f>_xlfn.XLOOKUP(Table1[[#This Row],[Product Name]],O:O,P:P)</f>
        <v>176</v>
      </c>
      <c r="K3823">
        <f>Table1[[#This Row],[Unit Profit]]*Table1[[#This Row],[Units Sold]]</f>
        <v>528</v>
      </c>
      <c r="L3823">
        <f>MONTH(Table1[[#This Row],[Date]])</f>
        <v>6</v>
      </c>
    </row>
    <row r="3824" spans="1:12" hidden="1">
      <c r="A3824">
        <v>13884</v>
      </c>
      <c r="B3824" s="1">
        <v>45157</v>
      </c>
      <c r="C3824" t="s">
        <v>12</v>
      </c>
      <c r="D3824" t="s">
        <v>62</v>
      </c>
      <c r="E3824">
        <v>2</v>
      </c>
      <c r="F3824">
        <v>199.99</v>
      </c>
      <c r="G3824">
        <f>Table1[[#This Row],[Unit Price]]*Table1[[#This Row],[Units Sold]]</f>
        <v>399.98</v>
      </c>
      <c r="H3824" t="s">
        <v>18</v>
      </c>
      <c r="I3824" t="s">
        <v>15</v>
      </c>
      <c r="J3824">
        <f>_xlfn.XLOOKUP(Table1[[#This Row],[Product Name]],O:O,P:P)</f>
        <v>46</v>
      </c>
      <c r="K3824">
        <f>Table1[[#This Row],[Unit Profit]]*Table1[[#This Row],[Units Sold]]</f>
        <v>92</v>
      </c>
      <c r="L3824">
        <f>MONTH(Table1[[#This Row],[Date]])</f>
        <v>8</v>
      </c>
    </row>
    <row r="3825" spans="1:12">
      <c r="A3825">
        <v>13885</v>
      </c>
      <c r="B3825" s="1">
        <v>45214</v>
      </c>
      <c r="C3825" t="s">
        <v>16</v>
      </c>
      <c r="D3825" t="s">
        <v>63</v>
      </c>
      <c r="E3825">
        <v>1</v>
      </c>
      <c r="F3825">
        <v>139.99</v>
      </c>
      <c r="G3825">
        <f>Table1[[#This Row],[Unit Price]]*Table1[[#This Row],[Units Sold]]</f>
        <v>139.99</v>
      </c>
      <c r="H3825" t="s">
        <v>294</v>
      </c>
      <c r="I3825" t="s">
        <v>15</v>
      </c>
      <c r="J3825">
        <f>_xlfn.XLOOKUP(Table1[[#This Row],[Product Name]],O:O,P:P)</f>
        <v>56</v>
      </c>
      <c r="K3825">
        <f>Table1[[#This Row],[Unit Profit]]*Table1[[#This Row],[Units Sold]]</f>
        <v>56</v>
      </c>
      <c r="L3825">
        <f>MONTH(Table1[[#This Row],[Date]])</f>
        <v>10</v>
      </c>
    </row>
    <row r="3826" spans="1:12" hidden="1">
      <c r="A3826">
        <v>13886</v>
      </c>
      <c r="B3826" s="1">
        <v>45399</v>
      </c>
      <c r="C3826" t="s">
        <v>19</v>
      </c>
      <c r="D3826" t="s">
        <v>64</v>
      </c>
      <c r="E3826">
        <v>3</v>
      </c>
      <c r="F3826">
        <v>32.5</v>
      </c>
      <c r="G3826">
        <f>Table1[[#This Row],[Unit Price]]*Table1[[#This Row],[Units Sold]]</f>
        <v>97.5</v>
      </c>
      <c r="H3826" t="s">
        <v>14</v>
      </c>
      <c r="I3826" t="s">
        <v>287</v>
      </c>
      <c r="J3826">
        <f>_xlfn.XLOOKUP(Table1[[#This Row],[Product Name]],O:O,P:P)</f>
        <v>15.28</v>
      </c>
      <c r="K3826">
        <f>Table1[[#This Row],[Unit Profit]]*Table1[[#This Row],[Units Sold]]</f>
        <v>45.839999999999996</v>
      </c>
      <c r="L3826">
        <f>MONTH(Table1[[#This Row],[Date]])</f>
        <v>4</v>
      </c>
    </row>
    <row r="3827" spans="1:12">
      <c r="A3827">
        <v>13887</v>
      </c>
      <c r="B3827" s="1">
        <v>44996</v>
      </c>
      <c r="C3827" t="s">
        <v>21</v>
      </c>
      <c r="D3827" t="s">
        <v>65</v>
      </c>
      <c r="E3827">
        <v>3</v>
      </c>
      <c r="F3827">
        <v>52</v>
      </c>
      <c r="G3827">
        <f>Table1[[#This Row],[Unit Price]]*Table1[[#This Row],[Units Sold]]</f>
        <v>156</v>
      </c>
      <c r="H3827" t="s">
        <v>294</v>
      </c>
      <c r="I3827" t="s">
        <v>287</v>
      </c>
      <c r="J3827">
        <f>_xlfn.XLOOKUP(Table1[[#This Row],[Product Name]],O:O,P:P)</f>
        <v>5.72</v>
      </c>
      <c r="K3827">
        <f>Table1[[#This Row],[Unit Profit]]*Table1[[#This Row],[Units Sold]]</f>
        <v>17.16</v>
      </c>
      <c r="L3827">
        <f>MONTH(Table1[[#This Row],[Date]])</f>
        <v>3</v>
      </c>
    </row>
    <row r="3828" spans="1:12" hidden="1">
      <c r="A3828">
        <v>13888</v>
      </c>
      <c r="B3828" s="1">
        <v>44991</v>
      </c>
      <c r="C3828" t="s">
        <v>23</v>
      </c>
      <c r="D3828" t="s">
        <v>66</v>
      </c>
      <c r="E3828">
        <v>3</v>
      </c>
      <c r="F3828">
        <v>39.99</v>
      </c>
      <c r="G3828">
        <f>Table1[[#This Row],[Unit Price]]*Table1[[#This Row],[Units Sold]]</f>
        <v>119.97</v>
      </c>
      <c r="H3828" t="s">
        <v>14</v>
      </c>
      <c r="I3828" t="s">
        <v>287</v>
      </c>
      <c r="J3828">
        <f>_xlfn.XLOOKUP(Table1[[#This Row],[Product Name]],O:O,P:P)</f>
        <v>12</v>
      </c>
      <c r="K3828">
        <f>Table1[[#This Row],[Unit Profit]]*Table1[[#This Row],[Units Sold]]</f>
        <v>36</v>
      </c>
      <c r="L3828">
        <f>MONTH(Table1[[#This Row],[Date]])</f>
        <v>3</v>
      </c>
    </row>
    <row r="3829" spans="1:12" hidden="1">
      <c r="A3829">
        <v>13889</v>
      </c>
      <c r="B3829" s="1">
        <v>45106</v>
      </c>
      <c r="C3829" t="s">
        <v>9</v>
      </c>
      <c r="D3829" t="s">
        <v>67</v>
      </c>
      <c r="E3829">
        <v>3</v>
      </c>
      <c r="F3829">
        <v>129.99</v>
      </c>
      <c r="G3829">
        <f>Table1[[#This Row],[Unit Price]]*Table1[[#This Row],[Units Sold]]</f>
        <v>389.97</v>
      </c>
      <c r="H3829" t="s">
        <v>18</v>
      </c>
      <c r="I3829" t="s">
        <v>15</v>
      </c>
      <c r="J3829">
        <f>_xlfn.XLOOKUP(Table1[[#This Row],[Product Name]],O:O,P:P)</f>
        <v>52</v>
      </c>
      <c r="K3829">
        <f>Table1[[#This Row],[Unit Profit]]*Table1[[#This Row],[Units Sold]]</f>
        <v>156</v>
      </c>
      <c r="L3829">
        <f>MONTH(Table1[[#This Row],[Date]])</f>
        <v>6</v>
      </c>
    </row>
    <row r="3830" spans="1:12">
      <c r="A3830">
        <v>13890</v>
      </c>
      <c r="B3830" s="1">
        <v>45374</v>
      </c>
      <c r="C3830" t="s">
        <v>12</v>
      </c>
      <c r="D3830" t="s">
        <v>68</v>
      </c>
      <c r="E3830">
        <v>5</v>
      </c>
      <c r="F3830">
        <v>299.99</v>
      </c>
      <c r="G3830">
        <f>Table1[[#This Row],[Unit Price]]*Table1[[#This Row],[Units Sold]]</f>
        <v>1499.95</v>
      </c>
      <c r="H3830" t="s">
        <v>294</v>
      </c>
      <c r="I3830" t="s">
        <v>11</v>
      </c>
      <c r="J3830">
        <f>_xlfn.XLOOKUP(Table1[[#This Row],[Product Name]],O:O,P:P)</f>
        <v>81</v>
      </c>
      <c r="K3830">
        <f>Table1[[#This Row],[Unit Profit]]*Table1[[#This Row],[Units Sold]]</f>
        <v>405</v>
      </c>
      <c r="L3830">
        <f>MONTH(Table1[[#This Row],[Date]])</f>
        <v>3</v>
      </c>
    </row>
    <row r="3831" spans="1:12" hidden="1">
      <c r="A3831">
        <v>13891</v>
      </c>
      <c r="B3831" s="1">
        <v>45281</v>
      </c>
      <c r="C3831" t="s">
        <v>16</v>
      </c>
      <c r="D3831" t="s">
        <v>69</v>
      </c>
      <c r="E3831">
        <v>3</v>
      </c>
      <c r="F3831">
        <v>154.99</v>
      </c>
      <c r="G3831">
        <f>Table1[[#This Row],[Unit Price]]*Table1[[#This Row],[Units Sold]]</f>
        <v>464.97</v>
      </c>
      <c r="H3831" t="s">
        <v>18</v>
      </c>
      <c r="I3831" t="s">
        <v>11</v>
      </c>
      <c r="J3831">
        <f>_xlfn.XLOOKUP(Table1[[#This Row],[Product Name]],O:O,P:P)</f>
        <v>44.95</v>
      </c>
      <c r="K3831">
        <f>Table1[[#This Row],[Unit Profit]]*Table1[[#This Row],[Units Sold]]</f>
        <v>134.85000000000002</v>
      </c>
      <c r="L3831">
        <f>MONTH(Table1[[#This Row],[Date]])</f>
        <v>12</v>
      </c>
    </row>
    <row r="3832" spans="1:12" hidden="1">
      <c r="A3832">
        <v>13892</v>
      </c>
      <c r="B3832" s="1">
        <v>44957</v>
      </c>
      <c r="C3832" t="s">
        <v>19</v>
      </c>
      <c r="D3832" t="s">
        <v>70</v>
      </c>
      <c r="E3832">
        <v>3</v>
      </c>
      <c r="F3832">
        <v>26.99</v>
      </c>
      <c r="G3832">
        <f>Table1[[#This Row],[Unit Price]]*Table1[[#This Row],[Units Sold]]</f>
        <v>80.97</v>
      </c>
      <c r="H3832" t="s">
        <v>14</v>
      </c>
      <c r="I3832" t="s">
        <v>15</v>
      </c>
      <c r="J3832">
        <f>_xlfn.XLOOKUP(Table1[[#This Row],[Product Name]],O:O,P:P)</f>
        <v>8.3699999999999992</v>
      </c>
      <c r="K3832">
        <f>Table1[[#This Row],[Unit Profit]]*Table1[[#This Row],[Units Sold]]</f>
        <v>25.11</v>
      </c>
      <c r="L3832">
        <f>MONTH(Table1[[#This Row],[Date]])</f>
        <v>1</v>
      </c>
    </row>
    <row r="3833" spans="1:12" hidden="1">
      <c r="A3833">
        <v>13893</v>
      </c>
      <c r="B3833" s="1">
        <v>45126</v>
      </c>
      <c r="C3833" t="s">
        <v>21</v>
      </c>
      <c r="D3833" t="s">
        <v>71</v>
      </c>
      <c r="E3833">
        <v>1</v>
      </c>
      <c r="F3833">
        <v>49</v>
      </c>
      <c r="G3833">
        <f>Table1[[#This Row],[Unit Price]]*Table1[[#This Row],[Units Sold]]</f>
        <v>49</v>
      </c>
      <c r="H3833" t="s">
        <v>18</v>
      </c>
      <c r="I3833" t="s">
        <v>287</v>
      </c>
      <c r="J3833">
        <f>_xlfn.XLOOKUP(Table1[[#This Row],[Product Name]],O:O,P:P)</f>
        <v>8.33</v>
      </c>
      <c r="K3833">
        <f>Table1[[#This Row],[Unit Profit]]*Table1[[#This Row],[Units Sold]]</f>
        <v>8.33</v>
      </c>
      <c r="L3833">
        <f>MONTH(Table1[[#This Row],[Date]])</f>
        <v>7</v>
      </c>
    </row>
    <row r="3834" spans="1:12">
      <c r="A3834">
        <v>13894</v>
      </c>
      <c r="B3834" s="1">
        <v>44927</v>
      </c>
      <c r="C3834" t="s">
        <v>23</v>
      </c>
      <c r="D3834" t="s">
        <v>72</v>
      </c>
      <c r="E3834">
        <v>4</v>
      </c>
      <c r="F3834">
        <v>49.99</v>
      </c>
      <c r="G3834">
        <f>Table1[[#This Row],[Unit Price]]*Table1[[#This Row],[Units Sold]]</f>
        <v>199.96</v>
      </c>
      <c r="H3834" t="s">
        <v>294</v>
      </c>
      <c r="I3834" t="s">
        <v>287</v>
      </c>
      <c r="J3834">
        <f>_xlfn.XLOOKUP(Table1[[#This Row],[Product Name]],O:O,P:P)</f>
        <v>19.5</v>
      </c>
      <c r="K3834">
        <f>Table1[[#This Row],[Unit Profit]]*Table1[[#This Row],[Units Sold]]</f>
        <v>78</v>
      </c>
      <c r="L3834">
        <f>MONTH(Table1[[#This Row],[Date]])</f>
        <v>1</v>
      </c>
    </row>
    <row r="3835" spans="1:12" hidden="1">
      <c r="A3835">
        <v>13895</v>
      </c>
      <c r="B3835" s="1">
        <v>45062</v>
      </c>
      <c r="C3835" t="s">
        <v>9</v>
      </c>
      <c r="D3835" t="s">
        <v>73</v>
      </c>
      <c r="E3835">
        <v>1</v>
      </c>
      <c r="F3835">
        <v>59.99</v>
      </c>
      <c r="G3835">
        <f>Table1[[#This Row],[Unit Price]]*Table1[[#This Row],[Units Sold]]</f>
        <v>59.99</v>
      </c>
      <c r="H3835" t="s">
        <v>14</v>
      </c>
      <c r="I3835" t="s">
        <v>287</v>
      </c>
      <c r="J3835">
        <f>_xlfn.XLOOKUP(Table1[[#This Row],[Product Name]],O:O,P:P)</f>
        <v>13.8</v>
      </c>
      <c r="K3835">
        <f>Table1[[#This Row],[Unit Profit]]*Table1[[#This Row],[Units Sold]]</f>
        <v>13.8</v>
      </c>
      <c r="L3835">
        <f>MONTH(Table1[[#This Row],[Date]])</f>
        <v>5</v>
      </c>
    </row>
    <row r="3836" spans="1:12">
      <c r="A3836">
        <v>13896</v>
      </c>
      <c r="B3836" s="1">
        <v>44983</v>
      </c>
      <c r="C3836" t="s">
        <v>12</v>
      </c>
      <c r="D3836" t="s">
        <v>74</v>
      </c>
      <c r="E3836">
        <v>4</v>
      </c>
      <c r="F3836">
        <v>499.99</v>
      </c>
      <c r="G3836">
        <f>Table1[[#This Row],[Unit Price]]*Table1[[#This Row],[Units Sold]]</f>
        <v>1999.96</v>
      </c>
      <c r="H3836" t="s">
        <v>294</v>
      </c>
      <c r="I3836" t="s">
        <v>15</v>
      </c>
      <c r="J3836">
        <f>_xlfn.XLOOKUP(Table1[[#This Row],[Product Name]],O:O,P:P)</f>
        <v>100</v>
      </c>
      <c r="K3836">
        <f>Table1[[#This Row],[Unit Profit]]*Table1[[#This Row],[Units Sold]]</f>
        <v>400</v>
      </c>
      <c r="L3836">
        <f>MONTH(Table1[[#This Row],[Date]])</f>
        <v>2</v>
      </c>
    </row>
    <row r="3837" spans="1:12" hidden="1">
      <c r="A3837">
        <v>13897</v>
      </c>
      <c r="B3837" s="1">
        <v>45484</v>
      </c>
      <c r="C3837" t="s">
        <v>16</v>
      </c>
      <c r="D3837" t="s">
        <v>75</v>
      </c>
      <c r="E3837">
        <v>1</v>
      </c>
      <c r="F3837">
        <v>29.99</v>
      </c>
      <c r="G3837">
        <f>Table1[[#This Row],[Unit Price]]*Table1[[#This Row],[Units Sold]]</f>
        <v>29.99</v>
      </c>
      <c r="H3837" t="s">
        <v>18</v>
      </c>
      <c r="I3837" t="s">
        <v>287</v>
      </c>
      <c r="J3837">
        <f>_xlfn.XLOOKUP(Table1[[#This Row],[Product Name]],O:O,P:P)</f>
        <v>8.4</v>
      </c>
      <c r="K3837">
        <f>Table1[[#This Row],[Unit Profit]]*Table1[[#This Row],[Units Sold]]</f>
        <v>8.4</v>
      </c>
      <c r="L3837">
        <f>MONTH(Table1[[#This Row],[Date]])</f>
        <v>7</v>
      </c>
    </row>
    <row r="3838" spans="1:12" hidden="1">
      <c r="A3838">
        <v>13898</v>
      </c>
      <c r="B3838" s="1">
        <v>45540</v>
      </c>
      <c r="C3838" t="s">
        <v>19</v>
      </c>
      <c r="D3838" t="s">
        <v>76</v>
      </c>
      <c r="E3838">
        <v>3</v>
      </c>
      <c r="F3838">
        <v>28</v>
      </c>
      <c r="G3838">
        <f>Table1[[#This Row],[Unit Price]]*Table1[[#This Row],[Units Sold]]</f>
        <v>84</v>
      </c>
      <c r="H3838" t="s">
        <v>18</v>
      </c>
      <c r="I3838" t="s">
        <v>15</v>
      </c>
      <c r="J3838">
        <f>_xlfn.XLOOKUP(Table1[[#This Row],[Product Name]],O:O,P:P)</f>
        <v>8.1199999999999992</v>
      </c>
      <c r="K3838">
        <f>Table1[[#This Row],[Unit Profit]]*Table1[[#This Row],[Units Sold]]</f>
        <v>24.36</v>
      </c>
      <c r="L3838">
        <f>MONTH(Table1[[#This Row],[Date]])</f>
        <v>9</v>
      </c>
    </row>
    <row r="3839" spans="1:12" hidden="1">
      <c r="A3839">
        <v>13899</v>
      </c>
      <c r="B3839" s="1">
        <v>45114</v>
      </c>
      <c r="C3839" t="s">
        <v>21</v>
      </c>
      <c r="D3839" t="s">
        <v>77</v>
      </c>
      <c r="E3839">
        <v>1</v>
      </c>
      <c r="F3839">
        <v>23</v>
      </c>
      <c r="G3839">
        <f>Table1[[#This Row],[Unit Price]]*Table1[[#This Row],[Units Sold]]</f>
        <v>23</v>
      </c>
      <c r="H3839" t="s">
        <v>14</v>
      </c>
      <c r="I3839" t="s">
        <v>287</v>
      </c>
      <c r="J3839">
        <f>_xlfn.XLOOKUP(Table1[[#This Row],[Product Name]],O:O,P:P)</f>
        <v>3.68</v>
      </c>
      <c r="K3839">
        <f>Table1[[#This Row],[Unit Profit]]*Table1[[#This Row],[Units Sold]]</f>
        <v>3.68</v>
      </c>
      <c r="L3839">
        <f>MONTH(Table1[[#This Row],[Date]])</f>
        <v>7</v>
      </c>
    </row>
    <row r="3840" spans="1:12" hidden="1">
      <c r="A3840">
        <v>13900</v>
      </c>
      <c r="B3840" s="1">
        <v>45228</v>
      </c>
      <c r="C3840" t="s">
        <v>23</v>
      </c>
      <c r="D3840" t="s">
        <v>78</v>
      </c>
      <c r="E3840">
        <v>5</v>
      </c>
      <c r="F3840">
        <v>349</v>
      </c>
      <c r="G3840">
        <f>Table1[[#This Row],[Unit Price]]*Table1[[#This Row],[Units Sold]]</f>
        <v>1745</v>
      </c>
      <c r="H3840" t="s">
        <v>18</v>
      </c>
      <c r="I3840" t="s">
        <v>287</v>
      </c>
      <c r="J3840">
        <f>_xlfn.XLOOKUP(Table1[[#This Row],[Product Name]],O:O,P:P)</f>
        <v>87.25</v>
      </c>
      <c r="K3840">
        <f>Table1[[#This Row],[Unit Profit]]*Table1[[#This Row],[Units Sold]]</f>
        <v>436.25</v>
      </c>
      <c r="L3840">
        <f>MONTH(Table1[[#This Row],[Date]])</f>
        <v>10</v>
      </c>
    </row>
    <row r="3841" spans="1:12" hidden="1">
      <c r="A3841">
        <v>13901</v>
      </c>
      <c r="B3841" s="1">
        <v>45373</v>
      </c>
      <c r="C3841" t="s">
        <v>9</v>
      </c>
      <c r="D3841" t="s">
        <v>79</v>
      </c>
      <c r="E3841">
        <v>1</v>
      </c>
      <c r="F3841">
        <v>299.99</v>
      </c>
      <c r="G3841">
        <f>Table1[[#This Row],[Unit Price]]*Table1[[#This Row],[Units Sold]]</f>
        <v>299.99</v>
      </c>
      <c r="H3841" t="s">
        <v>18</v>
      </c>
      <c r="I3841" t="s">
        <v>11</v>
      </c>
      <c r="J3841">
        <f>_xlfn.XLOOKUP(Table1[[#This Row],[Product Name]],O:O,P:P)</f>
        <v>30</v>
      </c>
      <c r="K3841">
        <f>Table1[[#This Row],[Unit Profit]]*Table1[[#This Row],[Units Sold]]</f>
        <v>30</v>
      </c>
      <c r="L3841">
        <f>MONTH(Table1[[#This Row],[Date]])</f>
        <v>3</v>
      </c>
    </row>
    <row r="3842" spans="1:12" hidden="1">
      <c r="A3842">
        <v>13902</v>
      </c>
      <c r="B3842" s="1">
        <v>45085</v>
      </c>
      <c r="C3842" t="s">
        <v>12</v>
      </c>
      <c r="D3842" t="s">
        <v>80</v>
      </c>
      <c r="E3842">
        <v>4</v>
      </c>
      <c r="F3842">
        <v>199.99</v>
      </c>
      <c r="G3842">
        <f>Table1[[#This Row],[Unit Price]]*Table1[[#This Row],[Units Sold]]</f>
        <v>799.96</v>
      </c>
      <c r="H3842" t="s">
        <v>18</v>
      </c>
      <c r="I3842" t="s">
        <v>287</v>
      </c>
      <c r="J3842">
        <f>_xlfn.XLOOKUP(Table1[[#This Row],[Product Name]],O:O,P:P)</f>
        <v>68</v>
      </c>
      <c r="K3842">
        <f>Table1[[#This Row],[Unit Profit]]*Table1[[#This Row],[Units Sold]]</f>
        <v>272</v>
      </c>
      <c r="L3842">
        <f>MONTH(Table1[[#This Row],[Date]])</f>
        <v>6</v>
      </c>
    </row>
    <row r="3843" spans="1:12" hidden="1">
      <c r="A3843">
        <v>13903</v>
      </c>
      <c r="B3843" s="1">
        <v>45529</v>
      </c>
      <c r="C3843" t="s">
        <v>16</v>
      </c>
      <c r="D3843" t="s">
        <v>81</v>
      </c>
      <c r="E3843">
        <v>5</v>
      </c>
      <c r="F3843">
        <v>9.99</v>
      </c>
      <c r="G3843">
        <f>Table1[[#This Row],[Unit Price]]*Table1[[#This Row],[Units Sold]]</f>
        <v>49.95</v>
      </c>
      <c r="H3843" t="s">
        <v>14</v>
      </c>
      <c r="I3843" t="s">
        <v>11</v>
      </c>
      <c r="J3843">
        <f>_xlfn.XLOOKUP(Table1[[#This Row],[Product Name]],O:O,P:P)</f>
        <v>3.6</v>
      </c>
      <c r="K3843">
        <f>Table1[[#This Row],[Unit Profit]]*Table1[[#This Row],[Units Sold]]</f>
        <v>18</v>
      </c>
      <c r="L3843">
        <f>MONTH(Table1[[#This Row],[Date]])</f>
        <v>8</v>
      </c>
    </row>
    <row r="3844" spans="1:12">
      <c r="A3844">
        <v>13904</v>
      </c>
      <c r="B3844" s="1">
        <v>45149</v>
      </c>
      <c r="C3844" t="s">
        <v>19</v>
      </c>
      <c r="D3844" t="s">
        <v>82</v>
      </c>
      <c r="E3844">
        <v>4</v>
      </c>
      <c r="F3844">
        <v>18.989999999999998</v>
      </c>
      <c r="G3844">
        <f>Table1[[#This Row],[Unit Price]]*Table1[[#This Row],[Units Sold]]</f>
        <v>75.959999999999994</v>
      </c>
      <c r="H3844" t="s">
        <v>294</v>
      </c>
      <c r="I3844" t="s">
        <v>287</v>
      </c>
      <c r="J3844">
        <f>_xlfn.XLOOKUP(Table1[[#This Row],[Product Name]],O:O,P:P)</f>
        <v>6.84</v>
      </c>
      <c r="K3844">
        <f>Table1[[#This Row],[Unit Profit]]*Table1[[#This Row],[Units Sold]]</f>
        <v>27.36</v>
      </c>
      <c r="L3844">
        <f>MONTH(Table1[[#This Row],[Date]])</f>
        <v>8</v>
      </c>
    </row>
    <row r="3845" spans="1:12" hidden="1">
      <c r="A3845">
        <v>13905</v>
      </c>
      <c r="B3845" s="1">
        <v>45634</v>
      </c>
      <c r="C3845" t="s">
        <v>21</v>
      </c>
      <c r="D3845" t="s">
        <v>83</v>
      </c>
      <c r="E3845">
        <v>2</v>
      </c>
      <c r="F3845">
        <v>102</v>
      </c>
      <c r="G3845">
        <f>Table1[[#This Row],[Unit Price]]*Table1[[#This Row],[Units Sold]]</f>
        <v>204</v>
      </c>
      <c r="H3845" t="s">
        <v>14</v>
      </c>
      <c r="I3845" t="s">
        <v>287</v>
      </c>
      <c r="J3845">
        <f>_xlfn.XLOOKUP(Table1[[#This Row],[Product Name]],O:O,P:P)</f>
        <v>51</v>
      </c>
      <c r="K3845">
        <f>Table1[[#This Row],[Unit Profit]]*Table1[[#This Row],[Units Sold]]</f>
        <v>102</v>
      </c>
      <c r="L3845">
        <f>MONTH(Table1[[#This Row],[Date]])</f>
        <v>12</v>
      </c>
    </row>
    <row r="3846" spans="1:12" hidden="1">
      <c r="A3846">
        <v>13906</v>
      </c>
      <c r="B3846" s="1">
        <v>45148</v>
      </c>
      <c r="C3846" t="s">
        <v>23</v>
      </c>
      <c r="D3846" t="s">
        <v>84</v>
      </c>
      <c r="E3846">
        <v>2</v>
      </c>
      <c r="F3846">
        <v>299.99</v>
      </c>
      <c r="G3846">
        <f>Table1[[#This Row],[Unit Price]]*Table1[[#This Row],[Units Sold]]</f>
        <v>599.98</v>
      </c>
      <c r="H3846" t="s">
        <v>18</v>
      </c>
      <c r="I3846" t="s">
        <v>287</v>
      </c>
      <c r="J3846">
        <f>_xlfn.XLOOKUP(Table1[[#This Row],[Product Name]],O:O,P:P)</f>
        <v>57</v>
      </c>
      <c r="K3846">
        <f>Table1[[#This Row],[Unit Profit]]*Table1[[#This Row],[Units Sold]]</f>
        <v>114</v>
      </c>
      <c r="L3846">
        <f>MONTH(Table1[[#This Row],[Date]])</f>
        <v>8</v>
      </c>
    </row>
    <row r="3847" spans="1:12" hidden="1">
      <c r="A3847">
        <v>13907</v>
      </c>
      <c r="B3847" s="1">
        <v>44972</v>
      </c>
      <c r="C3847" t="s">
        <v>9</v>
      </c>
      <c r="D3847" t="s">
        <v>85</v>
      </c>
      <c r="E3847">
        <v>1</v>
      </c>
      <c r="F3847">
        <v>1199.99</v>
      </c>
      <c r="G3847">
        <f>Table1[[#This Row],[Unit Price]]*Table1[[#This Row],[Units Sold]]</f>
        <v>1199.99</v>
      </c>
      <c r="H3847" t="s">
        <v>18</v>
      </c>
      <c r="I3847" t="s">
        <v>15</v>
      </c>
      <c r="J3847">
        <f>_xlfn.XLOOKUP(Table1[[#This Row],[Product Name]],O:O,P:P)</f>
        <v>528</v>
      </c>
      <c r="K3847">
        <f>Table1[[#This Row],[Unit Profit]]*Table1[[#This Row],[Units Sold]]</f>
        <v>528</v>
      </c>
      <c r="L3847">
        <f>MONTH(Table1[[#This Row],[Date]])</f>
        <v>2</v>
      </c>
    </row>
    <row r="3848" spans="1:12">
      <c r="A3848">
        <v>13908</v>
      </c>
      <c r="B3848" s="1">
        <v>45394</v>
      </c>
      <c r="C3848" t="s">
        <v>12</v>
      </c>
      <c r="D3848" t="s">
        <v>86</v>
      </c>
      <c r="E3848">
        <v>1</v>
      </c>
      <c r="F3848">
        <v>219.99</v>
      </c>
      <c r="G3848">
        <f>Table1[[#This Row],[Unit Price]]*Table1[[#This Row],[Units Sold]]</f>
        <v>219.99</v>
      </c>
      <c r="H3848" t="s">
        <v>294</v>
      </c>
      <c r="I3848" t="s">
        <v>15</v>
      </c>
      <c r="J3848">
        <f>_xlfn.XLOOKUP(Table1[[#This Row],[Product Name]],O:O,P:P)</f>
        <v>39.6</v>
      </c>
      <c r="K3848">
        <f>Table1[[#This Row],[Unit Profit]]*Table1[[#This Row],[Units Sold]]</f>
        <v>39.6</v>
      </c>
      <c r="L3848">
        <f>MONTH(Table1[[#This Row],[Date]])</f>
        <v>4</v>
      </c>
    </row>
    <row r="3849" spans="1:12" hidden="1">
      <c r="A3849">
        <v>13909</v>
      </c>
      <c r="B3849" s="1">
        <v>45257</v>
      </c>
      <c r="C3849" t="s">
        <v>16</v>
      </c>
      <c r="D3849" t="s">
        <v>87</v>
      </c>
      <c r="E3849">
        <v>4</v>
      </c>
      <c r="F3849">
        <v>59.99</v>
      </c>
      <c r="G3849">
        <f>Table1[[#This Row],[Unit Price]]*Table1[[#This Row],[Units Sold]]</f>
        <v>239.96</v>
      </c>
      <c r="H3849" t="s">
        <v>18</v>
      </c>
      <c r="I3849" t="s">
        <v>15</v>
      </c>
      <c r="J3849">
        <f>_xlfn.XLOOKUP(Table1[[#This Row],[Product Name]],O:O,P:P)</f>
        <v>6</v>
      </c>
      <c r="K3849">
        <f>Table1[[#This Row],[Unit Profit]]*Table1[[#This Row],[Units Sold]]</f>
        <v>24</v>
      </c>
      <c r="L3849">
        <f>MONTH(Table1[[#This Row],[Date]])</f>
        <v>11</v>
      </c>
    </row>
    <row r="3850" spans="1:12" hidden="1">
      <c r="A3850">
        <v>13910</v>
      </c>
      <c r="B3850" s="1">
        <v>45567</v>
      </c>
      <c r="C3850" t="s">
        <v>19</v>
      </c>
      <c r="D3850" t="s">
        <v>88</v>
      </c>
      <c r="E3850">
        <v>4</v>
      </c>
      <c r="F3850">
        <v>10.99</v>
      </c>
      <c r="G3850">
        <f>Table1[[#This Row],[Unit Price]]*Table1[[#This Row],[Units Sold]]</f>
        <v>43.96</v>
      </c>
      <c r="H3850" t="s">
        <v>14</v>
      </c>
      <c r="I3850" t="s">
        <v>11</v>
      </c>
      <c r="J3850">
        <f>_xlfn.XLOOKUP(Table1[[#This Row],[Product Name]],O:O,P:P)</f>
        <v>1.21</v>
      </c>
      <c r="K3850">
        <f>Table1[[#This Row],[Unit Profit]]*Table1[[#This Row],[Units Sold]]</f>
        <v>4.84</v>
      </c>
      <c r="L3850">
        <f>MONTH(Table1[[#This Row],[Date]])</f>
        <v>10</v>
      </c>
    </row>
    <row r="3851" spans="1:12">
      <c r="A3851">
        <v>13911</v>
      </c>
      <c r="B3851" s="1">
        <v>45443</v>
      </c>
      <c r="C3851" t="s">
        <v>21</v>
      </c>
      <c r="D3851" t="s">
        <v>89</v>
      </c>
      <c r="E3851">
        <v>2</v>
      </c>
      <c r="F3851">
        <v>78</v>
      </c>
      <c r="G3851">
        <f>Table1[[#This Row],[Unit Price]]*Table1[[#This Row],[Units Sold]]</f>
        <v>156</v>
      </c>
      <c r="H3851" t="s">
        <v>294</v>
      </c>
      <c r="I3851" t="s">
        <v>15</v>
      </c>
      <c r="J3851">
        <f>_xlfn.XLOOKUP(Table1[[#This Row],[Product Name]],O:O,P:P)</f>
        <v>19.5</v>
      </c>
      <c r="K3851">
        <f>Table1[[#This Row],[Unit Profit]]*Table1[[#This Row],[Units Sold]]</f>
        <v>39</v>
      </c>
      <c r="L3851">
        <f>MONTH(Table1[[#This Row],[Date]])</f>
        <v>5</v>
      </c>
    </row>
    <row r="3852" spans="1:12">
      <c r="A3852">
        <v>13912</v>
      </c>
      <c r="B3852" s="1">
        <v>45522</v>
      </c>
      <c r="C3852" t="s">
        <v>23</v>
      </c>
      <c r="D3852" t="s">
        <v>90</v>
      </c>
      <c r="E3852">
        <v>3</v>
      </c>
      <c r="F3852">
        <v>129.99</v>
      </c>
      <c r="G3852">
        <f>Table1[[#This Row],[Unit Price]]*Table1[[#This Row],[Units Sold]]</f>
        <v>389.97</v>
      </c>
      <c r="H3852" t="s">
        <v>294</v>
      </c>
      <c r="I3852" t="s">
        <v>15</v>
      </c>
      <c r="J3852">
        <f>_xlfn.XLOOKUP(Table1[[#This Row],[Product Name]],O:O,P:P)</f>
        <v>20.8</v>
      </c>
      <c r="K3852">
        <f>Table1[[#This Row],[Unit Profit]]*Table1[[#This Row],[Units Sold]]</f>
        <v>62.400000000000006</v>
      </c>
      <c r="L3852">
        <f>MONTH(Table1[[#This Row],[Date]])</f>
        <v>8</v>
      </c>
    </row>
    <row r="3853" spans="1:12" hidden="1">
      <c r="A3853">
        <v>13913</v>
      </c>
      <c r="B3853" s="1">
        <v>45359</v>
      </c>
      <c r="C3853" t="s">
        <v>9</v>
      </c>
      <c r="D3853" t="s">
        <v>91</v>
      </c>
      <c r="E3853">
        <v>4</v>
      </c>
      <c r="F3853">
        <v>1599.99</v>
      </c>
      <c r="G3853">
        <f>Table1[[#This Row],[Unit Price]]*Table1[[#This Row],[Units Sold]]</f>
        <v>6399.96</v>
      </c>
      <c r="H3853" t="s">
        <v>18</v>
      </c>
      <c r="I3853" t="s">
        <v>11</v>
      </c>
      <c r="J3853">
        <f>_xlfn.XLOOKUP(Table1[[#This Row],[Product Name]],O:O,P:P)</f>
        <v>656</v>
      </c>
      <c r="K3853">
        <f>Table1[[#This Row],[Unit Profit]]*Table1[[#This Row],[Units Sold]]</f>
        <v>2624</v>
      </c>
      <c r="L3853">
        <f>MONTH(Table1[[#This Row],[Date]])</f>
        <v>3</v>
      </c>
    </row>
    <row r="3854" spans="1:12" hidden="1">
      <c r="A3854">
        <v>13914</v>
      </c>
      <c r="B3854" s="1">
        <v>45277</v>
      </c>
      <c r="C3854" t="s">
        <v>12</v>
      </c>
      <c r="D3854" t="s">
        <v>92</v>
      </c>
      <c r="E3854">
        <v>4</v>
      </c>
      <c r="F3854">
        <v>899.99</v>
      </c>
      <c r="G3854">
        <f>Table1[[#This Row],[Unit Price]]*Table1[[#This Row],[Units Sold]]</f>
        <v>3599.96</v>
      </c>
      <c r="H3854" t="s">
        <v>18</v>
      </c>
      <c r="I3854" t="s">
        <v>11</v>
      </c>
      <c r="J3854">
        <f>_xlfn.XLOOKUP(Table1[[#This Row],[Product Name]],O:O,P:P)</f>
        <v>207</v>
      </c>
      <c r="K3854">
        <f>Table1[[#This Row],[Unit Profit]]*Table1[[#This Row],[Units Sold]]</f>
        <v>828</v>
      </c>
      <c r="L3854">
        <f>MONTH(Table1[[#This Row],[Date]])</f>
        <v>12</v>
      </c>
    </row>
    <row r="3855" spans="1:12" hidden="1">
      <c r="A3855">
        <v>13915</v>
      </c>
      <c r="B3855" s="1">
        <v>45067</v>
      </c>
      <c r="C3855" t="s">
        <v>16</v>
      </c>
      <c r="D3855" t="s">
        <v>93</v>
      </c>
      <c r="E3855">
        <v>1</v>
      </c>
      <c r="F3855">
        <v>49.99</v>
      </c>
      <c r="G3855">
        <f>Table1[[#This Row],[Unit Price]]*Table1[[#This Row],[Units Sold]]</f>
        <v>49.99</v>
      </c>
      <c r="H3855" t="s">
        <v>18</v>
      </c>
      <c r="I3855" t="s">
        <v>287</v>
      </c>
      <c r="J3855">
        <f>_xlfn.XLOOKUP(Table1[[#This Row],[Product Name]],O:O,P:P)</f>
        <v>19.5</v>
      </c>
      <c r="K3855">
        <f>Table1[[#This Row],[Unit Profit]]*Table1[[#This Row],[Units Sold]]</f>
        <v>19.5</v>
      </c>
      <c r="L3855">
        <f>MONTH(Table1[[#This Row],[Date]])</f>
        <v>5</v>
      </c>
    </row>
    <row r="3856" spans="1:12" hidden="1">
      <c r="A3856">
        <v>13916</v>
      </c>
      <c r="B3856" s="1">
        <v>45052</v>
      </c>
      <c r="C3856" t="s">
        <v>19</v>
      </c>
      <c r="D3856" t="s">
        <v>94</v>
      </c>
      <c r="E3856">
        <v>3</v>
      </c>
      <c r="F3856">
        <v>14.99</v>
      </c>
      <c r="G3856">
        <f>Table1[[#This Row],[Unit Price]]*Table1[[#This Row],[Units Sold]]</f>
        <v>44.97</v>
      </c>
      <c r="H3856" t="s">
        <v>14</v>
      </c>
      <c r="I3856" t="s">
        <v>11</v>
      </c>
      <c r="J3856">
        <f>_xlfn.XLOOKUP(Table1[[#This Row],[Product Name]],O:O,P:P)</f>
        <v>3.6</v>
      </c>
      <c r="K3856">
        <f>Table1[[#This Row],[Unit Profit]]*Table1[[#This Row],[Units Sold]]</f>
        <v>10.8</v>
      </c>
      <c r="L3856">
        <f>MONTH(Table1[[#This Row],[Date]])</f>
        <v>5</v>
      </c>
    </row>
    <row r="3857" spans="1:12" hidden="1">
      <c r="A3857">
        <v>13917</v>
      </c>
      <c r="B3857" s="1">
        <v>44994</v>
      </c>
      <c r="C3857" t="s">
        <v>21</v>
      </c>
      <c r="D3857" t="s">
        <v>95</v>
      </c>
      <c r="E3857">
        <v>4</v>
      </c>
      <c r="F3857">
        <v>16</v>
      </c>
      <c r="G3857">
        <f>Table1[[#This Row],[Unit Price]]*Table1[[#This Row],[Units Sold]]</f>
        <v>64</v>
      </c>
      <c r="H3857" t="s">
        <v>18</v>
      </c>
      <c r="I3857" t="s">
        <v>11</v>
      </c>
      <c r="J3857">
        <f>_xlfn.XLOOKUP(Table1[[#This Row],[Product Name]],O:O,P:P)</f>
        <v>2.72</v>
      </c>
      <c r="K3857">
        <f>Table1[[#This Row],[Unit Profit]]*Table1[[#This Row],[Units Sold]]</f>
        <v>10.88</v>
      </c>
      <c r="L3857">
        <f>MONTH(Table1[[#This Row],[Date]])</f>
        <v>3</v>
      </c>
    </row>
    <row r="3858" spans="1:12" hidden="1">
      <c r="A3858">
        <v>13918</v>
      </c>
      <c r="B3858" s="1">
        <v>45149</v>
      </c>
      <c r="C3858" t="s">
        <v>23</v>
      </c>
      <c r="D3858" t="s">
        <v>96</v>
      </c>
      <c r="E3858">
        <v>2</v>
      </c>
      <c r="F3858">
        <v>69.989999999999995</v>
      </c>
      <c r="G3858">
        <f>Table1[[#This Row],[Unit Price]]*Table1[[#This Row],[Units Sold]]</f>
        <v>139.97999999999999</v>
      </c>
      <c r="H3858" t="s">
        <v>18</v>
      </c>
      <c r="I3858" t="s">
        <v>15</v>
      </c>
      <c r="J3858">
        <f>_xlfn.XLOOKUP(Table1[[#This Row],[Product Name]],O:O,P:P)</f>
        <v>34.299999999999997</v>
      </c>
      <c r="K3858">
        <f>Table1[[#This Row],[Unit Profit]]*Table1[[#This Row],[Units Sold]]</f>
        <v>68.599999999999994</v>
      </c>
      <c r="L3858">
        <f>MONTH(Table1[[#This Row],[Date]])</f>
        <v>8</v>
      </c>
    </row>
    <row r="3859" spans="1:12" hidden="1">
      <c r="A3859">
        <v>13919</v>
      </c>
      <c r="B3859" s="1">
        <v>45252</v>
      </c>
      <c r="C3859" t="s">
        <v>9</v>
      </c>
      <c r="D3859" t="s">
        <v>97</v>
      </c>
      <c r="E3859">
        <v>3</v>
      </c>
      <c r="F3859">
        <v>249.99</v>
      </c>
      <c r="G3859">
        <f>Table1[[#This Row],[Unit Price]]*Table1[[#This Row],[Units Sold]]</f>
        <v>749.97</v>
      </c>
      <c r="H3859" t="s">
        <v>14</v>
      </c>
      <c r="I3859" t="s">
        <v>11</v>
      </c>
      <c r="J3859">
        <f>_xlfn.XLOOKUP(Table1[[#This Row],[Product Name]],O:O,P:P)</f>
        <v>55</v>
      </c>
      <c r="K3859">
        <f>Table1[[#This Row],[Unit Profit]]*Table1[[#This Row],[Units Sold]]</f>
        <v>165</v>
      </c>
      <c r="L3859">
        <f>MONTH(Table1[[#This Row],[Date]])</f>
        <v>11</v>
      </c>
    </row>
    <row r="3860" spans="1:12" hidden="1">
      <c r="A3860">
        <v>13920</v>
      </c>
      <c r="B3860" s="1">
        <v>44953</v>
      </c>
      <c r="C3860" t="s">
        <v>12</v>
      </c>
      <c r="D3860" t="s">
        <v>98</v>
      </c>
      <c r="E3860">
        <v>3</v>
      </c>
      <c r="F3860">
        <v>499.99</v>
      </c>
      <c r="G3860">
        <f>Table1[[#This Row],[Unit Price]]*Table1[[#This Row],[Units Sold]]</f>
        <v>1499.97</v>
      </c>
      <c r="H3860" t="s">
        <v>14</v>
      </c>
      <c r="I3860" t="s">
        <v>15</v>
      </c>
      <c r="J3860">
        <f>_xlfn.XLOOKUP(Table1[[#This Row],[Product Name]],O:O,P:P)</f>
        <v>190</v>
      </c>
      <c r="K3860">
        <f>Table1[[#This Row],[Unit Profit]]*Table1[[#This Row],[Units Sold]]</f>
        <v>570</v>
      </c>
      <c r="L3860">
        <f>MONTH(Table1[[#This Row],[Date]])</f>
        <v>1</v>
      </c>
    </row>
    <row r="3861" spans="1:12" hidden="1">
      <c r="A3861">
        <v>13921</v>
      </c>
      <c r="B3861" s="1">
        <v>44978</v>
      </c>
      <c r="C3861" t="s">
        <v>16</v>
      </c>
      <c r="D3861" t="s">
        <v>99</v>
      </c>
      <c r="E3861">
        <v>1</v>
      </c>
      <c r="F3861">
        <v>89.99</v>
      </c>
      <c r="G3861">
        <f>Table1[[#This Row],[Unit Price]]*Table1[[#This Row],[Units Sold]]</f>
        <v>89.99</v>
      </c>
      <c r="H3861" t="s">
        <v>18</v>
      </c>
      <c r="I3861" t="s">
        <v>15</v>
      </c>
      <c r="J3861">
        <f>_xlfn.XLOOKUP(Table1[[#This Row],[Product Name]],O:O,P:P)</f>
        <v>11.7</v>
      </c>
      <c r="K3861">
        <f>Table1[[#This Row],[Unit Profit]]*Table1[[#This Row],[Units Sold]]</f>
        <v>11.7</v>
      </c>
      <c r="L3861">
        <f>MONTH(Table1[[#This Row],[Date]])</f>
        <v>2</v>
      </c>
    </row>
    <row r="3862" spans="1:12" hidden="1">
      <c r="A3862">
        <v>13922</v>
      </c>
      <c r="B3862" s="1">
        <v>45474</v>
      </c>
      <c r="C3862" t="s">
        <v>19</v>
      </c>
      <c r="D3862" t="s">
        <v>100</v>
      </c>
      <c r="E3862">
        <v>4</v>
      </c>
      <c r="F3862">
        <v>12.99</v>
      </c>
      <c r="G3862">
        <f>Table1[[#This Row],[Unit Price]]*Table1[[#This Row],[Units Sold]]</f>
        <v>51.96</v>
      </c>
      <c r="H3862" t="s">
        <v>14</v>
      </c>
      <c r="I3862" t="s">
        <v>15</v>
      </c>
      <c r="J3862">
        <f>_xlfn.XLOOKUP(Table1[[#This Row],[Product Name]],O:O,P:P)</f>
        <v>1.3</v>
      </c>
      <c r="K3862">
        <f>Table1[[#This Row],[Unit Profit]]*Table1[[#This Row],[Units Sold]]</f>
        <v>5.2</v>
      </c>
      <c r="L3862">
        <f>MONTH(Table1[[#This Row],[Date]])</f>
        <v>7</v>
      </c>
    </row>
    <row r="3863" spans="1:12">
      <c r="A3863">
        <v>13923</v>
      </c>
      <c r="B3863" s="1">
        <v>45008</v>
      </c>
      <c r="C3863" t="s">
        <v>21</v>
      </c>
      <c r="D3863" t="s">
        <v>101</v>
      </c>
      <c r="E3863">
        <v>4</v>
      </c>
      <c r="F3863">
        <v>100</v>
      </c>
      <c r="G3863">
        <f>Table1[[#This Row],[Unit Price]]*Table1[[#This Row],[Units Sold]]</f>
        <v>400</v>
      </c>
      <c r="H3863" t="s">
        <v>294</v>
      </c>
      <c r="I3863" t="s">
        <v>11</v>
      </c>
      <c r="J3863">
        <f>_xlfn.XLOOKUP(Table1[[#This Row],[Product Name]],O:O,P:P)</f>
        <v>45</v>
      </c>
      <c r="K3863">
        <f>Table1[[#This Row],[Unit Profit]]*Table1[[#This Row],[Units Sold]]</f>
        <v>180</v>
      </c>
      <c r="L3863">
        <f>MONTH(Table1[[#This Row],[Date]])</f>
        <v>3</v>
      </c>
    </row>
    <row r="3864" spans="1:12">
      <c r="A3864">
        <v>13924</v>
      </c>
      <c r="B3864" s="1">
        <v>45163</v>
      </c>
      <c r="C3864" t="s">
        <v>23</v>
      </c>
      <c r="D3864" t="s">
        <v>102</v>
      </c>
      <c r="E3864">
        <v>3</v>
      </c>
      <c r="F3864">
        <v>24.99</v>
      </c>
      <c r="G3864">
        <f>Table1[[#This Row],[Unit Price]]*Table1[[#This Row],[Units Sold]]</f>
        <v>74.97</v>
      </c>
      <c r="H3864" t="s">
        <v>294</v>
      </c>
      <c r="I3864" t="s">
        <v>287</v>
      </c>
      <c r="J3864">
        <f>_xlfn.XLOOKUP(Table1[[#This Row],[Product Name]],O:O,P:P)</f>
        <v>11.75</v>
      </c>
      <c r="K3864">
        <f>Table1[[#This Row],[Unit Profit]]*Table1[[#This Row],[Units Sold]]</f>
        <v>35.25</v>
      </c>
      <c r="L3864">
        <f>MONTH(Table1[[#This Row],[Date]])</f>
        <v>8</v>
      </c>
    </row>
    <row r="3865" spans="1:12" hidden="1">
      <c r="A3865">
        <v>13925</v>
      </c>
      <c r="B3865" s="1">
        <v>45399</v>
      </c>
      <c r="C3865" t="s">
        <v>9</v>
      </c>
      <c r="D3865" t="s">
        <v>103</v>
      </c>
      <c r="E3865">
        <v>5</v>
      </c>
      <c r="F3865">
        <v>99.99</v>
      </c>
      <c r="G3865">
        <f>Table1[[#This Row],[Unit Price]]*Table1[[#This Row],[Units Sold]]</f>
        <v>499.95</v>
      </c>
      <c r="H3865" t="s">
        <v>14</v>
      </c>
      <c r="I3865" t="s">
        <v>11</v>
      </c>
      <c r="J3865">
        <f>_xlfn.XLOOKUP(Table1[[#This Row],[Product Name]],O:O,P:P)</f>
        <v>30</v>
      </c>
      <c r="K3865">
        <f>Table1[[#This Row],[Unit Profit]]*Table1[[#This Row],[Units Sold]]</f>
        <v>150</v>
      </c>
      <c r="L3865">
        <f>MONTH(Table1[[#This Row],[Date]])</f>
        <v>4</v>
      </c>
    </row>
    <row r="3866" spans="1:12" hidden="1">
      <c r="A3866">
        <v>13926</v>
      </c>
      <c r="B3866" s="1">
        <v>45360</v>
      </c>
      <c r="C3866" t="s">
        <v>12</v>
      </c>
      <c r="D3866" t="s">
        <v>104</v>
      </c>
      <c r="E3866">
        <v>5</v>
      </c>
      <c r="F3866">
        <v>1299.99</v>
      </c>
      <c r="G3866">
        <f>Table1[[#This Row],[Unit Price]]*Table1[[#This Row],[Units Sold]]</f>
        <v>6499.95</v>
      </c>
      <c r="H3866" t="s">
        <v>18</v>
      </c>
      <c r="I3866" t="s">
        <v>11</v>
      </c>
      <c r="J3866">
        <f>_xlfn.XLOOKUP(Table1[[#This Row],[Product Name]],O:O,P:P)</f>
        <v>260</v>
      </c>
      <c r="K3866">
        <f>Table1[[#This Row],[Unit Profit]]*Table1[[#This Row],[Units Sold]]</f>
        <v>1300</v>
      </c>
      <c r="L3866">
        <f>MONTH(Table1[[#This Row],[Date]])</f>
        <v>3</v>
      </c>
    </row>
    <row r="3867" spans="1:12">
      <c r="A3867">
        <v>13927</v>
      </c>
      <c r="B3867" s="1">
        <v>45182</v>
      </c>
      <c r="C3867" t="s">
        <v>16</v>
      </c>
      <c r="D3867" t="s">
        <v>105</v>
      </c>
      <c r="E3867">
        <v>2</v>
      </c>
      <c r="F3867">
        <v>79.989999999999995</v>
      </c>
      <c r="G3867">
        <f>Table1[[#This Row],[Unit Price]]*Table1[[#This Row],[Units Sold]]</f>
        <v>159.97999999999999</v>
      </c>
      <c r="H3867" t="s">
        <v>294</v>
      </c>
      <c r="I3867" t="s">
        <v>11</v>
      </c>
      <c r="J3867">
        <f>_xlfn.XLOOKUP(Table1[[#This Row],[Product Name]],O:O,P:P)</f>
        <v>12.8</v>
      </c>
      <c r="K3867">
        <f>Table1[[#This Row],[Unit Profit]]*Table1[[#This Row],[Units Sold]]</f>
        <v>25.6</v>
      </c>
      <c r="L3867">
        <f>MONTH(Table1[[#This Row],[Date]])</f>
        <v>9</v>
      </c>
    </row>
    <row r="3868" spans="1:12">
      <c r="A3868">
        <v>13928</v>
      </c>
      <c r="B3868" s="1">
        <v>45638</v>
      </c>
      <c r="C3868" t="s">
        <v>19</v>
      </c>
      <c r="D3868" t="s">
        <v>106</v>
      </c>
      <c r="E3868">
        <v>5</v>
      </c>
      <c r="F3868">
        <v>13.99</v>
      </c>
      <c r="G3868">
        <f>Table1[[#This Row],[Unit Price]]*Table1[[#This Row],[Units Sold]]</f>
        <v>69.95</v>
      </c>
      <c r="H3868" t="s">
        <v>294</v>
      </c>
      <c r="I3868" t="s">
        <v>287</v>
      </c>
      <c r="J3868">
        <f>_xlfn.XLOOKUP(Table1[[#This Row],[Product Name]],O:O,P:P)</f>
        <v>4.34</v>
      </c>
      <c r="K3868">
        <f>Table1[[#This Row],[Unit Profit]]*Table1[[#This Row],[Units Sold]]</f>
        <v>21.7</v>
      </c>
      <c r="L3868">
        <f>MONTH(Table1[[#This Row],[Date]])</f>
        <v>12</v>
      </c>
    </row>
    <row r="3869" spans="1:12" hidden="1">
      <c r="A3869">
        <v>13929</v>
      </c>
      <c r="B3869" s="1">
        <v>45276</v>
      </c>
      <c r="C3869" t="s">
        <v>21</v>
      </c>
      <c r="D3869" t="s">
        <v>107</v>
      </c>
      <c r="E3869">
        <v>5</v>
      </c>
      <c r="F3869">
        <v>105</v>
      </c>
      <c r="G3869">
        <f>Table1[[#This Row],[Unit Price]]*Table1[[#This Row],[Units Sold]]</f>
        <v>525</v>
      </c>
      <c r="H3869" t="s">
        <v>14</v>
      </c>
      <c r="I3869" t="s">
        <v>11</v>
      </c>
      <c r="J3869">
        <f>_xlfn.XLOOKUP(Table1[[#This Row],[Product Name]],O:O,P:P)</f>
        <v>39.9</v>
      </c>
      <c r="K3869">
        <f>Table1[[#This Row],[Unit Profit]]*Table1[[#This Row],[Units Sold]]</f>
        <v>199.5</v>
      </c>
      <c r="L3869">
        <f>MONTH(Table1[[#This Row],[Date]])</f>
        <v>12</v>
      </c>
    </row>
    <row r="3870" spans="1:12" hidden="1">
      <c r="A3870">
        <v>13930</v>
      </c>
      <c r="B3870" s="1">
        <v>45038</v>
      </c>
      <c r="C3870" t="s">
        <v>23</v>
      </c>
      <c r="D3870" t="s">
        <v>108</v>
      </c>
      <c r="E3870">
        <v>1</v>
      </c>
      <c r="F3870">
        <v>129.99</v>
      </c>
      <c r="G3870">
        <f>Table1[[#This Row],[Unit Price]]*Table1[[#This Row],[Units Sold]]</f>
        <v>129.99</v>
      </c>
      <c r="H3870" t="s">
        <v>14</v>
      </c>
      <c r="I3870" t="s">
        <v>287</v>
      </c>
      <c r="J3870">
        <f>_xlfn.XLOOKUP(Table1[[#This Row],[Product Name]],O:O,P:P)</f>
        <v>35.1</v>
      </c>
      <c r="K3870">
        <f>Table1[[#This Row],[Unit Profit]]*Table1[[#This Row],[Units Sold]]</f>
        <v>35.1</v>
      </c>
      <c r="L3870">
        <f>MONTH(Table1[[#This Row],[Date]])</f>
        <v>4</v>
      </c>
    </row>
    <row r="3871" spans="1:12">
      <c r="A3871">
        <v>13931</v>
      </c>
      <c r="B3871" s="1">
        <v>44943</v>
      </c>
      <c r="C3871" t="s">
        <v>9</v>
      </c>
      <c r="D3871" t="s">
        <v>109</v>
      </c>
      <c r="E3871">
        <v>3</v>
      </c>
      <c r="F3871">
        <v>99.99</v>
      </c>
      <c r="G3871">
        <f>Table1[[#This Row],[Unit Price]]*Table1[[#This Row],[Units Sold]]</f>
        <v>299.96999999999997</v>
      </c>
      <c r="H3871" t="s">
        <v>294</v>
      </c>
      <c r="I3871" t="s">
        <v>11</v>
      </c>
      <c r="J3871">
        <f>_xlfn.XLOOKUP(Table1[[#This Row],[Product Name]],O:O,P:P)</f>
        <v>34</v>
      </c>
      <c r="K3871">
        <f>Table1[[#This Row],[Unit Profit]]*Table1[[#This Row],[Units Sold]]</f>
        <v>102</v>
      </c>
      <c r="L3871">
        <f>MONTH(Table1[[#This Row],[Date]])</f>
        <v>1</v>
      </c>
    </row>
    <row r="3872" spans="1:12" hidden="1">
      <c r="A3872">
        <v>13932</v>
      </c>
      <c r="B3872" s="1">
        <v>45060</v>
      </c>
      <c r="C3872" t="s">
        <v>12</v>
      </c>
      <c r="D3872" t="s">
        <v>110</v>
      </c>
      <c r="E3872">
        <v>5</v>
      </c>
      <c r="F3872">
        <v>179.99</v>
      </c>
      <c r="G3872">
        <f>Table1[[#This Row],[Unit Price]]*Table1[[#This Row],[Units Sold]]</f>
        <v>899.95</v>
      </c>
      <c r="H3872" t="s">
        <v>18</v>
      </c>
      <c r="I3872" t="s">
        <v>11</v>
      </c>
      <c r="J3872">
        <f>_xlfn.XLOOKUP(Table1[[#This Row],[Product Name]],O:O,P:P)</f>
        <v>72</v>
      </c>
      <c r="K3872">
        <f>Table1[[#This Row],[Unit Profit]]*Table1[[#This Row],[Units Sold]]</f>
        <v>360</v>
      </c>
      <c r="L3872">
        <f>MONTH(Table1[[#This Row],[Date]])</f>
        <v>5</v>
      </c>
    </row>
    <row r="3873" spans="1:12" hidden="1">
      <c r="A3873">
        <v>13933</v>
      </c>
      <c r="B3873" s="1">
        <v>45599</v>
      </c>
      <c r="C3873" t="s">
        <v>16</v>
      </c>
      <c r="D3873" t="s">
        <v>111</v>
      </c>
      <c r="E3873">
        <v>4</v>
      </c>
      <c r="F3873">
        <v>79.989999999999995</v>
      </c>
      <c r="G3873">
        <f>Table1[[#This Row],[Unit Price]]*Table1[[#This Row],[Units Sold]]</f>
        <v>319.95999999999998</v>
      </c>
      <c r="H3873" t="s">
        <v>14</v>
      </c>
      <c r="I3873" t="s">
        <v>287</v>
      </c>
      <c r="J3873">
        <f>_xlfn.XLOOKUP(Table1[[#This Row],[Product Name]],O:O,P:P)</f>
        <v>9.6</v>
      </c>
      <c r="K3873">
        <f>Table1[[#This Row],[Unit Profit]]*Table1[[#This Row],[Units Sold]]</f>
        <v>38.4</v>
      </c>
      <c r="L3873">
        <f>MONTH(Table1[[#This Row],[Date]])</f>
        <v>11</v>
      </c>
    </row>
    <row r="3874" spans="1:12" hidden="1">
      <c r="A3874">
        <v>13934</v>
      </c>
      <c r="B3874" s="1">
        <v>45557</v>
      </c>
      <c r="C3874" t="s">
        <v>19</v>
      </c>
      <c r="D3874" t="s">
        <v>112</v>
      </c>
      <c r="E3874">
        <v>3</v>
      </c>
      <c r="F3874">
        <v>14.99</v>
      </c>
      <c r="G3874">
        <f>Table1[[#This Row],[Unit Price]]*Table1[[#This Row],[Units Sold]]</f>
        <v>44.97</v>
      </c>
      <c r="H3874" t="s">
        <v>18</v>
      </c>
      <c r="I3874" t="s">
        <v>11</v>
      </c>
      <c r="J3874">
        <f>_xlfn.XLOOKUP(Table1[[#This Row],[Product Name]],O:O,P:P)</f>
        <v>1.8</v>
      </c>
      <c r="K3874">
        <f>Table1[[#This Row],[Unit Profit]]*Table1[[#This Row],[Units Sold]]</f>
        <v>5.4</v>
      </c>
      <c r="L3874">
        <f>MONTH(Table1[[#This Row],[Date]])</f>
        <v>9</v>
      </c>
    </row>
    <row r="3875" spans="1:12" hidden="1">
      <c r="A3875">
        <v>13935</v>
      </c>
      <c r="B3875" s="1">
        <v>45592</v>
      </c>
      <c r="C3875" t="s">
        <v>21</v>
      </c>
      <c r="D3875" t="s">
        <v>113</v>
      </c>
      <c r="E3875">
        <v>1</v>
      </c>
      <c r="F3875">
        <v>68</v>
      </c>
      <c r="G3875">
        <f>Table1[[#This Row],[Unit Price]]*Table1[[#This Row],[Units Sold]]</f>
        <v>68</v>
      </c>
      <c r="H3875" t="s">
        <v>18</v>
      </c>
      <c r="I3875" t="s">
        <v>11</v>
      </c>
      <c r="J3875">
        <f>_xlfn.XLOOKUP(Table1[[#This Row],[Product Name]],O:O,P:P)</f>
        <v>10.88</v>
      </c>
      <c r="K3875">
        <f>Table1[[#This Row],[Unit Profit]]*Table1[[#This Row],[Units Sold]]</f>
        <v>10.88</v>
      </c>
      <c r="L3875">
        <f>MONTH(Table1[[#This Row],[Date]])</f>
        <v>10</v>
      </c>
    </row>
    <row r="3876" spans="1:12">
      <c r="A3876">
        <v>13936</v>
      </c>
      <c r="B3876" s="1">
        <v>45401</v>
      </c>
      <c r="C3876" t="s">
        <v>23</v>
      </c>
      <c r="D3876" t="s">
        <v>114</v>
      </c>
      <c r="E3876">
        <v>2</v>
      </c>
      <c r="F3876">
        <v>999.99</v>
      </c>
      <c r="G3876">
        <f>Table1[[#This Row],[Unit Price]]*Table1[[#This Row],[Units Sold]]</f>
        <v>1999.98</v>
      </c>
      <c r="H3876" t="s">
        <v>294</v>
      </c>
      <c r="I3876" t="s">
        <v>15</v>
      </c>
      <c r="J3876">
        <f>_xlfn.XLOOKUP(Table1[[#This Row],[Product Name]],O:O,P:P)</f>
        <v>100</v>
      </c>
      <c r="K3876">
        <f>Table1[[#This Row],[Unit Profit]]*Table1[[#This Row],[Units Sold]]</f>
        <v>200</v>
      </c>
      <c r="L3876">
        <f>MONTH(Table1[[#This Row],[Date]])</f>
        <v>4</v>
      </c>
    </row>
    <row r="3877" spans="1:12" hidden="1">
      <c r="A3877">
        <v>13937</v>
      </c>
      <c r="B3877" s="1">
        <v>45114</v>
      </c>
      <c r="C3877" t="s">
        <v>9</v>
      </c>
      <c r="D3877" t="s">
        <v>115</v>
      </c>
      <c r="E3877">
        <v>2</v>
      </c>
      <c r="F3877">
        <v>299.99</v>
      </c>
      <c r="G3877">
        <f>Table1[[#This Row],[Unit Price]]*Table1[[#This Row],[Units Sold]]</f>
        <v>599.98</v>
      </c>
      <c r="H3877" t="s">
        <v>18</v>
      </c>
      <c r="I3877" t="s">
        <v>287</v>
      </c>
      <c r="J3877">
        <f>_xlfn.XLOOKUP(Table1[[#This Row],[Product Name]],O:O,P:P)</f>
        <v>81</v>
      </c>
      <c r="K3877">
        <f>Table1[[#This Row],[Unit Profit]]*Table1[[#This Row],[Units Sold]]</f>
        <v>162</v>
      </c>
      <c r="L3877">
        <f>MONTH(Table1[[#This Row],[Date]])</f>
        <v>7</v>
      </c>
    </row>
    <row r="3878" spans="1:12" hidden="1">
      <c r="A3878">
        <v>13938</v>
      </c>
      <c r="B3878" s="1">
        <v>45398</v>
      </c>
      <c r="C3878" t="s">
        <v>12</v>
      </c>
      <c r="D3878" t="s">
        <v>116</v>
      </c>
      <c r="E3878">
        <v>1</v>
      </c>
      <c r="F3878">
        <v>349.99</v>
      </c>
      <c r="G3878">
        <f>Table1[[#This Row],[Unit Price]]*Table1[[#This Row],[Units Sold]]</f>
        <v>349.99</v>
      </c>
      <c r="H3878" t="s">
        <v>14</v>
      </c>
      <c r="I3878" t="s">
        <v>11</v>
      </c>
      <c r="J3878">
        <f>_xlfn.XLOOKUP(Table1[[#This Row],[Product Name]],O:O,P:P)</f>
        <v>115.5</v>
      </c>
      <c r="K3878">
        <f>Table1[[#This Row],[Unit Profit]]*Table1[[#This Row],[Units Sold]]</f>
        <v>115.5</v>
      </c>
      <c r="L3878">
        <f>MONTH(Table1[[#This Row],[Date]])</f>
        <v>4</v>
      </c>
    </row>
    <row r="3879" spans="1:12" hidden="1">
      <c r="A3879">
        <v>13939</v>
      </c>
      <c r="B3879" s="1">
        <v>45567</v>
      </c>
      <c r="C3879" t="s">
        <v>16</v>
      </c>
      <c r="D3879" t="s">
        <v>117</v>
      </c>
      <c r="E3879">
        <v>4</v>
      </c>
      <c r="F3879">
        <v>19.989999999999998</v>
      </c>
      <c r="G3879">
        <f>Table1[[#This Row],[Unit Price]]*Table1[[#This Row],[Units Sold]]</f>
        <v>79.959999999999994</v>
      </c>
      <c r="H3879" t="s">
        <v>14</v>
      </c>
      <c r="I3879" t="s">
        <v>15</v>
      </c>
      <c r="J3879">
        <f>_xlfn.XLOOKUP(Table1[[#This Row],[Product Name]],O:O,P:P)</f>
        <v>3.4</v>
      </c>
      <c r="K3879">
        <f>Table1[[#This Row],[Unit Profit]]*Table1[[#This Row],[Units Sold]]</f>
        <v>13.6</v>
      </c>
      <c r="L3879">
        <f>MONTH(Table1[[#This Row],[Date]])</f>
        <v>10</v>
      </c>
    </row>
    <row r="3880" spans="1:12">
      <c r="A3880">
        <v>13940</v>
      </c>
      <c r="B3880" s="1">
        <v>45226</v>
      </c>
      <c r="C3880" t="s">
        <v>19</v>
      </c>
      <c r="D3880" t="s">
        <v>118</v>
      </c>
      <c r="E3880">
        <v>2</v>
      </c>
      <c r="F3880">
        <v>12.99</v>
      </c>
      <c r="G3880">
        <f>Table1[[#This Row],[Unit Price]]*Table1[[#This Row],[Units Sold]]</f>
        <v>25.98</v>
      </c>
      <c r="H3880" t="s">
        <v>294</v>
      </c>
      <c r="I3880" t="s">
        <v>15</v>
      </c>
      <c r="J3880">
        <f>_xlfn.XLOOKUP(Table1[[#This Row],[Product Name]],O:O,P:P)</f>
        <v>4.68</v>
      </c>
      <c r="K3880">
        <f>Table1[[#This Row],[Unit Profit]]*Table1[[#This Row],[Units Sold]]</f>
        <v>9.36</v>
      </c>
      <c r="L3880">
        <f>MONTH(Table1[[#This Row],[Date]])</f>
        <v>10</v>
      </c>
    </row>
    <row r="3881" spans="1:12" hidden="1">
      <c r="A3881">
        <v>13941</v>
      </c>
      <c r="B3881" s="1">
        <v>45550</v>
      </c>
      <c r="C3881" t="s">
        <v>21</v>
      </c>
      <c r="D3881" t="s">
        <v>119</v>
      </c>
      <c r="E3881">
        <v>4</v>
      </c>
      <c r="F3881">
        <v>82</v>
      </c>
      <c r="G3881">
        <f>Table1[[#This Row],[Unit Price]]*Table1[[#This Row],[Units Sold]]</f>
        <v>328</v>
      </c>
      <c r="H3881" t="s">
        <v>14</v>
      </c>
      <c r="I3881" t="s">
        <v>287</v>
      </c>
      <c r="J3881">
        <f>_xlfn.XLOOKUP(Table1[[#This Row],[Product Name]],O:O,P:P)</f>
        <v>22.96</v>
      </c>
      <c r="K3881">
        <f>Table1[[#This Row],[Unit Profit]]*Table1[[#This Row],[Units Sold]]</f>
        <v>91.84</v>
      </c>
      <c r="L3881">
        <f>MONTH(Table1[[#This Row],[Date]])</f>
        <v>9</v>
      </c>
    </row>
    <row r="3882" spans="1:12" hidden="1">
      <c r="A3882">
        <v>13942</v>
      </c>
      <c r="B3882" s="1">
        <v>45055</v>
      </c>
      <c r="C3882" t="s">
        <v>23</v>
      </c>
      <c r="D3882" t="s">
        <v>120</v>
      </c>
      <c r="E3882">
        <v>4</v>
      </c>
      <c r="F3882">
        <v>109.99</v>
      </c>
      <c r="G3882">
        <f>Table1[[#This Row],[Unit Price]]*Table1[[#This Row],[Units Sold]]</f>
        <v>439.96</v>
      </c>
      <c r="H3882" t="s">
        <v>18</v>
      </c>
      <c r="I3882" t="s">
        <v>287</v>
      </c>
      <c r="J3882">
        <f>_xlfn.XLOOKUP(Table1[[#This Row],[Product Name]],O:O,P:P)</f>
        <v>28.6</v>
      </c>
      <c r="K3882">
        <f>Table1[[#This Row],[Unit Profit]]*Table1[[#This Row],[Units Sold]]</f>
        <v>114.4</v>
      </c>
      <c r="L3882">
        <f>MONTH(Table1[[#This Row],[Date]])</f>
        <v>5</v>
      </c>
    </row>
    <row r="3883" spans="1:12" hidden="1">
      <c r="A3883">
        <v>13943</v>
      </c>
      <c r="B3883" s="1">
        <v>45517</v>
      </c>
      <c r="C3883" t="s">
        <v>9</v>
      </c>
      <c r="D3883" t="s">
        <v>121</v>
      </c>
      <c r="E3883">
        <v>3</v>
      </c>
      <c r="F3883">
        <v>3899.99</v>
      </c>
      <c r="G3883">
        <f>Table1[[#This Row],[Unit Price]]*Table1[[#This Row],[Units Sold]]</f>
        <v>11699.97</v>
      </c>
      <c r="H3883" t="s">
        <v>18</v>
      </c>
      <c r="I3883" t="s">
        <v>287</v>
      </c>
      <c r="J3883">
        <f>_xlfn.XLOOKUP(Table1[[#This Row],[Product Name]],O:O,P:P)</f>
        <v>400</v>
      </c>
      <c r="K3883">
        <f>Table1[[#This Row],[Unit Profit]]*Table1[[#This Row],[Units Sold]]</f>
        <v>1200</v>
      </c>
      <c r="L3883">
        <f>MONTH(Table1[[#This Row],[Date]])</f>
        <v>8</v>
      </c>
    </row>
    <row r="3884" spans="1:12">
      <c r="A3884">
        <v>13944</v>
      </c>
      <c r="B3884" s="1">
        <v>45063</v>
      </c>
      <c r="C3884" t="s">
        <v>12</v>
      </c>
      <c r="D3884" t="s">
        <v>122</v>
      </c>
      <c r="E3884">
        <v>1</v>
      </c>
      <c r="F3884">
        <v>349.99</v>
      </c>
      <c r="G3884">
        <f>Table1[[#This Row],[Unit Price]]*Table1[[#This Row],[Units Sold]]</f>
        <v>349.99</v>
      </c>
      <c r="H3884" t="s">
        <v>294</v>
      </c>
      <c r="I3884" t="s">
        <v>11</v>
      </c>
      <c r="J3884">
        <f>_xlfn.XLOOKUP(Table1[[#This Row],[Product Name]],O:O,P:P)</f>
        <v>161</v>
      </c>
      <c r="K3884">
        <f>Table1[[#This Row],[Unit Profit]]*Table1[[#This Row],[Units Sold]]</f>
        <v>161</v>
      </c>
      <c r="L3884">
        <f>MONTH(Table1[[#This Row],[Date]])</f>
        <v>5</v>
      </c>
    </row>
    <row r="3885" spans="1:12">
      <c r="A3885">
        <v>13946</v>
      </c>
      <c r="B3885" s="1">
        <v>45572</v>
      </c>
      <c r="C3885" t="s">
        <v>19</v>
      </c>
      <c r="D3885" t="s">
        <v>124</v>
      </c>
      <c r="E3885">
        <v>3</v>
      </c>
      <c r="F3885">
        <v>10.99</v>
      </c>
      <c r="G3885">
        <f>Table1[[#This Row],[Unit Price]]*Table1[[#This Row],[Units Sold]]</f>
        <v>32.97</v>
      </c>
      <c r="H3885" t="s">
        <v>294</v>
      </c>
      <c r="I3885" t="s">
        <v>11</v>
      </c>
      <c r="J3885">
        <f>_xlfn.XLOOKUP(Table1[[#This Row],[Product Name]],O:O,P:P)</f>
        <v>3.85</v>
      </c>
      <c r="K3885">
        <f>Table1[[#This Row],[Unit Profit]]*Table1[[#This Row],[Units Sold]]</f>
        <v>11.55</v>
      </c>
      <c r="L3885">
        <f>MONTH(Table1[[#This Row],[Date]])</f>
        <v>10</v>
      </c>
    </row>
    <row r="3886" spans="1:12" hidden="1">
      <c r="A3886">
        <v>13947</v>
      </c>
      <c r="B3886" s="1">
        <v>45468</v>
      </c>
      <c r="C3886" t="s">
        <v>21</v>
      </c>
      <c r="D3886" t="s">
        <v>125</v>
      </c>
      <c r="E3886">
        <v>1</v>
      </c>
      <c r="F3886">
        <v>6.5</v>
      </c>
      <c r="G3886">
        <f>Table1[[#This Row],[Unit Price]]*Table1[[#This Row],[Units Sold]]</f>
        <v>6.5</v>
      </c>
      <c r="H3886" t="s">
        <v>18</v>
      </c>
      <c r="I3886" t="s">
        <v>287</v>
      </c>
      <c r="J3886">
        <f>_xlfn.XLOOKUP(Table1[[#This Row],[Product Name]],O:O,P:P)</f>
        <v>2.73</v>
      </c>
      <c r="K3886">
        <f>Table1[[#This Row],[Unit Profit]]*Table1[[#This Row],[Units Sold]]</f>
        <v>2.73</v>
      </c>
      <c r="L3886">
        <f>MONTH(Table1[[#This Row],[Date]])</f>
        <v>6</v>
      </c>
    </row>
    <row r="3887" spans="1:12" hidden="1">
      <c r="A3887">
        <v>13948</v>
      </c>
      <c r="B3887" s="1">
        <v>45207</v>
      </c>
      <c r="C3887" t="s">
        <v>23</v>
      </c>
      <c r="D3887" t="s">
        <v>126</v>
      </c>
      <c r="E3887">
        <v>5</v>
      </c>
      <c r="F3887">
        <v>399.99</v>
      </c>
      <c r="G3887">
        <f>Table1[[#This Row],[Unit Price]]*Table1[[#This Row],[Units Sold]]</f>
        <v>1999.95</v>
      </c>
      <c r="H3887" t="s">
        <v>18</v>
      </c>
      <c r="I3887" t="s">
        <v>11</v>
      </c>
      <c r="J3887">
        <f>_xlfn.XLOOKUP(Table1[[#This Row],[Product Name]],O:O,P:P)</f>
        <v>80</v>
      </c>
      <c r="K3887">
        <f>Table1[[#This Row],[Unit Profit]]*Table1[[#This Row],[Units Sold]]</f>
        <v>400</v>
      </c>
      <c r="L3887">
        <f>MONTH(Table1[[#This Row],[Date]])</f>
        <v>10</v>
      </c>
    </row>
    <row r="3888" spans="1:12" hidden="1">
      <c r="A3888">
        <v>13949</v>
      </c>
      <c r="B3888" s="1">
        <v>45460</v>
      </c>
      <c r="C3888" t="s">
        <v>9</v>
      </c>
      <c r="D3888" t="s">
        <v>127</v>
      </c>
      <c r="E3888">
        <v>2</v>
      </c>
      <c r="F3888">
        <v>229.99</v>
      </c>
      <c r="G3888">
        <f>Table1[[#This Row],[Unit Price]]*Table1[[#This Row],[Units Sold]]</f>
        <v>459.98</v>
      </c>
      <c r="H3888" t="s">
        <v>18</v>
      </c>
      <c r="I3888" t="s">
        <v>11</v>
      </c>
      <c r="J3888">
        <f>_xlfn.XLOOKUP(Table1[[#This Row],[Product Name]],O:O,P:P)</f>
        <v>115</v>
      </c>
      <c r="K3888">
        <f>Table1[[#This Row],[Unit Profit]]*Table1[[#This Row],[Units Sold]]</f>
        <v>230</v>
      </c>
      <c r="L3888">
        <f>MONTH(Table1[[#This Row],[Date]])</f>
        <v>6</v>
      </c>
    </row>
    <row r="3889" spans="1:12" hidden="1">
      <c r="A3889">
        <v>13950</v>
      </c>
      <c r="B3889" s="1">
        <v>45483</v>
      </c>
      <c r="C3889" t="s">
        <v>12</v>
      </c>
      <c r="D3889" t="s">
        <v>128</v>
      </c>
      <c r="E3889">
        <v>4</v>
      </c>
      <c r="F3889">
        <v>159.99</v>
      </c>
      <c r="G3889">
        <f>Table1[[#This Row],[Unit Price]]*Table1[[#This Row],[Units Sold]]</f>
        <v>639.96</v>
      </c>
      <c r="H3889" t="s">
        <v>14</v>
      </c>
      <c r="I3889" t="s">
        <v>11</v>
      </c>
      <c r="J3889">
        <f>_xlfn.XLOOKUP(Table1[[#This Row],[Product Name]],O:O,P:P)</f>
        <v>46.4</v>
      </c>
      <c r="K3889">
        <f>Table1[[#This Row],[Unit Profit]]*Table1[[#This Row],[Units Sold]]</f>
        <v>185.6</v>
      </c>
      <c r="L3889">
        <f>MONTH(Table1[[#This Row],[Date]])</f>
        <v>7</v>
      </c>
    </row>
    <row r="3890" spans="1:12" hidden="1">
      <c r="A3890">
        <v>13951</v>
      </c>
      <c r="B3890" s="1">
        <v>45136</v>
      </c>
      <c r="C3890" t="s">
        <v>16</v>
      </c>
      <c r="D3890" t="s">
        <v>129</v>
      </c>
      <c r="E3890">
        <v>1</v>
      </c>
      <c r="F3890">
        <v>14.99</v>
      </c>
      <c r="G3890">
        <f>Table1[[#This Row],[Unit Price]]*Table1[[#This Row],[Units Sold]]</f>
        <v>14.99</v>
      </c>
      <c r="H3890" t="s">
        <v>18</v>
      </c>
      <c r="I3890" t="s">
        <v>11</v>
      </c>
      <c r="J3890">
        <f>_xlfn.XLOOKUP(Table1[[#This Row],[Product Name]],O:O,P:P)</f>
        <v>4.95</v>
      </c>
      <c r="K3890">
        <f>Table1[[#This Row],[Unit Profit]]*Table1[[#This Row],[Units Sold]]</f>
        <v>4.95</v>
      </c>
      <c r="L3890">
        <f>MONTH(Table1[[#This Row],[Date]])</f>
        <v>7</v>
      </c>
    </row>
    <row r="3891" spans="1:12" hidden="1">
      <c r="A3891">
        <v>13952</v>
      </c>
      <c r="B3891" s="1">
        <v>45444</v>
      </c>
      <c r="C3891" t="s">
        <v>19</v>
      </c>
      <c r="D3891" t="s">
        <v>130</v>
      </c>
      <c r="E3891">
        <v>5</v>
      </c>
      <c r="F3891">
        <v>18.989999999999998</v>
      </c>
      <c r="G3891">
        <f>Table1[[#This Row],[Unit Price]]*Table1[[#This Row],[Units Sold]]</f>
        <v>94.949999999999989</v>
      </c>
      <c r="H3891" t="s">
        <v>14</v>
      </c>
      <c r="I3891" t="s">
        <v>287</v>
      </c>
      <c r="J3891">
        <f>_xlfn.XLOOKUP(Table1[[#This Row],[Product Name]],O:O,P:P)</f>
        <v>5.51</v>
      </c>
      <c r="K3891">
        <f>Table1[[#This Row],[Unit Profit]]*Table1[[#This Row],[Units Sold]]</f>
        <v>27.549999999999997</v>
      </c>
      <c r="L3891">
        <f>MONTH(Table1[[#This Row],[Date]])</f>
        <v>6</v>
      </c>
    </row>
    <row r="3892" spans="1:12">
      <c r="A3892">
        <v>13953</v>
      </c>
      <c r="B3892" s="1">
        <v>45414</v>
      </c>
      <c r="C3892" t="s">
        <v>21</v>
      </c>
      <c r="D3892" t="s">
        <v>131</v>
      </c>
      <c r="E3892">
        <v>2</v>
      </c>
      <c r="F3892">
        <v>15</v>
      </c>
      <c r="G3892">
        <f>Table1[[#This Row],[Unit Price]]*Table1[[#This Row],[Units Sold]]</f>
        <v>30</v>
      </c>
      <c r="H3892" t="s">
        <v>294</v>
      </c>
      <c r="I3892" t="s">
        <v>11</v>
      </c>
      <c r="J3892">
        <f>_xlfn.XLOOKUP(Table1[[#This Row],[Product Name]],O:O,P:P)</f>
        <v>4.6500000000000004</v>
      </c>
      <c r="K3892">
        <f>Table1[[#This Row],[Unit Profit]]*Table1[[#This Row],[Units Sold]]</f>
        <v>9.3000000000000007</v>
      </c>
      <c r="L3892">
        <f>MONTH(Table1[[#This Row],[Date]])</f>
        <v>5</v>
      </c>
    </row>
    <row r="3893" spans="1:12">
      <c r="A3893">
        <v>13954</v>
      </c>
      <c r="B3893" s="1">
        <v>44971</v>
      </c>
      <c r="C3893" t="s">
        <v>23</v>
      </c>
      <c r="D3893" t="s">
        <v>132</v>
      </c>
      <c r="E3893">
        <v>4</v>
      </c>
      <c r="F3893">
        <v>229.95</v>
      </c>
      <c r="G3893">
        <f>Table1[[#This Row],[Unit Price]]*Table1[[#This Row],[Units Sold]]</f>
        <v>919.8</v>
      </c>
      <c r="H3893" t="s">
        <v>294</v>
      </c>
      <c r="I3893" t="s">
        <v>15</v>
      </c>
      <c r="J3893">
        <f>_xlfn.XLOOKUP(Table1[[#This Row],[Product Name]],O:O,P:P)</f>
        <v>62.09</v>
      </c>
      <c r="K3893">
        <f>Table1[[#This Row],[Unit Profit]]*Table1[[#This Row],[Units Sold]]</f>
        <v>248.36</v>
      </c>
      <c r="L3893">
        <f>MONTH(Table1[[#This Row],[Date]])</f>
        <v>2</v>
      </c>
    </row>
    <row r="3894" spans="1:12">
      <c r="A3894">
        <v>13955</v>
      </c>
      <c r="B3894" s="1">
        <v>45136</v>
      </c>
      <c r="C3894" t="s">
        <v>9</v>
      </c>
      <c r="D3894" t="s">
        <v>133</v>
      </c>
      <c r="E3894">
        <v>5</v>
      </c>
      <c r="F3894">
        <v>249.99</v>
      </c>
      <c r="G3894">
        <f>Table1[[#This Row],[Unit Price]]*Table1[[#This Row],[Units Sold]]</f>
        <v>1249.95</v>
      </c>
      <c r="H3894" t="s">
        <v>294</v>
      </c>
      <c r="I3894" t="s">
        <v>287</v>
      </c>
      <c r="J3894">
        <f>_xlfn.XLOOKUP(Table1[[#This Row],[Product Name]],O:O,P:P)</f>
        <v>77.5</v>
      </c>
      <c r="K3894">
        <f>Table1[[#This Row],[Unit Profit]]*Table1[[#This Row],[Units Sold]]</f>
        <v>387.5</v>
      </c>
      <c r="L3894">
        <f>MONTH(Table1[[#This Row],[Date]])</f>
        <v>7</v>
      </c>
    </row>
    <row r="3895" spans="1:12" hidden="1">
      <c r="A3895">
        <v>13956</v>
      </c>
      <c r="B3895" s="1">
        <v>45248</v>
      </c>
      <c r="C3895" t="s">
        <v>12</v>
      </c>
      <c r="D3895" t="s">
        <v>134</v>
      </c>
      <c r="E3895">
        <v>4</v>
      </c>
      <c r="F3895">
        <v>299.95</v>
      </c>
      <c r="G3895">
        <f>Table1[[#This Row],[Unit Price]]*Table1[[#This Row],[Units Sold]]</f>
        <v>1199.8</v>
      </c>
      <c r="H3895" t="s">
        <v>14</v>
      </c>
      <c r="I3895" t="s">
        <v>15</v>
      </c>
      <c r="J3895">
        <f>_xlfn.XLOOKUP(Table1[[#This Row],[Product Name]],O:O,P:P)</f>
        <v>140.97999999999999</v>
      </c>
      <c r="K3895">
        <f>Table1[[#This Row],[Unit Profit]]*Table1[[#This Row],[Units Sold]]</f>
        <v>563.91999999999996</v>
      </c>
      <c r="L3895">
        <f>MONTH(Table1[[#This Row],[Date]])</f>
        <v>11</v>
      </c>
    </row>
    <row r="3896" spans="1:12" hidden="1">
      <c r="A3896">
        <v>13957</v>
      </c>
      <c r="B3896" s="1">
        <v>45332</v>
      </c>
      <c r="C3896" t="s">
        <v>16</v>
      </c>
      <c r="D3896" t="s">
        <v>135</v>
      </c>
      <c r="E3896">
        <v>1</v>
      </c>
      <c r="F3896">
        <v>49.99</v>
      </c>
      <c r="G3896">
        <f>Table1[[#This Row],[Unit Price]]*Table1[[#This Row],[Units Sold]]</f>
        <v>49.99</v>
      </c>
      <c r="H3896" t="s">
        <v>18</v>
      </c>
      <c r="I3896" t="s">
        <v>287</v>
      </c>
      <c r="J3896">
        <f>_xlfn.XLOOKUP(Table1[[#This Row],[Product Name]],O:O,P:P)</f>
        <v>24</v>
      </c>
      <c r="K3896">
        <f>Table1[[#This Row],[Unit Profit]]*Table1[[#This Row],[Units Sold]]</f>
        <v>24</v>
      </c>
      <c r="L3896">
        <f>MONTH(Table1[[#This Row],[Date]])</f>
        <v>2</v>
      </c>
    </row>
    <row r="3897" spans="1:12" hidden="1">
      <c r="A3897">
        <v>13958</v>
      </c>
      <c r="B3897" s="1">
        <v>45105</v>
      </c>
      <c r="C3897" t="s">
        <v>19</v>
      </c>
      <c r="D3897" t="s">
        <v>136</v>
      </c>
      <c r="E3897">
        <v>2</v>
      </c>
      <c r="F3897">
        <v>16.989999999999998</v>
      </c>
      <c r="G3897">
        <f>Table1[[#This Row],[Unit Price]]*Table1[[#This Row],[Units Sold]]</f>
        <v>33.979999999999997</v>
      </c>
      <c r="H3897" t="s">
        <v>18</v>
      </c>
      <c r="I3897" t="s">
        <v>15</v>
      </c>
      <c r="J3897">
        <f>_xlfn.XLOOKUP(Table1[[#This Row],[Product Name]],O:O,P:P)</f>
        <v>2.89</v>
      </c>
      <c r="K3897">
        <f>Table1[[#This Row],[Unit Profit]]*Table1[[#This Row],[Units Sold]]</f>
        <v>5.78</v>
      </c>
      <c r="L3897">
        <f>MONTH(Table1[[#This Row],[Date]])</f>
        <v>6</v>
      </c>
    </row>
    <row r="3898" spans="1:12" hidden="1">
      <c r="A3898">
        <v>13959</v>
      </c>
      <c r="B3898" s="1">
        <v>45302</v>
      </c>
      <c r="C3898" t="s">
        <v>21</v>
      </c>
      <c r="D3898" t="s">
        <v>137</v>
      </c>
      <c r="E3898">
        <v>1</v>
      </c>
      <c r="F3898">
        <v>14.99</v>
      </c>
      <c r="G3898">
        <f>Table1[[#This Row],[Unit Price]]*Table1[[#This Row],[Units Sold]]</f>
        <v>14.99</v>
      </c>
      <c r="H3898" t="s">
        <v>18</v>
      </c>
      <c r="I3898" t="s">
        <v>15</v>
      </c>
      <c r="J3898">
        <f>_xlfn.XLOOKUP(Table1[[#This Row],[Product Name]],O:O,P:P)</f>
        <v>4.6500000000000004</v>
      </c>
      <c r="K3898">
        <f>Table1[[#This Row],[Unit Profit]]*Table1[[#This Row],[Units Sold]]</f>
        <v>4.6500000000000004</v>
      </c>
      <c r="L3898">
        <f>MONTH(Table1[[#This Row],[Date]])</f>
        <v>1</v>
      </c>
    </row>
    <row r="3899" spans="1:12" hidden="1">
      <c r="A3899">
        <v>13960</v>
      </c>
      <c r="B3899" s="1">
        <v>44969</v>
      </c>
      <c r="C3899" t="s">
        <v>23</v>
      </c>
      <c r="D3899" t="s">
        <v>138</v>
      </c>
      <c r="E3899">
        <v>5</v>
      </c>
      <c r="F3899">
        <v>249.99</v>
      </c>
      <c r="G3899">
        <f>Table1[[#This Row],[Unit Price]]*Table1[[#This Row],[Units Sold]]</f>
        <v>1249.95</v>
      </c>
      <c r="H3899" t="s">
        <v>14</v>
      </c>
      <c r="I3899" t="s">
        <v>11</v>
      </c>
      <c r="J3899">
        <f>_xlfn.XLOOKUP(Table1[[#This Row],[Product Name]],O:O,P:P)</f>
        <v>120</v>
      </c>
      <c r="K3899">
        <f>Table1[[#This Row],[Unit Profit]]*Table1[[#This Row],[Units Sold]]</f>
        <v>600</v>
      </c>
      <c r="L3899">
        <f>MONTH(Table1[[#This Row],[Date]])</f>
        <v>2</v>
      </c>
    </row>
    <row r="3900" spans="1:12">
      <c r="A3900">
        <v>13961</v>
      </c>
      <c r="B3900" s="1">
        <v>45038</v>
      </c>
      <c r="C3900" t="s">
        <v>9</v>
      </c>
      <c r="D3900" t="s">
        <v>139</v>
      </c>
      <c r="E3900">
        <v>2</v>
      </c>
      <c r="F3900">
        <v>599.99</v>
      </c>
      <c r="G3900">
        <f>Table1[[#This Row],[Unit Price]]*Table1[[#This Row],[Units Sold]]</f>
        <v>1199.98</v>
      </c>
      <c r="H3900" t="s">
        <v>294</v>
      </c>
      <c r="I3900" t="s">
        <v>287</v>
      </c>
      <c r="J3900">
        <f>_xlfn.XLOOKUP(Table1[[#This Row],[Product Name]],O:O,P:P)</f>
        <v>288</v>
      </c>
      <c r="K3900">
        <f>Table1[[#This Row],[Unit Profit]]*Table1[[#This Row],[Units Sold]]</f>
        <v>576</v>
      </c>
      <c r="L3900">
        <f>MONTH(Table1[[#This Row],[Date]])</f>
        <v>4</v>
      </c>
    </row>
    <row r="3901" spans="1:12">
      <c r="A3901">
        <v>13962</v>
      </c>
      <c r="B3901" s="1">
        <v>45318</v>
      </c>
      <c r="C3901" t="s">
        <v>12</v>
      </c>
      <c r="D3901" t="s">
        <v>140</v>
      </c>
      <c r="E3901">
        <v>4</v>
      </c>
      <c r="F3901">
        <v>89.99</v>
      </c>
      <c r="G3901">
        <f>Table1[[#This Row],[Unit Price]]*Table1[[#This Row],[Units Sold]]</f>
        <v>359.96</v>
      </c>
      <c r="H3901" t="s">
        <v>294</v>
      </c>
      <c r="I3901" t="s">
        <v>287</v>
      </c>
      <c r="J3901">
        <f>_xlfn.XLOOKUP(Table1[[#This Row],[Product Name]],O:O,P:P)</f>
        <v>14.4</v>
      </c>
      <c r="K3901">
        <f>Table1[[#This Row],[Unit Profit]]*Table1[[#This Row],[Units Sold]]</f>
        <v>57.6</v>
      </c>
      <c r="L3901">
        <f>MONTH(Table1[[#This Row],[Date]])</f>
        <v>1</v>
      </c>
    </row>
    <row r="3902" spans="1:12">
      <c r="A3902">
        <v>13963</v>
      </c>
      <c r="B3902" s="1">
        <v>45577</v>
      </c>
      <c r="C3902" t="s">
        <v>16</v>
      </c>
      <c r="D3902" t="s">
        <v>141</v>
      </c>
      <c r="E3902">
        <v>3</v>
      </c>
      <c r="F3902">
        <v>12.99</v>
      </c>
      <c r="G3902">
        <f>Table1[[#This Row],[Unit Price]]*Table1[[#This Row],[Units Sold]]</f>
        <v>38.97</v>
      </c>
      <c r="H3902" t="s">
        <v>294</v>
      </c>
      <c r="I3902" t="s">
        <v>287</v>
      </c>
      <c r="J3902">
        <f>_xlfn.XLOOKUP(Table1[[#This Row],[Product Name]],O:O,P:P)</f>
        <v>1.3</v>
      </c>
      <c r="K3902">
        <f>Table1[[#This Row],[Unit Profit]]*Table1[[#This Row],[Units Sold]]</f>
        <v>3.9000000000000004</v>
      </c>
      <c r="L3902">
        <f>MONTH(Table1[[#This Row],[Date]])</f>
        <v>10</v>
      </c>
    </row>
    <row r="3903" spans="1:12">
      <c r="A3903">
        <v>13964</v>
      </c>
      <c r="B3903" s="1">
        <v>45323</v>
      </c>
      <c r="C3903" t="s">
        <v>19</v>
      </c>
      <c r="D3903" t="s">
        <v>142</v>
      </c>
      <c r="E3903">
        <v>2</v>
      </c>
      <c r="F3903">
        <v>14.99</v>
      </c>
      <c r="G3903">
        <f>Table1[[#This Row],[Unit Price]]*Table1[[#This Row],[Units Sold]]</f>
        <v>29.98</v>
      </c>
      <c r="H3903" t="s">
        <v>294</v>
      </c>
      <c r="I3903" t="s">
        <v>287</v>
      </c>
      <c r="J3903">
        <f>_xlfn.XLOOKUP(Table1[[#This Row],[Product Name]],O:O,P:P)</f>
        <v>3.15</v>
      </c>
      <c r="K3903">
        <f>Table1[[#This Row],[Unit Profit]]*Table1[[#This Row],[Units Sold]]</f>
        <v>6.3</v>
      </c>
      <c r="L3903">
        <f>MONTH(Table1[[#This Row],[Date]])</f>
        <v>2</v>
      </c>
    </row>
    <row r="3904" spans="1:12" hidden="1">
      <c r="A3904">
        <v>13965</v>
      </c>
      <c r="B3904" s="1">
        <v>45380</v>
      </c>
      <c r="C3904" t="s">
        <v>21</v>
      </c>
      <c r="D3904" t="s">
        <v>143</v>
      </c>
      <c r="E3904">
        <v>1</v>
      </c>
      <c r="F3904">
        <v>30</v>
      </c>
      <c r="G3904">
        <f>Table1[[#This Row],[Unit Price]]*Table1[[#This Row],[Units Sold]]</f>
        <v>30</v>
      </c>
      <c r="H3904" t="s">
        <v>14</v>
      </c>
      <c r="I3904" t="s">
        <v>15</v>
      </c>
      <c r="J3904">
        <f>_xlfn.XLOOKUP(Table1[[#This Row],[Product Name]],O:O,P:P)</f>
        <v>6.9</v>
      </c>
      <c r="K3904">
        <f>Table1[[#This Row],[Unit Profit]]*Table1[[#This Row],[Units Sold]]</f>
        <v>6.9</v>
      </c>
      <c r="L3904">
        <f>MONTH(Table1[[#This Row],[Date]])</f>
        <v>3</v>
      </c>
    </row>
    <row r="3905" spans="1:12" hidden="1">
      <c r="A3905">
        <v>13966</v>
      </c>
      <c r="B3905" s="1">
        <v>45105</v>
      </c>
      <c r="C3905" t="s">
        <v>23</v>
      </c>
      <c r="D3905" t="s">
        <v>144</v>
      </c>
      <c r="E3905">
        <v>4</v>
      </c>
      <c r="F3905">
        <v>199.99</v>
      </c>
      <c r="G3905">
        <f>Table1[[#This Row],[Unit Price]]*Table1[[#This Row],[Units Sold]]</f>
        <v>799.96</v>
      </c>
      <c r="H3905" t="s">
        <v>14</v>
      </c>
      <c r="I3905" t="s">
        <v>15</v>
      </c>
      <c r="J3905">
        <f>_xlfn.XLOOKUP(Table1[[#This Row],[Product Name]],O:O,P:P)</f>
        <v>60</v>
      </c>
      <c r="K3905">
        <f>Table1[[#This Row],[Unit Profit]]*Table1[[#This Row],[Units Sold]]</f>
        <v>240</v>
      </c>
      <c r="L3905">
        <f>MONTH(Table1[[#This Row],[Date]])</f>
        <v>6</v>
      </c>
    </row>
    <row r="3906" spans="1:12" hidden="1">
      <c r="A3906">
        <v>13967</v>
      </c>
      <c r="B3906" s="1">
        <v>45140</v>
      </c>
      <c r="C3906" t="s">
        <v>9</v>
      </c>
      <c r="D3906" t="s">
        <v>145</v>
      </c>
      <c r="E3906">
        <v>5</v>
      </c>
      <c r="F3906">
        <v>499.99</v>
      </c>
      <c r="G3906">
        <f>Table1[[#This Row],[Unit Price]]*Table1[[#This Row],[Units Sold]]</f>
        <v>2499.9499999999998</v>
      </c>
      <c r="H3906" t="s">
        <v>14</v>
      </c>
      <c r="I3906" t="s">
        <v>15</v>
      </c>
      <c r="J3906">
        <f>_xlfn.XLOOKUP(Table1[[#This Row],[Product Name]],O:O,P:P)</f>
        <v>90</v>
      </c>
      <c r="K3906">
        <f>Table1[[#This Row],[Unit Profit]]*Table1[[#This Row],[Units Sold]]</f>
        <v>450</v>
      </c>
      <c r="L3906">
        <f>MONTH(Table1[[#This Row],[Date]])</f>
        <v>8</v>
      </c>
    </row>
    <row r="3907" spans="1:12" hidden="1">
      <c r="A3907">
        <v>13968</v>
      </c>
      <c r="B3907" s="1">
        <v>45255</v>
      </c>
      <c r="C3907" t="s">
        <v>12</v>
      </c>
      <c r="D3907" t="s">
        <v>35</v>
      </c>
      <c r="E3907">
        <v>4</v>
      </c>
      <c r="F3907">
        <v>399.99</v>
      </c>
      <c r="G3907">
        <f>Table1[[#This Row],[Unit Price]]*Table1[[#This Row],[Units Sold]]</f>
        <v>1599.96</v>
      </c>
      <c r="H3907" t="s">
        <v>18</v>
      </c>
      <c r="I3907" t="s">
        <v>11</v>
      </c>
      <c r="J3907">
        <f>_xlfn.XLOOKUP(Table1[[#This Row],[Product Name]],O:O,P:P)</f>
        <v>52</v>
      </c>
      <c r="K3907">
        <f>Table1[[#This Row],[Unit Profit]]*Table1[[#This Row],[Units Sold]]</f>
        <v>208</v>
      </c>
      <c r="L3907">
        <f>MONTH(Table1[[#This Row],[Date]])</f>
        <v>11</v>
      </c>
    </row>
    <row r="3908" spans="1:12">
      <c r="A3908">
        <v>13969</v>
      </c>
      <c r="B3908" s="1">
        <v>45484</v>
      </c>
      <c r="C3908" t="s">
        <v>16</v>
      </c>
      <c r="D3908" t="s">
        <v>146</v>
      </c>
      <c r="E3908">
        <v>1</v>
      </c>
      <c r="F3908">
        <v>98</v>
      </c>
      <c r="G3908">
        <f>Table1[[#This Row],[Unit Price]]*Table1[[#This Row],[Units Sold]]</f>
        <v>98</v>
      </c>
      <c r="H3908" t="s">
        <v>294</v>
      </c>
      <c r="I3908" t="s">
        <v>15</v>
      </c>
      <c r="J3908">
        <f>_xlfn.XLOOKUP(Table1[[#This Row],[Product Name]],O:O,P:P)</f>
        <v>35.28</v>
      </c>
      <c r="K3908">
        <f>Table1[[#This Row],[Unit Profit]]*Table1[[#This Row],[Units Sold]]</f>
        <v>35.28</v>
      </c>
      <c r="L3908">
        <f>MONTH(Table1[[#This Row],[Date]])</f>
        <v>7</v>
      </c>
    </row>
    <row r="3909" spans="1:12" hidden="1">
      <c r="A3909">
        <v>13970</v>
      </c>
      <c r="B3909" s="1">
        <v>45476</v>
      </c>
      <c r="C3909" t="s">
        <v>19</v>
      </c>
      <c r="D3909" t="s">
        <v>147</v>
      </c>
      <c r="E3909">
        <v>3</v>
      </c>
      <c r="F3909">
        <v>8.99</v>
      </c>
      <c r="G3909">
        <f>Table1[[#This Row],[Unit Price]]*Table1[[#This Row],[Units Sold]]</f>
        <v>26.97</v>
      </c>
      <c r="H3909" t="s">
        <v>18</v>
      </c>
      <c r="I3909" t="s">
        <v>287</v>
      </c>
      <c r="J3909">
        <f>_xlfn.XLOOKUP(Table1[[#This Row],[Product Name]],O:O,P:P)</f>
        <v>3.33</v>
      </c>
      <c r="K3909">
        <f>Table1[[#This Row],[Unit Profit]]*Table1[[#This Row],[Units Sold]]</f>
        <v>9.99</v>
      </c>
      <c r="L3909">
        <f>MONTH(Table1[[#This Row],[Date]])</f>
        <v>7</v>
      </c>
    </row>
    <row r="3910" spans="1:12">
      <c r="A3910">
        <v>13971</v>
      </c>
      <c r="B3910" s="1">
        <v>44954</v>
      </c>
      <c r="C3910" t="s">
        <v>21</v>
      </c>
      <c r="D3910" t="s">
        <v>148</v>
      </c>
      <c r="E3910">
        <v>2</v>
      </c>
      <c r="F3910">
        <v>36</v>
      </c>
      <c r="G3910">
        <f>Table1[[#This Row],[Unit Price]]*Table1[[#This Row],[Units Sold]]</f>
        <v>72</v>
      </c>
      <c r="H3910" t="s">
        <v>294</v>
      </c>
      <c r="I3910" t="s">
        <v>15</v>
      </c>
      <c r="J3910">
        <f>_xlfn.XLOOKUP(Table1[[#This Row],[Product Name]],O:O,P:P)</f>
        <v>5.4</v>
      </c>
      <c r="K3910">
        <f>Table1[[#This Row],[Unit Profit]]*Table1[[#This Row],[Units Sold]]</f>
        <v>10.8</v>
      </c>
      <c r="L3910">
        <f>MONTH(Table1[[#This Row],[Date]])</f>
        <v>1</v>
      </c>
    </row>
    <row r="3911" spans="1:12" hidden="1">
      <c r="A3911">
        <v>13972</v>
      </c>
      <c r="B3911" s="1">
        <v>45637</v>
      </c>
      <c r="C3911" t="s">
        <v>23</v>
      </c>
      <c r="D3911" t="s">
        <v>149</v>
      </c>
      <c r="E3911">
        <v>2</v>
      </c>
      <c r="F3911">
        <v>39.950000000000003</v>
      </c>
      <c r="G3911">
        <f>Table1[[#This Row],[Unit Price]]*Table1[[#This Row],[Units Sold]]</f>
        <v>79.900000000000006</v>
      </c>
      <c r="H3911" t="s">
        <v>18</v>
      </c>
      <c r="I3911" t="s">
        <v>287</v>
      </c>
      <c r="J3911">
        <f>_xlfn.XLOOKUP(Table1[[#This Row],[Product Name]],O:O,P:P)</f>
        <v>15.98</v>
      </c>
      <c r="K3911">
        <f>Table1[[#This Row],[Unit Profit]]*Table1[[#This Row],[Units Sold]]</f>
        <v>31.96</v>
      </c>
      <c r="L3911">
        <f>MONTH(Table1[[#This Row],[Date]])</f>
        <v>12</v>
      </c>
    </row>
    <row r="3912" spans="1:12">
      <c r="A3912">
        <v>13973</v>
      </c>
      <c r="B3912" s="1">
        <v>45100</v>
      </c>
      <c r="C3912" t="s">
        <v>9</v>
      </c>
      <c r="D3912" t="s">
        <v>150</v>
      </c>
      <c r="E3912">
        <v>5</v>
      </c>
      <c r="F3912">
        <v>1299.99</v>
      </c>
      <c r="G3912">
        <f>Table1[[#This Row],[Unit Price]]*Table1[[#This Row],[Units Sold]]</f>
        <v>6499.95</v>
      </c>
      <c r="H3912" t="s">
        <v>294</v>
      </c>
      <c r="I3912" t="s">
        <v>11</v>
      </c>
      <c r="J3912">
        <f>_xlfn.XLOOKUP(Table1[[#This Row],[Product Name]],O:O,P:P)</f>
        <v>143</v>
      </c>
      <c r="K3912">
        <f>Table1[[#This Row],[Unit Profit]]*Table1[[#This Row],[Units Sold]]</f>
        <v>715</v>
      </c>
      <c r="L3912">
        <f>MONTH(Table1[[#This Row],[Date]])</f>
        <v>6</v>
      </c>
    </row>
    <row r="3913" spans="1:12">
      <c r="A3913">
        <v>13974</v>
      </c>
      <c r="B3913" s="1">
        <v>45393</v>
      </c>
      <c r="C3913" t="s">
        <v>12</v>
      </c>
      <c r="D3913" t="s">
        <v>151</v>
      </c>
      <c r="E3913">
        <v>4</v>
      </c>
      <c r="F3913">
        <v>79.989999999999995</v>
      </c>
      <c r="G3913">
        <f>Table1[[#This Row],[Unit Price]]*Table1[[#This Row],[Units Sold]]</f>
        <v>319.95999999999998</v>
      </c>
      <c r="H3913" t="s">
        <v>294</v>
      </c>
      <c r="I3913" t="s">
        <v>287</v>
      </c>
      <c r="J3913">
        <f>_xlfn.XLOOKUP(Table1[[#This Row],[Product Name]],O:O,P:P)</f>
        <v>20.8</v>
      </c>
      <c r="K3913">
        <f>Table1[[#This Row],[Unit Profit]]*Table1[[#This Row],[Units Sold]]</f>
        <v>83.2</v>
      </c>
      <c r="L3913">
        <f>MONTH(Table1[[#This Row],[Date]])</f>
        <v>4</v>
      </c>
    </row>
    <row r="3914" spans="1:12">
      <c r="A3914">
        <v>13975</v>
      </c>
      <c r="B3914" s="1">
        <v>45251</v>
      </c>
      <c r="C3914" t="s">
        <v>16</v>
      </c>
      <c r="D3914" t="s">
        <v>152</v>
      </c>
      <c r="E3914">
        <v>2</v>
      </c>
      <c r="F3914">
        <v>34.99</v>
      </c>
      <c r="G3914">
        <f>Table1[[#This Row],[Unit Price]]*Table1[[#This Row],[Units Sold]]</f>
        <v>69.98</v>
      </c>
      <c r="H3914" t="s">
        <v>294</v>
      </c>
      <c r="I3914" t="s">
        <v>15</v>
      </c>
      <c r="J3914">
        <f>_xlfn.XLOOKUP(Table1[[#This Row],[Product Name]],O:O,P:P)</f>
        <v>14</v>
      </c>
      <c r="K3914">
        <f>Table1[[#This Row],[Unit Profit]]*Table1[[#This Row],[Units Sold]]</f>
        <v>28</v>
      </c>
      <c r="L3914">
        <f>MONTH(Table1[[#This Row],[Date]])</f>
        <v>11</v>
      </c>
    </row>
    <row r="3915" spans="1:12">
      <c r="A3915">
        <v>13976</v>
      </c>
      <c r="B3915" s="1">
        <v>45204</v>
      </c>
      <c r="C3915" t="s">
        <v>19</v>
      </c>
      <c r="D3915" t="s">
        <v>153</v>
      </c>
      <c r="E3915">
        <v>4</v>
      </c>
      <c r="F3915">
        <v>9.99</v>
      </c>
      <c r="G3915">
        <f>Table1[[#This Row],[Unit Price]]*Table1[[#This Row],[Units Sold]]</f>
        <v>39.96</v>
      </c>
      <c r="H3915" t="s">
        <v>294</v>
      </c>
      <c r="I3915" t="s">
        <v>11</v>
      </c>
      <c r="J3915">
        <f>_xlfn.XLOOKUP(Table1[[#This Row],[Product Name]],O:O,P:P)</f>
        <v>3</v>
      </c>
      <c r="K3915">
        <f>Table1[[#This Row],[Unit Profit]]*Table1[[#This Row],[Units Sold]]</f>
        <v>12</v>
      </c>
      <c r="L3915">
        <f>MONTH(Table1[[#This Row],[Date]])</f>
        <v>10</v>
      </c>
    </row>
    <row r="3916" spans="1:12" hidden="1">
      <c r="A3916">
        <v>13977</v>
      </c>
      <c r="B3916" s="1">
        <v>45129</v>
      </c>
      <c r="C3916" t="s">
        <v>21</v>
      </c>
      <c r="D3916" t="s">
        <v>154</v>
      </c>
      <c r="E3916">
        <v>2</v>
      </c>
      <c r="F3916">
        <v>6.8</v>
      </c>
      <c r="G3916">
        <f>Table1[[#This Row],[Unit Price]]*Table1[[#This Row],[Units Sold]]</f>
        <v>13.6</v>
      </c>
      <c r="H3916" t="s">
        <v>18</v>
      </c>
      <c r="I3916" t="s">
        <v>15</v>
      </c>
      <c r="J3916">
        <f>_xlfn.XLOOKUP(Table1[[#This Row],[Product Name]],O:O,P:P)</f>
        <v>1.77</v>
      </c>
      <c r="K3916">
        <f>Table1[[#This Row],[Unit Profit]]*Table1[[#This Row],[Units Sold]]</f>
        <v>3.54</v>
      </c>
      <c r="L3916">
        <f>MONTH(Table1[[#This Row],[Date]])</f>
        <v>7</v>
      </c>
    </row>
    <row r="3917" spans="1:12" hidden="1">
      <c r="A3917">
        <v>13978</v>
      </c>
      <c r="B3917" s="1">
        <v>44954</v>
      </c>
      <c r="C3917" t="s">
        <v>23</v>
      </c>
      <c r="D3917" t="s">
        <v>155</v>
      </c>
      <c r="E3917">
        <v>1</v>
      </c>
      <c r="F3917">
        <v>99.95</v>
      </c>
      <c r="G3917">
        <f>Table1[[#This Row],[Unit Price]]*Table1[[#This Row],[Units Sold]]</f>
        <v>99.95</v>
      </c>
      <c r="H3917" t="s">
        <v>14</v>
      </c>
      <c r="I3917" t="s">
        <v>287</v>
      </c>
      <c r="J3917">
        <f>_xlfn.XLOOKUP(Table1[[#This Row],[Product Name]],O:O,P:P)</f>
        <v>10</v>
      </c>
      <c r="K3917">
        <f>Table1[[#This Row],[Unit Profit]]*Table1[[#This Row],[Units Sold]]</f>
        <v>10</v>
      </c>
      <c r="L3917">
        <f>MONTH(Table1[[#This Row],[Date]])</f>
        <v>1</v>
      </c>
    </row>
    <row r="3918" spans="1:12" hidden="1">
      <c r="A3918">
        <v>13979</v>
      </c>
      <c r="B3918" s="1">
        <v>45323</v>
      </c>
      <c r="C3918" t="s">
        <v>9</v>
      </c>
      <c r="D3918" t="s">
        <v>156</v>
      </c>
      <c r="E3918">
        <v>4</v>
      </c>
      <c r="F3918">
        <v>1499.99</v>
      </c>
      <c r="G3918">
        <f>Table1[[#This Row],[Unit Price]]*Table1[[#This Row],[Units Sold]]</f>
        <v>5999.96</v>
      </c>
      <c r="H3918" t="s">
        <v>14</v>
      </c>
      <c r="I3918" t="s">
        <v>11</v>
      </c>
      <c r="J3918">
        <f>_xlfn.XLOOKUP(Table1[[#This Row],[Product Name]],O:O,P:P)</f>
        <v>285</v>
      </c>
      <c r="K3918">
        <f>Table1[[#This Row],[Unit Profit]]*Table1[[#This Row],[Units Sold]]</f>
        <v>1140</v>
      </c>
      <c r="L3918">
        <f>MONTH(Table1[[#This Row],[Date]])</f>
        <v>2</v>
      </c>
    </row>
    <row r="3919" spans="1:12">
      <c r="A3919">
        <v>13980</v>
      </c>
      <c r="B3919" s="1">
        <v>45646</v>
      </c>
      <c r="C3919" t="s">
        <v>12</v>
      </c>
      <c r="D3919" t="s">
        <v>157</v>
      </c>
      <c r="E3919">
        <v>2</v>
      </c>
      <c r="F3919">
        <v>139.99</v>
      </c>
      <c r="G3919">
        <f>Table1[[#This Row],[Unit Price]]*Table1[[#This Row],[Units Sold]]</f>
        <v>279.98</v>
      </c>
      <c r="H3919" t="s">
        <v>294</v>
      </c>
      <c r="I3919" t="s">
        <v>287</v>
      </c>
      <c r="J3919">
        <f>_xlfn.XLOOKUP(Table1[[#This Row],[Product Name]],O:O,P:P)</f>
        <v>21</v>
      </c>
      <c r="K3919">
        <f>Table1[[#This Row],[Unit Profit]]*Table1[[#This Row],[Units Sold]]</f>
        <v>42</v>
      </c>
      <c r="L3919">
        <f>MONTH(Table1[[#This Row],[Date]])</f>
        <v>12</v>
      </c>
    </row>
    <row r="3920" spans="1:12" hidden="1">
      <c r="A3920">
        <v>13981</v>
      </c>
      <c r="B3920" s="1">
        <v>44954</v>
      </c>
      <c r="C3920" t="s">
        <v>16</v>
      </c>
      <c r="D3920" t="s">
        <v>158</v>
      </c>
      <c r="E3920">
        <v>5</v>
      </c>
      <c r="F3920">
        <v>44.99</v>
      </c>
      <c r="G3920">
        <f>Table1[[#This Row],[Unit Price]]*Table1[[#This Row],[Units Sold]]</f>
        <v>224.95000000000002</v>
      </c>
      <c r="H3920" t="s">
        <v>14</v>
      </c>
      <c r="I3920" t="s">
        <v>15</v>
      </c>
      <c r="J3920">
        <f>_xlfn.XLOOKUP(Table1[[#This Row],[Product Name]],O:O,P:P)</f>
        <v>11.7</v>
      </c>
      <c r="K3920">
        <f>Table1[[#This Row],[Unit Profit]]*Table1[[#This Row],[Units Sold]]</f>
        <v>58.5</v>
      </c>
      <c r="L3920">
        <f>MONTH(Table1[[#This Row],[Date]])</f>
        <v>1</v>
      </c>
    </row>
    <row r="3921" spans="1:12" hidden="1">
      <c r="A3921">
        <v>13982</v>
      </c>
      <c r="B3921" s="1">
        <v>45380</v>
      </c>
      <c r="C3921" t="s">
        <v>19</v>
      </c>
      <c r="D3921" t="s">
        <v>159</v>
      </c>
      <c r="E3921">
        <v>2</v>
      </c>
      <c r="F3921">
        <v>11.99</v>
      </c>
      <c r="G3921">
        <f>Table1[[#This Row],[Unit Price]]*Table1[[#This Row],[Units Sold]]</f>
        <v>23.98</v>
      </c>
      <c r="H3921" t="s">
        <v>14</v>
      </c>
      <c r="I3921" t="s">
        <v>287</v>
      </c>
      <c r="J3921">
        <f>_xlfn.XLOOKUP(Table1[[#This Row],[Product Name]],O:O,P:P)</f>
        <v>5.28</v>
      </c>
      <c r="K3921">
        <f>Table1[[#This Row],[Unit Profit]]*Table1[[#This Row],[Units Sold]]</f>
        <v>10.56</v>
      </c>
      <c r="L3921">
        <f>MONTH(Table1[[#This Row],[Date]])</f>
        <v>3</v>
      </c>
    </row>
    <row r="3922" spans="1:12">
      <c r="A3922">
        <v>13983</v>
      </c>
      <c r="B3922" s="1">
        <v>44974</v>
      </c>
      <c r="C3922" t="s">
        <v>21</v>
      </c>
      <c r="D3922" t="s">
        <v>160</v>
      </c>
      <c r="E3922">
        <v>5</v>
      </c>
      <c r="F3922">
        <v>29.5</v>
      </c>
      <c r="G3922">
        <f>Table1[[#This Row],[Unit Price]]*Table1[[#This Row],[Units Sold]]</f>
        <v>147.5</v>
      </c>
      <c r="H3922" t="s">
        <v>294</v>
      </c>
      <c r="I3922" t="s">
        <v>15</v>
      </c>
      <c r="J3922">
        <f>_xlfn.XLOOKUP(Table1[[#This Row],[Product Name]],O:O,P:P)</f>
        <v>11.21</v>
      </c>
      <c r="K3922">
        <f>Table1[[#This Row],[Unit Profit]]*Table1[[#This Row],[Units Sold]]</f>
        <v>56.050000000000004</v>
      </c>
      <c r="L3922">
        <f>MONTH(Table1[[#This Row],[Date]])</f>
        <v>2</v>
      </c>
    </row>
    <row r="3923" spans="1:12" hidden="1">
      <c r="A3923">
        <v>13984</v>
      </c>
      <c r="B3923" s="1">
        <v>45531</v>
      </c>
      <c r="C3923" t="s">
        <v>23</v>
      </c>
      <c r="D3923" t="s">
        <v>161</v>
      </c>
      <c r="E3923">
        <v>4</v>
      </c>
      <c r="F3923">
        <v>299.99</v>
      </c>
      <c r="G3923">
        <f>Table1[[#This Row],[Unit Price]]*Table1[[#This Row],[Units Sold]]</f>
        <v>1199.96</v>
      </c>
      <c r="H3923" t="s">
        <v>18</v>
      </c>
      <c r="I3923" t="s">
        <v>15</v>
      </c>
      <c r="J3923">
        <f>_xlfn.XLOOKUP(Table1[[#This Row],[Product Name]],O:O,P:P)</f>
        <v>105</v>
      </c>
      <c r="K3923">
        <f>Table1[[#This Row],[Unit Profit]]*Table1[[#This Row],[Units Sold]]</f>
        <v>420</v>
      </c>
      <c r="L3923">
        <f>MONTH(Table1[[#This Row],[Date]])</f>
        <v>8</v>
      </c>
    </row>
    <row r="3924" spans="1:12" hidden="1">
      <c r="A3924">
        <v>13985</v>
      </c>
      <c r="B3924" s="1">
        <v>45145</v>
      </c>
      <c r="C3924" t="s">
        <v>9</v>
      </c>
      <c r="D3924" t="s">
        <v>162</v>
      </c>
      <c r="E3924">
        <v>2</v>
      </c>
      <c r="F3924">
        <v>549</v>
      </c>
      <c r="G3924">
        <f>Table1[[#This Row],[Unit Price]]*Table1[[#This Row],[Units Sold]]</f>
        <v>1098</v>
      </c>
      <c r="H3924" t="s">
        <v>14</v>
      </c>
      <c r="I3924" t="s">
        <v>15</v>
      </c>
      <c r="J3924">
        <f>_xlfn.XLOOKUP(Table1[[#This Row],[Product Name]],O:O,P:P)</f>
        <v>65.88</v>
      </c>
      <c r="K3924">
        <f>Table1[[#This Row],[Unit Profit]]*Table1[[#This Row],[Units Sold]]</f>
        <v>131.76</v>
      </c>
      <c r="L3924">
        <f>MONTH(Table1[[#This Row],[Date]])</f>
        <v>8</v>
      </c>
    </row>
    <row r="3925" spans="1:12" hidden="1">
      <c r="A3925">
        <v>13986</v>
      </c>
      <c r="B3925" s="1">
        <v>44940</v>
      </c>
      <c r="C3925" t="s">
        <v>12</v>
      </c>
      <c r="D3925" t="s">
        <v>163</v>
      </c>
      <c r="E3925">
        <v>1</v>
      </c>
      <c r="F3925">
        <v>199.95</v>
      </c>
      <c r="G3925">
        <f>Table1[[#This Row],[Unit Price]]*Table1[[#This Row],[Units Sold]]</f>
        <v>199.95</v>
      </c>
      <c r="H3925" t="s">
        <v>14</v>
      </c>
      <c r="I3925" t="s">
        <v>15</v>
      </c>
      <c r="J3925">
        <f>_xlfn.XLOOKUP(Table1[[#This Row],[Product Name]],O:O,P:P)</f>
        <v>73.98</v>
      </c>
      <c r="K3925">
        <f>Table1[[#This Row],[Unit Profit]]*Table1[[#This Row],[Units Sold]]</f>
        <v>73.98</v>
      </c>
      <c r="L3925">
        <f>MONTH(Table1[[#This Row],[Date]])</f>
        <v>1</v>
      </c>
    </row>
    <row r="3926" spans="1:12" hidden="1">
      <c r="A3926">
        <v>13987</v>
      </c>
      <c r="B3926" s="1">
        <v>45250</v>
      </c>
      <c r="C3926" t="s">
        <v>16</v>
      </c>
      <c r="D3926" t="s">
        <v>164</v>
      </c>
      <c r="E3926">
        <v>5</v>
      </c>
      <c r="F3926">
        <v>98</v>
      </c>
      <c r="G3926">
        <f>Table1[[#This Row],[Unit Price]]*Table1[[#This Row],[Units Sold]]</f>
        <v>490</v>
      </c>
      <c r="H3926" t="s">
        <v>14</v>
      </c>
      <c r="I3926" t="s">
        <v>15</v>
      </c>
      <c r="J3926">
        <f>_xlfn.XLOOKUP(Table1[[#This Row],[Product Name]],O:O,P:P)</f>
        <v>11.76</v>
      </c>
      <c r="K3926">
        <f>Table1[[#This Row],[Unit Profit]]*Table1[[#This Row],[Units Sold]]</f>
        <v>58.8</v>
      </c>
      <c r="L3926">
        <f>MONTH(Table1[[#This Row],[Date]])</f>
        <v>11</v>
      </c>
    </row>
    <row r="3927" spans="1:12" hidden="1">
      <c r="A3927">
        <v>13988</v>
      </c>
      <c r="B3927" s="1">
        <v>45025</v>
      </c>
      <c r="C3927" t="s">
        <v>19</v>
      </c>
      <c r="D3927" t="s">
        <v>165</v>
      </c>
      <c r="E3927">
        <v>4</v>
      </c>
      <c r="F3927">
        <v>10.99</v>
      </c>
      <c r="G3927">
        <f>Table1[[#This Row],[Unit Price]]*Table1[[#This Row],[Units Sold]]</f>
        <v>43.96</v>
      </c>
      <c r="H3927" t="s">
        <v>18</v>
      </c>
      <c r="I3927" t="s">
        <v>287</v>
      </c>
      <c r="J3927">
        <f>_xlfn.XLOOKUP(Table1[[#This Row],[Product Name]],O:O,P:P)</f>
        <v>1.21</v>
      </c>
      <c r="K3927">
        <f>Table1[[#This Row],[Unit Profit]]*Table1[[#This Row],[Units Sold]]</f>
        <v>4.84</v>
      </c>
      <c r="L3927">
        <f>MONTH(Table1[[#This Row],[Date]])</f>
        <v>4</v>
      </c>
    </row>
    <row r="3928" spans="1:12" hidden="1">
      <c r="A3928">
        <v>13989</v>
      </c>
      <c r="B3928" s="1">
        <v>45461</v>
      </c>
      <c r="C3928" t="s">
        <v>21</v>
      </c>
      <c r="D3928" t="s">
        <v>166</v>
      </c>
      <c r="E3928">
        <v>5</v>
      </c>
      <c r="F3928">
        <v>25</v>
      </c>
      <c r="G3928">
        <f>Table1[[#This Row],[Unit Price]]*Table1[[#This Row],[Units Sold]]</f>
        <v>125</v>
      </c>
      <c r="H3928" t="s">
        <v>18</v>
      </c>
      <c r="I3928" t="s">
        <v>15</v>
      </c>
      <c r="J3928">
        <f>_xlfn.XLOOKUP(Table1[[#This Row],[Product Name]],O:O,P:P)</f>
        <v>11.5</v>
      </c>
      <c r="K3928">
        <f>Table1[[#This Row],[Unit Profit]]*Table1[[#This Row],[Units Sold]]</f>
        <v>57.5</v>
      </c>
      <c r="L3928">
        <f>MONTH(Table1[[#This Row],[Date]])</f>
        <v>6</v>
      </c>
    </row>
    <row r="3929" spans="1:12">
      <c r="A3929">
        <v>13990</v>
      </c>
      <c r="B3929" s="1">
        <v>45310</v>
      </c>
      <c r="C3929" t="s">
        <v>23</v>
      </c>
      <c r="D3929" t="s">
        <v>167</v>
      </c>
      <c r="E3929">
        <v>1</v>
      </c>
      <c r="F3929">
        <v>149.99</v>
      </c>
      <c r="G3929">
        <f>Table1[[#This Row],[Unit Price]]*Table1[[#This Row],[Units Sold]]</f>
        <v>149.99</v>
      </c>
      <c r="H3929" t="s">
        <v>294</v>
      </c>
      <c r="I3929" t="s">
        <v>287</v>
      </c>
      <c r="J3929">
        <f>_xlfn.XLOOKUP(Table1[[#This Row],[Product Name]],O:O,P:P)</f>
        <v>19.5</v>
      </c>
      <c r="K3929">
        <f>Table1[[#This Row],[Unit Profit]]*Table1[[#This Row],[Units Sold]]</f>
        <v>19.5</v>
      </c>
      <c r="L3929">
        <f>MONTH(Table1[[#This Row],[Date]])</f>
        <v>1</v>
      </c>
    </row>
    <row r="3930" spans="1:12" hidden="1">
      <c r="A3930">
        <v>13991</v>
      </c>
      <c r="B3930" s="1">
        <v>45457</v>
      </c>
      <c r="C3930" t="s">
        <v>9</v>
      </c>
      <c r="D3930" t="s">
        <v>49</v>
      </c>
      <c r="E3930">
        <v>5</v>
      </c>
      <c r="F3930">
        <v>349.99</v>
      </c>
      <c r="G3930">
        <f>Table1[[#This Row],[Unit Price]]*Table1[[#This Row],[Units Sold]]</f>
        <v>1749.95</v>
      </c>
      <c r="H3930" t="s">
        <v>18</v>
      </c>
      <c r="I3930" t="s">
        <v>11</v>
      </c>
      <c r="J3930">
        <f>_xlfn.XLOOKUP(Table1[[#This Row],[Product Name]],O:O,P:P)</f>
        <v>164.5</v>
      </c>
      <c r="K3930">
        <f>Table1[[#This Row],[Unit Profit]]*Table1[[#This Row],[Units Sold]]</f>
        <v>822.5</v>
      </c>
      <c r="L3930">
        <f>MONTH(Table1[[#This Row],[Date]])</f>
        <v>6</v>
      </c>
    </row>
    <row r="3931" spans="1:12">
      <c r="A3931">
        <v>13992</v>
      </c>
      <c r="B3931" s="1">
        <v>45504</v>
      </c>
      <c r="C3931" t="s">
        <v>12</v>
      </c>
      <c r="D3931" t="s">
        <v>168</v>
      </c>
      <c r="E3931">
        <v>4</v>
      </c>
      <c r="F3931">
        <v>199.99</v>
      </c>
      <c r="G3931">
        <f>Table1[[#This Row],[Unit Price]]*Table1[[#This Row],[Units Sold]]</f>
        <v>799.96</v>
      </c>
      <c r="H3931" t="s">
        <v>294</v>
      </c>
      <c r="I3931" t="s">
        <v>11</v>
      </c>
      <c r="J3931">
        <f>_xlfn.XLOOKUP(Table1[[#This Row],[Product Name]],O:O,P:P)</f>
        <v>44</v>
      </c>
      <c r="K3931">
        <f>Table1[[#This Row],[Unit Profit]]*Table1[[#This Row],[Units Sold]]</f>
        <v>176</v>
      </c>
      <c r="L3931">
        <f>MONTH(Table1[[#This Row],[Date]])</f>
        <v>7</v>
      </c>
    </row>
    <row r="3932" spans="1:12" hidden="1">
      <c r="A3932">
        <v>13993</v>
      </c>
      <c r="B3932" s="1">
        <v>45027</v>
      </c>
      <c r="C3932" t="s">
        <v>16</v>
      </c>
      <c r="D3932" t="s">
        <v>169</v>
      </c>
      <c r="E3932">
        <v>4</v>
      </c>
      <c r="F3932">
        <v>54.99</v>
      </c>
      <c r="G3932">
        <f>Table1[[#This Row],[Unit Price]]*Table1[[#This Row],[Units Sold]]</f>
        <v>219.96</v>
      </c>
      <c r="H3932" t="s">
        <v>18</v>
      </c>
      <c r="I3932" t="s">
        <v>11</v>
      </c>
      <c r="J3932">
        <f>_xlfn.XLOOKUP(Table1[[#This Row],[Product Name]],O:O,P:P)</f>
        <v>16.5</v>
      </c>
      <c r="K3932">
        <f>Table1[[#This Row],[Unit Profit]]*Table1[[#This Row],[Units Sold]]</f>
        <v>66</v>
      </c>
      <c r="L3932">
        <f>MONTH(Table1[[#This Row],[Date]])</f>
        <v>4</v>
      </c>
    </row>
    <row r="3933" spans="1:12" hidden="1">
      <c r="A3933">
        <v>13994</v>
      </c>
      <c r="B3933" s="1">
        <v>45618</v>
      </c>
      <c r="C3933" t="s">
        <v>19</v>
      </c>
      <c r="D3933" t="s">
        <v>170</v>
      </c>
      <c r="E3933">
        <v>1</v>
      </c>
      <c r="F3933">
        <v>16.989999999999998</v>
      </c>
      <c r="G3933">
        <f>Table1[[#This Row],[Unit Price]]*Table1[[#This Row],[Units Sold]]</f>
        <v>16.989999999999998</v>
      </c>
      <c r="H3933" t="s">
        <v>18</v>
      </c>
      <c r="I3933" t="s">
        <v>15</v>
      </c>
      <c r="J3933">
        <f>_xlfn.XLOOKUP(Table1[[#This Row],[Product Name]],O:O,P:P)</f>
        <v>4.59</v>
      </c>
      <c r="K3933">
        <f>Table1[[#This Row],[Unit Profit]]*Table1[[#This Row],[Units Sold]]</f>
        <v>4.59</v>
      </c>
      <c r="L3933">
        <f>MONTH(Table1[[#This Row],[Date]])</f>
        <v>11</v>
      </c>
    </row>
    <row r="3934" spans="1:12" hidden="1">
      <c r="A3934">
        <v>13995</v>
      </c>
      <c r="B3934" s="1">
        <v>45035</v>
      </c>
      <c r="C3934" t="s">
        <v>21</v>
      </c>
      <c r="D3934" t="s">
        <v>171</v>
      </c>
      <c r="E3934">
        <v>5</v>
      </c>
      <c r="F3934">
        <v>59</v>
      </c>
      <c r="G3934">
        <f>Table1[[#This Row],[Unit Price]]*Table1[[#This Row],[Units Sold]]</f>
        <v>295</v>
      </c>
      <c r="H3934" t="s">
        <v>14</v>
      </c>
      <c r="I3934" t="s">
        <v>15</v>
      </c>
      <c r="J3934">
        <f>_xlfn.XLOOKUP(Table1[[#This Row],[Product Name]],O:O,P:P)</f>
        <v>14.16</v>
      </c>
      <c r="K3934">
        <f>Table1[[#This Row],[Unit Profit]]*Table1[[#This Row],[Units Sold]]</f>
        <v>70.8</v>
      </c>
      <c r="L3934">
        <f>MONTH(Table1[[#This Row],[Date]])</f>
        <v>4</v>
      </c>
    </row>
    <row r="3935" spans="1:12">
      <c r="A3935">
        <v>13996</v>
      </c>
      <c r="B3935" s="1">
        <v>45284</v>
      </c>
      <c r="C3935" t="s">
        <v>23</v>
      </c>
      <c r="D3935" t="s">
        <v>172</v>
      </c>
      <c r="E3935">
        <v>1</v>
      </c>
      <c r="F3935">
        <v>299.99</v>
      </c>
      <c r="G3935">
        <f>Table1[[#This Row],[Unit Price]]*Table1[[#This Row],[Units Sold]]</f>
        <v>299.99</v>
      </c>
      <c r="H3935" t="s">
        <v>294</v>
      </c>
      <c r="I3935" t="s">
        <v>287</v>
      </c>
      <c r="J3935">
        <f>_xlfn.XLOOKUP(Table1[[#This Row],[Product Name]],O:O,P:P)</f>
        <v>33</v>
      </c>
      <c r="K3935">
        <f>Table1[[#This Row],[Unit Profit]]*Table1[[#This Row],[Units Sold]]</f>
        <v>33</v>
      </c>
      <c r="L3935">
        <f>MONTH(Table1[[#This Row],[Date]])</f>
        <v>12</v>
      </c>
    </row>
    <row r="3936" spans="1:12" hidden="1">
      <c r="A3936">
        <v>13997</v>
      </c>
      <c r="B3936" s="1">
        <v>45306</v>
      </c>
      <c r="C3936" t="s">
        <v>9</v>
      </c>
      <c r="D3936" t="s">
        <v>173</v>
      </c>
      <c r="E3936">
        <v>1</v>
      </c>
      <c r="F3936">
        <v>899.99</v>
      </c>
      <c r="G3936">
        <f>Table1[[#This Row],[Unit Price]]*Table1[[#This Row],[Units Sold]]</f>
        <v>899.99</v>
      </c>
      <c r="H3936" t="s">
        <v>18</v>
      </c>
      <c r="I3936" t="s">
        <v>11</v>
      </c>
      <c r="J3936">
        <f>_xlfn.XLOOKUP(Table1[[#This Row],[Product Name]],O:O,P:P)</f>
        <v>378</v>
      </c>
      <c r="K3936">
        <f>Table1[[#This Row],[Unit Profit]]*Table1[[#This Row],[Units Sold]]</f>
        <v>378</v>
      </c>
      <c r="L3936">
        <f>MONTH(Table1[[#This Row],[Date]])</f>
        <v>1</v>
      </c>
    </row>
    <row r="3937" spans="1:12" hidden="1">
      <c r="A3937">
        <v>13998</v>
      </c>
      <c r="B3937" s="1">
        <v>45173</v>
      </c>
      <c r="C3937" t="s">
        <v>12</v>
      </c>
      <c r="D3937" t="s">
        <v>174</v>
      </c>
      <c r="E3937">
        <v>1</v>
      </c>
      <c r="F3937">
        <v>499.95</v>
      </c>
      <c r="G3937">
        <f>Table1[[#This Row],[Unit Price]]*Table1[[#This Row],[Units Sold]]</f>
        <v>499.95</v>
      </c>
      <c r="H3937" t="s">
        <v>14</v>
      </c>
      <c r="I3937" t="s">
        <v>11</v>
      </c>
      <c r="J3937">
        <f>_xlfn.XLOOKUP(Table1[[#This Row],[Product Name]],O:O,P:P)</f>
        <v>89.99</v>
      </c>
      <c r="K3937">
        <f>Table1[[#This Row],[Unit Profit]]*Table1[[#This Row],[Units Sold]]</f>
        <v>89.99</v>
      </c>
      <c r="L3937">
        <f>MONTH(Table1[[#This Row],[Date]])</f>
        <v>9</v>
      </c>
    </row>
    <row r="3938" spans="1:12" hidden="1">
      <c r="A3938">
        <v>13999</v>
      </c>
      <c r="B3938" s="1">
        <v>45080</v>
      </c>
      <c r="C3938" t="s">
        <v>16</v>
      </c>
      <c r="D3938" t="s">
        <v>175</v>
      </c>
      <c r="E3938">
        <v>4</v>
      </c>
      <c r="F3938">
        <v>24.99</v>
      </c>
      <c r="G3938">
        <f>Table1[[#This Row],[Unit Price]]*Table1[[#This Row],[Units Sold]]</f>
        <v>99.96</v>
      </c>
      <c r="H3938" t="s">
        <v>18</v>
      </c>
      <c r="I3938" t="s">
        <v>287</v>
      </c>
      <c r="J3938">
        <f>_xlfn.XLOOKUP(Table1[[#This Row],[Product Name]],O:O,P:P)</f>
        <v>5</v>
      </c>
      <c r="K3938">
        <f>Table1[[#This Row],[Unit Profit]]*Table1[[#This Row],[Units Sold]]</f>
        <v>20</v>
      </c>
      <c r="L3938">
        <f>MONTH(Table1[[#This Row],[Date]])</f>
        <v>6</v>
      </c>
    </row>
    <row r="3939" spans="1:12" hidden="1">
      <c r="A3939">
        <v>14000</v>
      </c>
      <c r="B3939" s="1">
        <v>45008</v>
      </c>
      <c r="C3939" t="s">
        <v>19</v>
      </c>
      <c r="D3939" t="s">
        <v>176</v>
      </c>
      <c r="E3939">
        <v>1</v>
      </c>
      <c r="F3939">
        <v>7.99</v>
      </c>
      <c r="G3939">
        <f>Table1[[#This Row],[Unit Price]]*Table1[[#This Row],[Units Sold]]</f>
        <v>7.99</v>
      </c>
      <c r="H3939" t="s">
        <v>18</v>
      </c>
      <c r="I3939" t="s">
        <v>15</v>
      </c>
      <c r="J3939">
        <f>_xlfn.XLOOKUP(Table1[[#This Row],[Product Name]],O:O,P:P)</f>
        <v>1.84</v>
      </c>
      <c r="K3939">
        <f>Table1[[#This Row],[Unit Profit]]*Table1[[#This Row],[Units Sold]]</f>
        <v>1.84</v>
      </c>
      <c r="L3939">
        <f>MONTH(Table1[[#This Row],[Date]])</f>
        <v>3</v>
      </c>
    </row>
    <row r="3940" spans="1:12" hidden="1">
      <c r="A3940">
        <v>14001</v>
      </c>
      <c r="B3940" s="1">
        <v>45358</v>
      </c>
      <c r="C3940" t="s">
        <v>21</v>
      </c>
      <c r="D3940" t="s">
        <v>177</v>
      </c>
      <c r="E3940">
        <v>4</v>
      </c>
      <c r="F3940">
        <v>36</v>
      </c>
      <c r="G3940">
        <f>Table1[[#This Row],[Unit Price]]*Table1[[#This Row],[Units Sold]]</f>
        <v>144</v>
      </c>
      <c r="H3940" t="s">
        <v>14</v>
      </c>
      <c r="I3940" t="s">
        <v>15</v>
      </c>
      <c r="J3940">
        <f>_xlfn.XLOOKUP(Table1[[#This Row],[Product Name]],O:O,P:P)</f>
        <v>9.36</v>
      </c>
      <c r="K3940">
        <f>Table1[[#This Row],[Unit Profit]]*Table1[[#This Row],[Units Sold]]</f>
        <v>37.44</v>
      </c>
      <c r="L3940">
        <f>MONTH(Table1[[#This Row],[Date]])</f>
        <v>3</v>
      </c>
    </row>
    <row r="3941" spans="1:12">
      <c r="A3941">
        <v>14002</v>
      </c>
      <c r="B3941" s="1">
        <v>44935</v>
      </c>
      <c r="C3941" t="s">
        <v>23</v>
      </c>
      <c r="D3941" t="s">
        <v>178</v>
      </c>
      <c r="E3941">
        <v>1</v>
      </c>
      <c r="F3941">
        <v>34.99</v>
      </c>
      <c r="G3941">
        <f>Table1[[#This Row],[Unit Price]]*Table1[[#This Row],[Units Sold]]</f>
        <v>34.99</v>
      </c>
      <c r="H3941" t="s">
        <v>294</v>
      </c>
      <c r="I3941" t="s">
        <v>11</v>
      </c>
      <c r="J3941">
        <f>_xlfn.XLOOKUP(Table1[[#This Row],[Product Name]],O:O,P:P)</f>
        <v>12.25</v>
      </c>
      <c r="K3941">
        <f>Table1[[#This Row],[Unit Profit]]*Table1[[#This Row],[Units Sold]]</f>
        <v>12.25</v>
      </c>
      <c r="L3941">
        <f>MONTH(Table1[[#This Row],[Date]])</f>
        <v>1</v>
      </c>
    </row>
    <row r="3942" spans="1:12" hidden="1">
      <c r="A3942">
        <v>14003</v>
      </c>
      <c r="B3942" s="1">
        <v>45402</v>
      </c>
      <c r="C3942" t="s">
        <v>9</v>
      </c>
      <c r="D3942" t="s">
        <v>179</v>
      </c>
      <c r="E3942">
        <v>4</v>
      </c>
      <c r="F3942">
        <v>1199.99</v>
      </c>
      <c r="G3942">
        <f>Table1[[#This Row],[Unit Price]]*Table1[[#This Row],[Units Sold]]</f>
        <v>4799.96</v>
      </c>
      <c r="H3942" t="s">
        <v>18</v>
      </c>
      <c r="I3942" t="s">
        <v>287</v>
      </c>
      <c r="J3942">
        <f>_xlfn.XLOOKUP(Table1[[#This Row],[Product Name]],O:O,P:P)</f>
        <v>600</v>
      </c>
      <c r="K3942">
        <f>Table1[[#This Row],[Unit Profit]]*Table1[[#This Row],[Units Sold]]</f>
        <v>2400</v>
      </c>
      <c r="L3942">
        <f>MONTH(Table1[[#This Row],[Date]])</f>
        <v>4</v>
      </c>
    </row>
    <row r="3943" spans="1:12">
      <c r="A3943">
        <v>14004</v>
      </c>
      <c r="B3943" s="1">
        <v>45244</v>
      </c>
      <c r="C3943" t="s">
        <v>12</v>
      </c>
      <c r="D3943" t="s">
        <v>180</v>
      </c>
      <c r="E3943">
        <v>4</v>
      </c>
      <c r="F3943">
        <v>199.99</v>
      </c>
      <c r="G3943">
        <f>Table1[[#This Row],[Unit Price]]*Table1[[#This Row],[Units Sold]]</f>
        <v>799.96</v>
      </c>
      <c r="H3943" t="s">
        <v>294</v>
      </c>
      <c r="I3943" t="s">
        <v>287</v>
      </c>
      <c r="J3943">
        <f>_xlfn.XLOOKUP(Table1[[#This Row],[Product Name]],O:O,P:P)</f>
        <v>34</v>
      </c>
      <c r="K3943">
        <f>Table1[[#This Row],[Unit Profit]]*Table1[[#This Row],[Units Sold]]</f>
        <v>136</v>
      </c>
      <c r="L3943">
        <f>MONTH(Table1[[#This Row],[Date]])</f>
        <v>11</v>
      </c>
    </row>
    <row r="3944" spans="1:12" hidden="1">
      <c r="A3944">
        <v>14005</v>
      </c>
      <c r="B3944" s="1">
        <v>45307</v>
      </c>
      <c r="C3944" t="s">
        <v>16</v>
      </c>
      <c r="D3944" t="s">
        <v>181</v>
      </c>
      <c r="E3944">
        <v>5</v>
      </c>
      <c r="F3944">
        <v>29.99</v>
      </c>
      <c r="G3944">
        <f>Table1[[#This Row],[Unit Price]]*Table1[[#This Row],[Units Sold]]</f>
        <v>149.94999999999999</v>
      </c>
      <c r="H3944" t="s">
        <v>14</v>
      </c>
      <c r="I3944" t="s">
        <v>15</v>
      </c>
      <c r="J3944">
        <f>_xlfn.XLOOKUP(Table1[[#This Row],[Product Name]],O:O,P:P)</f>
        <v>3</v>
      </c>
      <c r="K3944">
        <f>Table1[[#This Row],[Unit Profit]]*Table1[[#This Row],[Units Sold]]</f>
        <v>15</v>
      </c>
      <c r="L3944">
        <f>MONTH(Table1[[#This Row],[Date]])</f>
        <v>1</v>
      </c>
    </row>
    <row r="3945" spans="1:12" hidden="1">
      <c r="A3945">
        <v>14006</v>
      </c>
      <c r="B3945" s="1">
        <v>45252</v>
      </c>
      <c r="C3945" t="s">
        <v>19</v>
      </c>
      <c r="D3945" t="s">
        <v>182</v>
      </c>
      <c r="E3945">
        <v>2</v>
      </c>
      <c r="F3945">
        <v>8.99</v>
      </c>
      <c r="G3945">
        <f>Table1[[#This Row],[Unit Price]]*Table1[[#This Row],[Units Sold]]</f>
        <v>17.98</v>
      </c>
      <c r="H3945" t="s">
        <v>14</v>
      </c>
      <c r="I3945" t="s">
        <v>11</v>
      </c>
      <c r="J3945">
        <f>_xlfn.XLOOKUP(Table1[[#This Row],[Product Name]],O:O,P:P)</f>
        <v>1.17</v>
      </c>
      <c r="K3945">
        <f>Table1[[#This Row],[Unit Profit]]*Table1[[#This Row],[Units Sold]]</f>
        <v>2.34</v>
      </c>
      <c r="L3945">
        <f>MONTH(Table1[[#This Row],[Date]])</f>
        <v>11</v>
      </c>
    </row>
    <row r="3946" spans="1:12">
      <c r="A3946">
        <v>14007</v>
      </c>
      <c r="B3946" s="1">
        <v>45486</v>
      </c>
      <c r="C3946" t="s">
        <v>21</v>
      </c>
      <c r="D3946" t="s">
        <v>183</v>
      </c>
      <c r="E3946">
        <v>5</v>
      </c>
      <c r="F3946">
        <v>16.989999999999998</v>
      </c>
      <c r="G3946">
        <f>Table1[[#This Row],[Unit Price]]*Table1[[#This Row],[Units Sold]]</f>
        <v>84.949999999999989</v>
      </c>
      <c r="H3946" t="s">
        <v>294</v>
      </c>
      <c r="I3946" t="s">
        <v>287</v>
      </c>
      <c r="J3946">
        <f>_xlfn.XLOOKUP(Table1[[#This Row],[Product Name]],O:O,P:P)</f>
        <v>7.82</v>
      </c>
      <c r="K3946">
        <f>Table1[[#This Row],[Unit Profit]]*Table1[[#This Row],[Units Sold]]</f>
        <v>39.1</v>
      </c>
      <c r="L3946">
        <f>MONTH(Table1[[#This Row],[Date]])</f>
        <v>7</v>
      </c>
    </row>
    <row r="3947" spans="1:12" hidden="1">
      <c r="A3947">
        <v>14008</v>
      </c>
      <c r="B3947" s="1">
        <v>44958</v>
      </c>
      <c r="C3947" t="s">
        <v>23</v>
      </c>
      <c r="D3947" t="s">
        <v>184</v>
      </c>
      <c r="E3947">
        <v>5</v>
      </c>
      <c r="F3947">
        <v>49.99</v>
      </c>
      <c r="G3947">
        <f>Table1[[#This Row],[Unit Price]]*Table1[[#This Row],[Units Sold]]</f>
        <v>249.95000000000002</v>
      </c>
      <c r="H3947" t="s">
        <v>18</v>
      </c>
      <c r="I3947" t="s">
        <v>287</v>
      </c>
      <c r="J3947">
        <f>_xlfn.XLOOKUP(Table1[[#This Row],[Product Name]],O:O,P:P)</f>
        <v>12</v>
      </c>
      <c r="K3947">
        <f>Table1[[#This Row],[Unit Profit]]*Table1[[#This Row],[Units Sold]]</f>
        <v>60</v>
      </c>
      <c r="L3947">
        <f>MONTH(Table1[[#This Row],[Date]])</f>
        <v>2</v>
      </c>
    </row>
    <row r="3948" spans="1:12" hidden="1">
      <c r="A3948">
        <v>14009</v>
      </c>
      <c r="B3948" s="1">
        <v>45138</v>
      </c>
      <c r="C3948" t="s">
        <v>9</v>
      </c>
      <c r="D3948" t="s">
        <v>185</v>
      </c>
      <c r="E3948">
        <v>5</v>
      </c>
      <c r="F3948">
        <v>699.99</v>
      </c>
      <c r="G3948">
        <f>Table1[[#This Row],[Unit Price]]*Table1[[#This Row],[Units Sold]]</f>
        <v>3499.95</v>
      </c>
      <c r="H3948" t="s">
        <v>18</v>
      </c>
      <c r="I3948" t="s">
        <v>15</v>
      </c>
      <c r="J3948">
        <f>_xlfn.XLOOKUP(Table1[[#This Row],[Product Name]],O:O,P:P)</f>
        <v>273</v>
      </c>
      <c r="K3948">
        <f>Table1[[#This Row],[Unit Profit]]*Table1[[#This Row],[Units Sold]]</f>
        <v>1365</v>
      </c>
      <c r="L3948">
        <f>MONTH(Table1[[#This Row],[Date]])</f>
        <v>7</v>
      </c>
    </row>
    <row r="3949" spans="1:12" hidden="1">
      <c r="A3949">
        <v>14010</v>
      </c>
      <c r="B3949" s="1">
        <v>45635</v>
      </c>
      <c r="C3949" t="s">
        <v>12</v>
      </c>
      <c r="D3949" t="s">
        <v>186</v>
      </c>
      <c r="E3949">
        <v>2</v>
      </c>
      <c r="F3949">
        <v>139.99</v>
      </c>
      <c r="G3949">
        <f>Table1[[#This Row],[Unit Price]]*Table1[[#This Row],[Units Sold]]</f>
        <v>279.98</v>
      </c>
      <c r="H3949" t="s">
        <v>18</v>
      </c>
      <c r="I3949" t="s">
        <v>287</v>
      </c>
      <c r="J3949">
        <f>_xlfn.XLOOKUP(Table1[[#This Row],[Product Name]],O:O,P:P)</f>
        <v>25.2</v>
      </c>
      <c r="K3949">
        <f>Table1[[#This Row],[Unit Profit]]*Table1[[#This Row],[Units Sold]]</f>
        <v>50.4</v>
      </c>
      <c r="L3949">
        <f>MONTH(Table1[[#This Row],[Date]])</f>
        <v>12</v>
      </c>
    </row>
    <row r="3950" spans="1:12" hidden="1">
      <c r="A3950">
        <v>14011</v>
      </c>
      <c r="B3950" s="1">
        <v>45418</v>
      </c>
      <c r="C3950" t="s">
        <v>16</v>
      </c>
      <c r="D3950" t="s">
        <v>187</v>
      </c>
      <c r="E3950">
        <v>2</v>
      </c>
      <c r="F3950">
        <v>34.99</v>
      </c>
      <c r="G3950">
        <f>Table1[[#This Row],[Unit Price]]*Table1[[#This Row],[Units Sold]]</f>
        <v>69.98</v>
      </c>
      <c r="H3950" t="s">
        <v>14</v>
      </c>
      <c r="I3950" t="s">
        <v>11</v>
      </c>
      <c r="J3950">
        <f>_xlfn.XLOOKUP(Table1[[#This Row],[Product Name]],O:O,P:P)</f>
        <v>12.6</v>
      </c>
      <c r="K3950">
        <f>Table1[[#This Row],[Unit Profit]]*Table1[[#This Row],[Units Sold]]</f>
        <v>25.2</v>
      </c>
      <c r="L3950">
        <f>MONTH(Table1[[#This Row],[Date]])</f>
        <v>5</v>
      </c>
    </row>
    <row r="3951" spans="1:12" hidden="1">
      <c r="A3951">
        <v>14012</v>
      </c>
      <c r="B3951" s="1">
        <v>45452</v>
      </c>
      <c r="C3951" t="s">
        <v>19</v>
      </c>
      <c r="D3951" t="s">
        <v>188</v>
      </c>
      <c r="E3951">
        <v>3</v>
      </c>
      <c r="F3951">
        <v>9.99</v>
      </c>
      <c r="G3951">
        <f>Table1[[#This Row],[Unit Price]]*Table1[[#This Row],[Units Sold]]</f>
        <v>29.97</v>
      </c>
      <c r="H3951" t="s">
        <v>14</v>
      </c>
      <c r="I3951" t="s">
        <v>287</v>
      </c>
      <c r="J3951">
        <f>_xlfn.XLOOKUP(Table1[[#This Row],[Product Name]],O:O,P:P)</f>
        <v>1.5</v>
      </c>
      <c r="K3951">
        <f>Table1[[#This Row],[Unit Profit]]*Table1[[#This Row],[Units Sold]]</f>
        <v>4.5</v>
      </c>
      <c r="L3951">
        <f>MONTH(Table1[[#This Row],[Date]])</f>
        <v>6</v>
      </c>
    </row>
    <row r="3952" spans="1:12" hidden="1">
      <c r="A3952">
        <v>14013</v>
      </c>
      <c r="B3952" s="1">
        <v>45240</v>
      </c>
      <c r="C3952" t="s">
        <v>21</v>
      </c>
      <c r="D3952" t="s">
        <v>189</v>
      </c>
      <c r="E3952">
        <v>4</v>
      </c>
      <c r="F3952">
        <v>29.5</v>
      </c>
      <c r="G3952">
        <f>Table1[[#This Row],[Unit Price]]*Table1[[#This Row],[Units Sold]]</f>
        <v>118</v>
      </c>
      <c r="H3952" t="s">
        <v>14</v>
      </c>
      <c r="I3952" t="s">
        <v>15</v>
      </c>
      <c r="J3952">
        <f>_xlfn.XLOOKUP(Table1[[#This Row],[Product Name]],O:O,P:P)</f>
        <v>7.38</v>
      </c>
      <c r="K3952">
        <f>Table1[[#This Row],[Unit Profit]]*Table1[[#This Row],[Units Sold]]</f>
        <v>29.52</v>
      </c>
      <c r="L3952">
        <f>MONTH(Table1[[#This Row],[Date]])</f>
        <v>11</v>
      </c>
    </row>
    <row r="3953" spans="1:12" hidden="1">
      <c r="A3953">
        <v>14014</v>
      </c>
      <c r="B3953" s="1">
        <v>45174</v>
      </c>
      <c r="C3953" t="s">
        <v>23</v>
      </c>
      <c r="D3953" t="s">
        <v>190</v>
      </c>
      <c r="E3953">
        <v>3</v>
      </c>
      <c r="F3953">
        <v>699.99</v>
      </c>
      <c r="G3953">
        <f>Table1[[#This Row],[Unit Price]]*Table1[[#This Row],[Units Sold]]</f>
        <v>2099.9700000000003</v>
      </c>
      <c r="H3953" t="s">
        <v>14</v>
      </c>
      <c r="I3953" t="s">
        <v>15</v>
      </c>
      <c r="J3953">
        <f>_xlfn.XLOOKUP(Table1[[#This Row],[Product Name]],O:O,P:P)</f>
        <v>252</v>
      </c>
      <c r="K3953">
        <f>Table1[[#This Row],[Unit Profit]]*Table1[[#This Row],[Units Sold]]</f>
        <v>756</v>
      </c>
      <c r="L3953">
        <f>MONTH(Table1[[#This Row],[Date]])</f>
        <v>9</v>
      </c>
    </row>
    <row r="3954" spans="1:12" hidden="1">
      <c r="A3954">
        <v>14015</v>
      </c>
      <c r="B3954" s="1">
        <v>45506</v>
      </c>
      <c r="C3954" t="s">
        <v>9</v>
      </c>
      <c r="D3954" t="s">
        <v>191</v>
      </c>
      <c r="E3954">
        <v>2</v>
      </c>
      <c r="F3954">
        <v>49.99</v>
      </c>
      <c r="G3954">
        <f>Table1[[#This Row],[Unit Price]]*Table1[[#This Row],[Units Sold]]</f>
        <v>99.98</v>
      </c>
      <c r="H3954" t="s">
        <v>14</v>
      </c>
      <c r="I3954" t="s">
        <v>15</v>
      </c>
      <c r="J3954">
        <f>_xlfn.XLOOKUP(Table1[[#This Row],[Product Name]],O:O,P:P)</f>
        <v>19.5</v>
      </c>
      <c r="K3954">
        <f>Table1[[#This Row],[Unit Profit]]*Table1[[#This Row],[Units Sold]]</f>
        <v>39</v>
      </c>
      <c r="L3954">
        <f>MONTH(Table1[[#This Row],[Date]])</f>
        <v>8</v>
      </c>
    </row>
    <row r="3955" spans="1:12" hidden="1">
      <c r="A3955">
        <v>14016</v>
      </c>
      <c r="B3955" s="1">
        <v>45059</v>
      </c>
      <c r="C3955" t="s">
        <v>12</v>
      </c>
      <c r="D3955" t="s">
        <v>192</v>
      </c>
      <c r="E3955">
        <v>2</v>
      </c>
      <c r="F3955">
        <v>49.99</v>
      </c>
      <c r="G3955">
        <f>Table1[[#This Row],[Unit Price]]*Table1[[#This Row],[Units Sold]]</f>
        <v>99.98</v>
      </c>
      <c r="H3955" t="s">
        <v>14</v>
      </c>
      <c r="I3955" t="s">
        <v>11</v>
      </c>
      <c r="J3955">
        <f>_xlfn.XLOOKUP(Table1[[#This Row],[Product Name]],O:O,P:P)</f>
        <v>15</v>
      </c>
      <c r="K3955">
        <f>Table1[[#This Row],[Unit Profit]]*Table1[[#This Row],[Units Sold]]</f>
        <v>30</v>
      </c>
      <c r="L3955">
        <f>MONTH(Table1[[#This Row],[Date]])</f>
        <v>5</v>
      </c>
    </row>
    <row r="3956" spans="1:12" hidden="1">
      <c r="A3956">
        <v>14017</v>
      </c>
      <c r="B3956" s="1">
        <v>45134</v>
      </c>
      <c r="C3956" t="s">
        <v>16</v>
      </c>
      <c r="D3956" t="s">
        <v>193</v>
      </c>
      <c r="E3956">
        <v>3</v>
      </c>
      <c r="F3956">
        <v>14.9</v>
      </c>
      <c r="G3956">
        <f>Table1[[#This Row],[Unit Price]]*Table1[[#This Row],[Units Sold]]</f>
        <v>44.7</v>
      </c>
      <c r="H3956" t="s">
        <v>14</v>
      </c>
      <c r="I3956" t="s">
        <v>287</v>
      </c>
      <c r="J3956">
        <f>_xlfn.XLOOKUP(Table1[[#This Row],[Product Name]],O:O,P:P)</f>
        <v>6.41</v>
      </c>
      <c r="K3956">
        <f>Table1[[#This Row],[Unit Profit]]*Table1[[#This Row],[Units Sold]]</f>
        <v>19.23</v>
      </c>
      <c r="L3956">
        <f>MONTH(Table1[[#This Row],[Date]])</f>
        <v>7</v>
      </c>
    </row>
    <row r="3957" spans="1:12">
      <c r="A3957">
        <v>14018</v>
      </c>
      <c r="B3957" s="1">
        <v>45239</v>
      </c>
      <c r="C3957" t="s">
        <v>19</v>
      </c>
      <c r="D3957" t="s">
        <v>194</v>
      </c>
      <c r="E3957">
        <v>3</v>
      </c>
      <c r="F3957">
        <v>11.99</v>
      </c>
      <c r="G3957">
        <f>Table1[[#This Row],[Unit Price]]*Table1[[#This Row],[Units Sold]]</f>
        <v>35.97</v>
      </c>
      <c r="H3957" t="s">
        <v>294</v>
      </c>
      <c r="I3957" t="s">
        <v>287</v>
      </c>
      <c r="J3957">
        <f>_xlfn.XLOOKUP(Table1[[#This Row],[Product Name]],O:O,P:P)</f>
        <v>3.72</v>
      </c>
      <c r="K3957">
        <f>Table1[[#This Row],[Unit Profit]]*Table1[[#This Row],[Units Sold]]</f>
        <v>11.16</v>
      </c>
      <c r="L3957">
        <f>MONTH(Table1[[#This Row],[Date]])</f>
        <v>11</v>
      </c>
    </row>
    <row r="3958" spans="1:12" hidden="1">
      <c r="A3958">
        <v>14019</v>
      </c>
      <c r="B3958" s="1">
        <v>44950</v>
      </c>
      <c r="C3958" t="s">
        <v>21</v>
      </c>
      <c r="D3958" t="s">
        <v>195</v>
      </c>
      <c r="E3958">
        <v>4</v>
      </c>
      <c r="F3958">
        <v>34</v>
      </c>
      <c r="G3958">
        <f>Table1[[#This Row],[Unit Price]]*Table1[[#This Row],[Units Sold]]</f>
        <v>136</v>
      </c>
      <c r="H3958" t="s">
        <v>14</v>
      </c>
      <c r="I3958" t="s">
        <v>15</v>
      </c>
      <c r="J3958">
        <f>_xlfn.XLOOKUP(Table1[[#This Row],[Product Name]],O:O,P:P)</f>
        <v>9.52</v>
      </c>
      <c r="K3958">
        <f>Table1[[#This Row],[Unit Profit]]*Table1[[#This Row],[Units Sold]]</f>
        <v>38.08</v>
      </c>
      <c r="L3958">
        <f>MONTH(Table1[[#This Row],[Date]])</f>
        <v>1</v>
      </c>
    </row>
    <row r="3959" spans="1:12">
      <c r="A3959">
        <v>14020</v>
      </c>
      <c r="B3959" s="1">
        <v>45382</v>
      </c>
      <c r="C3959" t="s">
        <v>23</v>
      </c>
      <c r="D3959" t="s">
        <v>196</v>
      </c>
      <c r="E3959">
        <v>3</v>
      </c>
      <c r="F3959">
        <v>146</v>
      </c>
      <c r="G3959">
        <f>Table1[[#This Row],[Unit Price]]*Table1[[#This Row],[Units Sold]]</f>
        <v>438</v>
      </c>
      <c r="H3959" t="s">
        <v>294</v>
      </c>
      <c r="I3959" t="s">
        <v>15</v>
      </c>
      <c r="J3959">
        <f>_xlfn.XLOOKUP(Table1[[#This Row],[Product Name]],O:O,P:P)</f>
        <v>71.540000000000006</v>
      </c>
      <c r="K3959">
        <f>Table1[[#This Row],[Unit Profit]]*Table1[[#This Row],[Units Sold]]</f>
        <v>214.62</v>
      </c>
      <c r="L3959">
        <f>MONTH(Table1[[#This Row],[Date]])</f>
        <v>3</v>
      </c>
    </row>
    <row r="3960" spans="1:12" hidden="1">
      <c r="A3960">
        <v>14021</v>
      </c>
      <c r="B3960" s="1">
        <v>45633</v>
      </c>
      <c r="C3960" t="s">
        <v>9</v>
      </c>
      <c r="D3960" t="s">
        <v>197</v>
      </c>
      <c r="E3960">
        <v>5</v>
      </c>
      <c r="F3960">
        <v>649.99</v>
      </c>
      <c r="G3960">
        <f>Table1[[#This Row],[Unit Price]]*Table1[[#This Row],[Units Sold]]</f>
        <v>3249.95</v>
      </c>
      <c r="H3960" t="s">
        <v>14</v>
      </c>
      <c r="I3960" t="s">
        <v>15</v>
      </c>
      <c r="J3960">
        <f>_xlfn.XLOOKUP(Table1[[#This Row],[Product Name]],O:O,P:P)</f>
        <v>65</v>
      </c>
      <c r="K3960">
        <f>Table1[[#This Row],[Unit Profit]]*Table1[[#This Row],[Units Sold]]</f>
        <v>325</v>
      </c>
      <c r="L3960">
        <f>MONTH(Table1[[#This Row],[Date]])</f>
        <v>12</v>
      </c>
    </row>
    <row r="3961" spans="1:12" hidden="1">
      <c r="A3961">
        <v>14022</v>
      </c>
      <c r="B3961" s="1">
        <v>44970</v>
      </c>
      <c r="C3961" t="s">
        <v>12</v>
      </c>
      <c r="D3961" t="s">
        <v>198</v>
      </c>
      <c r="E3961">
        <v>4</v>
      </c>
      <c r="F3961">
        <v>399.99</v>
      </c>
      <c r="G3961">
        <f>Table1[[#This Row],[Unit Price]]*Table1[[#This Row],[Units Sold]]</f>
        <v>1599.96</v>
      </c>
      <c r="H3961" t="s">
        <v>14</v>
      </c>
      <c r="I3961" t="s">
        <v>15</v>
      </c>
      <c r="J3961">
        <f>_xlfn.XLOOKUP(Table1[[#This Row],[Product Name]],O:O,P:P)</f>
        <v>160</v>
      </c>
      <c r="K3961">
        <f>Table1[[#This Row],[Unit Profit]]*Table1[[#This Row],[Units Sold]]</f>
        <v>640</v>
      </c>
      <c r="L3961">
        <f>MONTH(Table1[[#This Row],[Date]])</f>
        <v>2</v>
      </c>
    </row>
    <row r="3962" spans="1:12" hidden="1">
      <c r="A3962">
        <v>14023</v>
      </c>
      <c r="B3962" s="1">
        <v>44952</v>
      </c>
      <c r="C3962" t="s">
        <v>16</v>
      </c>
      <c r="D3962" t="s">
        <v>199</v>
      </c>
      <c r="E3962">
        <v>4</v>
      </c>
      <c r="F3962">
        <v>59.99</v>
      </c>
      <c r="G3962">
        <f>Table1[[#This Row],[Unit Price]]*Table1[[#This Row],[Units Sold]]</f>
        <v>239.96</v>
      </c>
      <c r="H3962" t="s">
        <v>18</v>
      </c>
      <c r="I3962" t="s">
        <v>11</v>
      </c>
      <c r="J3962">
        <f>_xlfn.XLOOKUP(Table1[[#This Row],[Product Name]],O:O,P:P)</f>
        <v>28.8</v>
      </c>
      <c r="K3962">
        <f>Table1[[#This Row],[Unit Profit]]*Table1[[#This Row],[Units Sold]]</f>
        <v>115.2</v>
      </c>
      <c r="L3962">
        <f>MONTH(Table1[[#This Row],[Date]])</f>
        <v>1</v>
      </c>
    </row>
    <row r="3963" spans="1:12" hidden="1">
      <c r="A3963">
        <v>14024</v>
      </c>
      <c r="B3963" s="1">
        <v>45379</v>
      </c>
      <c r="C3963" t="s">
        <v>19</v>
      </c>
      <c r="D3963" t="s">
        <v>200</v>
      </c>
      <c r="E3963">
        <v>4</v>
      </c>
      <c r="F3963">
        <v>12.99</v>
      </c>
      <c r="G3963">
        <f>Table1[[#This Row],[Unit Price]]*Table1[[#This Row],[Units Sold]]</f>
        <v>51.96</v>
      </c>
      <c r="H3963" t="s">
        <v>18</v>
      </c>
      <c r="I3963" t="s">
        <v>287</v>
      </c>
      <c r="J3963">
        <f>_xlfn.XLOOKUP(Table1[[#This Row],[Product Name]],O:O,P:P)</f>
        <v>2.99</v>
      </c>
      <c r="K3963">
        <f>Table1[[#This Row],[Unit Profit]]*Table1[[#This Row],[Units Sold]]</f>
        <v>11.96</v>
      </c>
      <c r="L3963">
        <f>MONTH(Table1[[#This Row],[Date]])</f>
        <v>3</v>
      </c>
    </row>
    <row r="3964" spans="1:12" hidden="1">
      <c r="A3964">
        <v>14025</v>
      </c>
      <c r="B3964" s="1">
        <v>45060</v>
      </c>
      <c r="C3964" t="s">
        <v>21</v>
      </c>
      <c r="D3964" t="s">
        <v>201</v>
      </c>
      <c r="E3964">
        <v>1</v>
      </c>
      <c r="F3964">
        <v>190</v>
      </c>
      <c r="G3964">
        <f>Table1[[#This Row],[Unit Price]]*Table1[[#This Row],[Units Sold]]</f>
        <v>190</v>
      </c>
      <c r="H3964" t="s">
        <v>18</v>
      </c>
      <c r="I3964" t="s">
        <v>11</v>
      </c>
      <c r="J3964">
        <f>_xlfn.XLOOKUP(Table1[[#This Row],[Product Name]],O:O,P:P)</f>
        <v>55.1</v>
      </c>
      <c r="K3964">
        <f>Table1[[#This Row],[Unit Profit]]*Table1[[#This Row],[Units Sold]]</f>
        <v>55.1</v>
      </c>
      <c r="L3964">
        <f>MONTH(Table1[[#This Row],[Date]])</f>
        <v>5</v>
      </c>
    </row>
    <row r="3965" spans="1:12" hidden="1">
      <c r="A3965">
        <v>14026</v>
      </c>
      <c r="B3965" s="1">
        <v>45580</v>
      </c>
      <c r="C3965" t="s">
        <v>23</v>
      </c>
      <c r="D3965" t="s">
        <v>202</v>
      </c>
      <c r="E3965">
        <v>3</v>
      </c>
      <c r="F3965">
        <v>499.95</v>
      </c>
      <c r="G3965">
        <f>Table1[[#This Row],[Unit Price]]*Table1[[#This Row],[Units Sold]]</f>
        <v>1499.85</v>
      </c>
      <c r="H3965" t="s">
        <v>14</v>
      </c>
      <c r="I3965" t="s">
        <v>287</v>
      </c>
      <c r="J3965">
        <f>_xlfn.XLOOKUP(Table1[[#This Row],[Product Name]],O:O,P:P)</f>
        <v>129.99</v>
      </c>
      <c r="K3965">
        <f>Table1[[#This Row],[Unit Profit]]*Table1[[#This Row],[Units Sold]]</f>
        <v>389.97</v>
      </c>
      <c r="L3965">
        <f>MONTH(Table1[[#This Row],[Date]])</f>
        <v>10</v>
      </c>
    </row>
    <row r="3966" spans="1:12" hidden="1">
      <c r="A3966">
        <v>14027</v>
      </c>
      <c r="B3966" s="1">
        <v>45001</v>
      </c>
      <c r="C3966" t="s">
        <v>9</v>
      </c>
      <c r="D3966" t="s">
        <v>203</v>
      </c>
      <c r="E3966">
        <v>1</v>
      </c>
      <c r="F3966">
        <v>399</v>
      </c>
      <c r="G3966">
        <f>Table1[[#This Row],[Unit Price]]*Table1[[#This Row],[Units Sold]]</f>
        <v>399</v>
      </c>
      <c r="H3966" t="s">
        <v>18</v>
      </c>
      <c r="I3966" t="s">
        <v>15</v>
      </c>
      <c r="J3966">
        <f>_xlfn.XLOOKUP(Table1[[#This Row],[Product Name]],O:O,P:P)</f>
        <v>131.66999999999999</v>
      </c>
      <c r="K3966">
        <f>Table1[[#This Row],[Unit Profit]]*Table1[[#This Row],[Units Sold]]</f>
        <v>131.66999999999999</v>
      </c>
      <c r="L3966">
        <f>MONTH(Table1[[#This Row],[Date]])</f>
        <v>3</v>
      </c>
    </row>
    <row r="3967" spans="1:12">
      <c r="A3967">
        <v>14028</v>
      </c>
      <c r="B3967" s="1">
        <v>45431</v>
      </c>
      <c r="C3967" t="s">
        <v>12</v>
      </c>
      <c r="D3967" t="s">
        <v>204</v>
      </c>
      <c r="E3967">
        <v>1</v>
      </c>
      <c r="F3967">
        <v>199</v>
      </c>
      <c r="G3967">
        <f>Table1[[#This Row],[Unit Price]]*Table1[[#This Row],[Units Sold]]</f>
        <v>199</v>
      </c>
      <c r="H3967" t="s">
        <v>294</v>
      </c>
      <c r="I3967" t="s">
        <v>287</v>
      </c>
      <c r="J3967">
        <f>_xlfn.XLOOKUP(Table1[[#This Row],[Product Name]],O:O,P:P)</f>
        <v>27.86</v>
      </c>
      <c r="K3967">
        <f>Table1[[#This Row],[Unit Profit]]*Table1[[#This Row],[Units Sold]]</f>
        <v>27.86</v>
      </c>
      <c r="L3967">
        <f>MONTH(Table1[[#This Row],[Date]])</f>
        <v>5</v>
      </c>
    </row>
    <row r="3968" spans="1:12" hidden="1">
      <c r="A3968">
        <v>14029</v>
      </c>
      <c r="B3968" s="1">
        <v>45052</v>
      </c>
      <c r="C3968" t="s">
        <v>16</v>
      </c>
      <c r="D3968" t="s">
        <v>205</v>
      </c>
      <c r="E3968">
        <v>2</v>
      </c>
      <c r="F3968">
        <v>34.99</v>
      </c>
      <c r="G3968">
        <f>Table1[[#This Row],[Unit Price]]*Table1[[#This Row],[Units Sold]]</f>
        <v>69.98</v>
      </c>
      <c r="H3968" t="s">
        <v>18</v>
      </c>
      <c r="I3968" t="s">
        <v>11</v>
      </c>
      <c r="J3968">
        <f>_xlfn.XLOOKUP(Table1[[#This Row],[Product Name]],O:O,P:P)</f>
        <v>10.15</v>
      </c>
      <c r="K3968">
        <f>Table1[[#This Row],[Unit Profit]]*Table1[[#This Row],[Units Sold]]</f>
        <v>20.3</v>
      </c>
      <c r="L3968">
        <f>MONTH(Table1[[#This Row],[Date]])</f>
        <v>5</v>
      </c>
    </row>
    <row r="3969" spans="1:12">
      <c r="A3969">
        <v>14030</v>
      </c>
      <c r="B3969" s="1">
        <v>45354</v>
      </c>
      <c r="C3969" t="s">
        <v>19</v>
      </c>
      <c r="D3969" t="s">
        <v>106</v>
      </c>
      <c r="E3969">
        <v>4</v>
      </c>
      <c r="F3969">
        <v>10.99</v>
      </c>
      <c r="G3969">
        <f>Table1[[#This Row],[Unit Price]]*Table1[[#This Row],[Units Sold]]</f>
        <v>43.96</v>
      </c>
      <c r="H3969" t="s">
        <v>294</v>
      </c>
      <c r="I3969" t="s">
        <v>11</v>
      </c>
      <c r="J3969">
        <f>_xlfn.XLOOKUP(Table1[[#This Row],[Product Name]],O:O,P:P)</f>
        <v>4.34</v>
      </c>
      <c r="K3969">
        <f>Table1[[#This Row],[Unit Profit]]*Table1[[#This Row],[Units Sold]]</f>
        <v>17.36</v>
      </c>
      <c r="L3969">
        <f>MONTH(Table1[[#This Row],[Date]])</f>
        <v>3</v>
      </c>
    </row>
    <row r="3970" spans="1:12">
      <c r="A3970">
        <v>14031</v>
      </c>
      <c r="B3970" s="1">
        <v>45525</v>
      </c>
      <c r="C3970" t="s">
        <v>21</v>
      </c>
      <c r="D3970" t="s">
        <v>206</v>
      </c>
      <c r="E3970">
        <v>3</v>
      </c>
      <c r="F3970">
        <v>18</v>
      </c>
      <c r="G3970">
        <f>Table1[[#This Row],[Unit Price]]*Table1[[#This Row],[Units Sold]]</f>
        <v>54</v>
      </c>
      <c r="H3970" t="s">
        <v>294</v>
      </c>
      <c r="I3970" t="s">
        <v>287</v>
      </c>
      <c r="J3970">
        <f>_xlfn.XLOOKUP(Table1[[#This Row],[Product Name]],O:O,P:P)</f>
        <v>7.56</v>
      </c>
      <c r="K3970">
        <f>Table1[[#This Row],[Unit Profit]]*Table1[[#This Row],[Units Sold]]</f>
        <v>22.68</v>
      </c>
      <c r="L3970">
        <f>MONTH(Table1[[#This Row],[Date]])</f>
        <v>8</v>
      </c>
    </row>
    <row r="3971" spans="1:12" hidden="1">
      <c r="A3971">
        <v>14032</v>
      </c>
      <c r="B3971" s="1">
        <v>44927</v>
      </c>
      <c r="C3971" t="s">
        <v>23</v>
      </c>
      <c r="D3971" t="s">
        <v>207</v>
      </c>
      <c r="E3971">
        <v>4</v>
      </c>
      <c r="F3971">
        <v>169.95</v>
      </c>
      <c r="G3971">
        <f>Table1[[#This Row],[Unit Price]]*Table1[[#This Row],[Units Sold]]</f>
        <v>679.8</v>
      </c>
      <c r="H3971" t="s">
        <v>14</v>
      </c>
      <c r="I3971" t="s">
        <v>287</v>
      </c>
      <c r="J3971">
        <f>_xlfn.XLOOKUP(Table1[[#This Row],[Product Name]],O:O,P:P)</f>
        <v>59.48</v>
      </c>
      <c r="K3971">
        <f>Table1[[#This Row],[Unit Profit]]*Table1[[#This Row],[Units Sold]]</f>
        <v>237.92</v>
      </c>
      <c r="L3971">
        <f>MONTH(Table1[[#This Row],[Date]])</f>
        <v>1</v>
      </c>
    </row>
    <row r="3972" spans="1:12">
      <c r="A3972">
        <v>14033</v>
      </c>
      <c r="B3972" s="1">
        <v>45642</v>
      </c>
      <c r="C3972" t="s">
        <v>9</v>
      </c>
      <c r="D3972" t="s">
        <v>208</v>
      </c>
      <c r="E3972">
        <v>2</v>
      </c>
      <c r="F3972">
        <v>199.99</v>
      </c>
      <c r="G3972">
        <f>Table1[[#This Row],[Unit Price]]*Table1[[#This Row],[Units Sold]]</f>
        <v>399.98</v>
      </c>
      <c r="H3972" t="s">
        <v>294</v>
      </c>
      <c r="I3972" t="s">
        <v>287</v>
      </c>
      <c r="J3972">
        <f>_xlfn.XLOOKUP(Table1[[#This Row],[Product Name]],O:O,P:P)</f>
        <v>50</v>
      </c>
      <c r="K3972">
        <f>Table1[[#This Row],[Unit Profit]]*Table1[[#This Row],[Units Sold]]</f>
        <v>100</v>
      </c>
      <c r="L3972">
        <f>MONTH(Table1[[#This Row],[Date]])</f>
        <v>12</v>
      </c>
    </row>
    <row r="3973" spans="1:12" hidden="1">
      <c r="A3973">
        <v>14034</v>
      </c>
      <c r="B3973" s="1">
        <v>45329</v>
      </c>
      <c r="C3973" t="s">
        <v>12</v>
      </c>
      <c r="D3973" t="s">
        <v>209</v>
      </c>
      <c r="E3973">
        <v>4</v>
      </c>
      <c r="F3973">
        <v>199.95</v>
      </c>
      <c r="G3973">
        <f>Table1[[#This Row],[Unit Price]]*Table1[[#This Row],[Units Sold]]</f>
        <v>799.8</v>
      </c>
      <c r="H3973" t="s">
        <v>14</v>
      </c>
      <c r="I3973" t="s">
        <v>11</v>
      </c>
      <c r="J3973">
        <f>_xlfn.XLOOKUP(Table1[[#This Row],[Product Name]],O:O,P:P)</f>
        <v>35.99</v>
      </c>
      <c r="K3973">
        <f>Table1[[#This Row],[Unit Profit]]*Table1[[#This Row],[Units Sold]]</f>
        <v>143.96</v>
      </c>
      <c r="L3973">
        <f>MONTH(Table1[[#This Row],[Date]])</f>
        <v>2</v>
      </c>
    </row>
    <row r="3974" spans="1:12" hidden="1">
      <c r="A3974">
        <v>14035</v>
      </c>
      <c r="B3974" s="1">
        <v>45422</v>
      </c>
      <c r="C3974" t="s">
        <v>16</v>
      </c>
      <c r="D3974" t="s">
        <v>210</v>
      </c>
      <c r="E3974">
        <v>3</v>
      </c>
      <c r="F3974">
        <v>179.99</v>
      </c>
      <c r="G3974">
        <f>Table1[[#This Row],[Unit Price]]*Table1[[#This Row],[Units Sold]]</f>
        <v>539.97</v>
      </c>
      <c r="H3974" t="s">
        <v>18</v>
      </c>
      <c r="I3974" t="s">
        <v>11</v>
      </c>
      <c r="J3974">
        <f>_xlfn.XLOOKUP(Table1[[#This Row],[Product Name]],O:O,P:P)</f>
        <v>66.599999999999994</v>
      </c>
      <c r="K3974">
        <f>Table1[[#This Row],[Unit Profit]]*Table1[[#This Row],[Units Sold]]</f>
        <v>199.79999999999998</v>
      </c>
      <c r="L3974">
        <f>MONTH(Table1[[#This Row],[Date]])</f>
        <v>5</v>
      </c>
    </row>
    <row r="3975" spans="1:12" hidden="1">
      <c r="A3975">
        <v>14036</v>
      </c>
      <c r="B3975" s="1">
        <v>45047</v>
      </c>
      <c r="C3975" t="s">
        <v>19</v>
      </c>
      <c r="D3975" t="s">
        <v>211</v>
      </c>
      <c r="E3975">
        <v>5</v>
      </c>
      <c r="F3975">
        <v>11.99</v>
      </c>
      <c r="G3975">
        <f>Table1[[#This Row],[Unit Price]]*Table1[[#This Row],[Units Sold]]</f>
        <v>59.95</v>
      </c>
      <c r="H3975" t="s">
        <v>18</v>
      </c>
      <c r="I3975" t="s">
        <v>287</v>
      </c>
      <c r="J3975">
        <f>_xlfn.XLOOKUP(Table1[[#This Row],[Product Name]],O:O,P:P)</f>
        <v>3.96</v>
      </c>
      <c r="K3975">
        <f>Table1[[#This Row],[Unit Profit]]*Table1[[#This Row],[Units Sold]]</f>
        <v>19.8</v>
      </c>
      <c r="L3975">
        <f>MONTH(Table1[[#This Row],[Date]])</f>
        <v>5</v>
      </c>
    </row>
    <row r="3976" spans="1:12">
      <c r="A3976">
        <v>14037</v>
      </c>
      <c r="B3976" s="1">
        <v>44928</v>
      </c>
      <c r="C3976" t="s">
        <v>21</v>
      </c>
      <c r="D3976" t="s">
        <v>212</v>
      </c>
      <c r="E3976">
        <v>2</v>
      </c>
      <c r="F3976">
        <v>125</v>
      </c>
      <c r="G3976">
        <f>Table1[[#This Row],[Unit Price]]*Table1[[#This Row],[Units Sold]]</f>
        <v>250</v>
      </c>
      <c r="H3976" t="s">
        <v>294</v>
      </c>
      <c r="I3976" t="s">
        <v>15</v>
      </c>
      <c r="J3976">
        <f>_xlfn.XLOOKUP(Table1[[#This Row],[Product Name]],O:O,P:P)</f>
        <v>61.25</v>
      </c>
      <c r="K3976">
        <f>Table1[[#This Row],[Unit Profit]]*Table1[[#This Row],[Units Sold]]</f>
        <v>122.5</v>
      </c>
      <c r="L3976">
        <f>MONTH(Table1[[#This Row],[Date]])</f>
        <v>1</v>
      </c>
    </row>
    <row r="3977" spans="1:12">
      <c r="A3977">
        <v>14038</v>
      </c>
      <c r="B3977" s="1">
        <v>45482</v>
      </c>
      <c r="C3977" t="s">
        <v>23</v>
      </c>
      <c r="D3977" t="s">
        <v>213</v>
      </c>
      <c r="E3977">
        <v>3</v>
      </c>
      <c r="F3977">
        <v>449.99</v>
      </c>
      <c r="G3977">
        <f>Table1[[#This Row],[Unit Price]]*Table1[[#This Row],[Units Sold]]</f>
        <v>1349.97</v>
      </c>
      <c r="H3977" t="s">
        <v>294</v>
      </c>
      <c r="I3977" t="s">
        <v>15</v>
      </c>
      <c r="J3977">
        <f>_xlfn.XLOOKUP(Table1[[#This Row],[Product Name]],O:O,P:P)</f>
        <v>180</v>
      </c>
      <c r="K3977">
        <f>Table1[[#This Row],[Unit Profit]]*Table1[[#This Row],[Units Sold]]</f>
        <v>540</v>
      </c>
      <c r="L3977">
        <f>MONTH(Table1[[#This Row],[Date]])</f>
        <v>7</v>
      </c>
    </row>
    <row r="3978" spans="1:12" hidden="1">
      <c r="A3978">
        <v>14039</v>
      </c>
      <c r="B3978" s="1">
        <v>45555</v>
      </c>
      <c r="C3978" t="s">
        <v>9</v>
      </c>
      <c r="D3978" t="s">
        <v>214</v>
      </c>
      <c r="E3978">
        <v>2</v>
      </c>
      <c r="F3978">
        <v>179</v>
      </c>
      <c r="G3978">
        <f>Table1[[#This Row],[Unit Price]]*Table1[[#This Row],[Units Sold]]</f>
        <v>358</v>
      </c>
      <c r="H3978" t="s">
        <v>14</v>
      </c>
      <c r="I3978" t="s">
        <v>287</v>
      </c>
      <c r="J3978">
        <f>_xlfn.XLOOKUP(Table1[[#This Row],[Product Name]],O:O,P:P)</f>
        <v>71.599999999999994</v>
      </c>
      <c r="K3978">
        <f>Table1[[#This Row],[Unit Profit]]*Table1[[#This Row],[Units Sold]]</f>
        <v>143.19999999999999</v>
      </c>
      <c r="L3978">
        <f>MONTH(Table1[[#This Row],[Date]])</f>
        <v>9</v>
      </c>
    </row>
    <row r="3979" spans="1:12">
      <c r="A3979">
        <v>14040</v>
      </c>
      <c r="B3979" s="1">
        <v>45041</v>
      </c>
      <c r="C3979" t="s">
        <v>12</v>
      </c>
      <c r="D3979" t="s">
        <v>215</v>
      </c>
      <c r="E3979">
        <v>3</v>
      </c>
      <c r="F3979">
        <v>99.95</v>
      </c>
      <c r="G3979">
        <f>Table1[[#This Row],[Unit Price]]*Table1[[#This Row],[Units Sold]]</f>
        <v>299.85000000000002</v>
      </c>
      <c r="H3979" t="s">
        <v>294</v>
      </c>
      <c r="I3979" t="s">
        <v>15</v>
      </c>
      <c r="J3979">
        <f>_xlfn.XLOOKUP(Table1[[#This Row],[Product Name]],O:O,P:P)</f>
        <v>38.979999999999997</v>
      </c>
      <c r="K3979">
        <f>Table1[[#This Row],[Unit Profit]]*Table1[[#This Row],[Units Sold]]</f>
        <v>116.94</v>
      </c>
      <c r="L3979">
        <f>MONTH(Table1[[#This Row],[Date]])</f>
        <v>4</v>
      </c>
    </row>
    <row r="3980" spans="1:12">
      <c r="A3980">
        <v>14041</v>
      </c>
      <c r="B3980" s="1">
        <v>45438</v>
      </c>
      <c r="C3980" t="s">
        <v>16</v>
      </c>
      <c r="D3980" t="s">
        <v>216</v>
      </c>
      <c r="E3980">
        <v>4</v>
      </c>
      <c r="F3980">
        <v>59.99</v>
      </c>
      <c r="G3980">
        <f>Table1[[#This Row],[Unit Price]]*Table1[[#This Row],[Units Sold]]</f>
        <v>239.96</v>
      </c>
      <c r="H3980" t="s">
        <v>294</v>
      </c>
      <c r="I3980" t="s">
        <v>287</v>
      </c>
      <c r="J3980">
        <f>_xlfn.XLOOKUP(Table1[[#This Row],[Product Name]],O:O,P:P)</f>
        <v>21.6</v>
      </c>
      <c r="K3980">
        <f>Table1[[#This Row],[Unit Profit]]*Table1[[#This Row],[Units Sold]]</f>
        <v>86.4</v>
      </c>
      <c r="L3980">
        <f>MONTH(Table1[[#This Row],[Date]])</f>
        <v>5</v>
      </c>
    </row>
    <row r="3981" spans="1:12" hidden="1">
      <c r="A3981">
        <v>14042</v>
      </c>
      <c r="B3981" s="1">
        <v>45011</v>
      </c>
      <c r="C3981" t="s">
        <v>19</v>
      </c>
      <c r="D3981" t="s">
        <v>217</v>
      </c>
      <c r="E3981">
        <v>4</v>
      </c>
      <c r="F3981">
        <v>14.99</v>
      </c>
      <c r="G3981">
        <f>Table1[[#This Row],[Unit Price]]*Table1[[#This Row],[Units Sold]]</f>
        <v>59.96</v>
      </c>
      <c r="H3981" t="s">
        <v>18</v>
      </c>
      <c r="I3981" t="s">
        <v>11</v>
      </c>
      <c r="J3981">
        <f>_xlfn.XLOOKUP(Table1[[#This Row],[Product Name]],O:O,P:P)</f>
        <v>4.6500000000000004</v>
      </c>
      <c r="K3981">
        <f>Table1[[#This Row],[Unit Profit]]*Table1[[#This Row],[Units Sold]]</f>
        <v>18.600000000000001</v>
      </c>
      <c r="L3981">
        <f>MONTH(Table1[[#This Row],[Date]])</f>
        <v>3</v>
      </c>
    </row>
    <row r="3982" spans="1:12" hidden="1">
      <c r="A3982">
        <v>14043</v>
      </c>
      <c r="B3982" s="1">
        <v>45154</v>
      </c>
      <c r="C3982" t="s">
        <v>21</v>
      </c>
      <c r="D3982" t="s">
        <v>218</v>
      </c>
      <c r="E3982">
        <v>1</v>
      </c>
      <c r="F3982">
        <v>52</v>
      </c>
      <c r="G3982">
        <f>Table1[[#This Row],[Unit Price]]*Table1[[#This Row],[Units Sold]]</f>
        <v>52</v>
      </c>
      <c r="H3982" t="s">
        <v>14</v>
      </c>
      <c r="I3982" t="s">
        <v>287</v>
      </c>
      <c r="J3982">
        <f>_xlfn.XLOOKUP(Table1[[#This Row],[Product Name]],O:O,P:P)</f>
        <v>20.28</v>
      </c>
      <c r="K3982">
        <f>Table1[[#This Row],[Unit Profit]]*Table1[[#This Row],[Units Sold]]</f>
        <v>20.28</v>
      </c>
      <c r="L3982">
        <f>MONTH(Table1[[#This Row],[Date]])</f>
        <v>8</v>
      </c>
    </row>
    <row r="3983" spans="1:12" hidden="1">
      <c r="A3983">
        <v>14044</v>
      </c>
      <c r="B3983" s="1">
        <v>45559</v>
      </c>
      <c r="C3983" t="s">
        <v>23</v>
      </c>
      <c r="D3983" t="s">
        <v>219</v>
      </c>
      <c r="E3983">
        <v>5</v>
      </c>
      <c r="F3983">
        <v>399.99</v>
      </c>
      <c r="G3983">
        <f>Table1[[#This Row],[Unit Price]]*Table1[[#This Row],[Units Sold]]</f>
        <v>1999.95</v>
      </c>
      <c r="H3983" t="s">
        <v>14</v>
      </c>
      <c r="I3983" t="s">
        <v>287</v>
      </c>
      <c r="J3983">
        <f>_xlfn.XLOOKUP(Table1[[#This Row],[Product Name]],O:O,P:P)</f>
        <v>180</v>
      </c>
      <c r="K3983">
        <f>Table1[[#This Row],[Unit Profit]]*Table1[[#This Row],[Units Sold]]</f>
        <v>900</v>
      </c>
      <c r="L3983">
        <f>MONTH(Table1[[#This Row],[Date]])</f>
        <v>9</v>
      </c>
    </row>
    <row r="3984" spans="1:12" hidden="1">
      <c r="A3984">
        <v>14045</v>
      </c>
      <c r="B3984" s="1">
        <v>45194</v>
      </c>
      <c r="C3984" t="s">
        <v>9</v>
      </c>
      <c r="D3984" t="s">
        <v>220</v>
      </c>
      <c r="E3984">
        <v>1</v>
      </c>
      <c r="F3984">
        <v>299.99</v>
      </c>
      <c r="G3984">
        <f>Table1[[#This Row],[Unit Price]]*Table1[[#This Row],[Units Sold]]</f>
        <v>299.99</v>
      </c>
      <c r="H3984" t="s">
        <v>14</v>
      </c>
      <c r="I3984" t="s">
        <v>11</v>
      </c>
      <c r="J3984">
        <f>_xlfn.XLOOKUP(Table1[[#This Row],[Product Name]],O:O,P:P)</f>
        <v>117</v>
      </c>
      <c r="K3984">
        <f>Table1[[#This Row],[Unit Profit]]*Table1[[#This Row],[Units Sold]]</f>
        <v>117</v>
      </c>
      <c r="L3984">
        <f>MONTH(Table1[[#This Row],[Date]])</f>
        <v>9</v>
      </c>
    </row>
    <row r="3985" spans="1:12">
      <c r="A3985">
        <v>14046</v>
      </c>
      <c r="B3985" s="1">
        <v>45012</v>
      </c>
      <c r="C3985" t="s">
        <v>12</v>
      </c>
      <c r="D3985" t="s">
        <v>221</v>
      </c>
      <c r="E3985">
        <v>2</v>
      </c>
      <c r="F3985">
        <v>379.99</v>
      </c>
      <c r="G3985">
        <f>Table1[[#This Row],[Unit Price]]*Table1[[#This Row],[Units Sold]]</f>
        <v>759.98</v>
      </c>
      <c r="H3985" t="s">
        <v>294</v>
      </c>
      <c r="I3985" t="s">
        <v>15</v>
      </c>
      <c r="J3985">
        <f>_xlfn.XLOOKUP(Table1[[#This Row],[Product Name]],O:O,P:P)</f>
        <v>171</v>
      </c>
      <c r="K3985">
        <f>Table1[[#This Row],[Unit Profit]]*Table1[[#This Row],[Units Sold]]</f>
        <v>342</v>
      </c>
      <c r="L3985">
        <f>MONTH(Table1[[#This Row],[Date]])</f>
        <v>3</v>
      </c>
    </row>
    <row r="3986" spans="1:12" hidden="1">
      <c r="A3986">
        <v>14047</v>
      </c>
      <c r="B3986" s="1">
        <v>45211</v>
      </c>
      <c r="C3986" t="s">
        <v>16</v>
      </c>
      <c r="D3986" t="s">
        <v>222</v>
      </c>
      <c r="E3986">
        <v>5</v>
      </c>
      <c r="F3986">
        <v>98</v>
      </c>
      <c r="G3986">
        <f>Table1[[#This Row],[Unit Price]]*Table1[[#This Row],[Units Sold]]</f>
        <v>490</v>
      </c>
      <c r="H3986" t="s">
        <v>18</v>
      </c>
      <c r="I3986" t="s">
        <v>287</v>
      </c>
      <c r="J3986">
        <f>_xlfn.XLOOKUP(Table1[[#This Row],[Product Name]],O:O,P:P)</f>
        <v>35.28</v>
      </c>
      <c r="K3986">
        <f>Table1[[#This Row],[Unit Profit]]*Table1[[#This Row],[Units Sold]]</f>
        <v>176.4</v>
      </c>
      <c r="L3986">
        <f>MONTH(Table1[[#This Row],[Date]])</f>
        <v>10</v>
      </c>
    </row>
    <row r="3987" spans="1:12" hidden="1">
      <c r="A3987">
        <v>14048</v>
      </c>
      <c r="B3987" s="1">
        <v>45223</v>
      </c>
      <c r="C3987" t="s">
        <v>19</v>
      </c>
      <c r="D3987" t="s">
        <v>223</v>
      </c>
      <c r="E3987">
        <v>1</v>
      </c>
      <c r="F3987">
        <v>16.989999999999998</v>
      </c>
      <c r="G3987">
        <f>Table1[[#This Row],[Unit Price]]*Table1[[#This Row],[Units Sold]]</f>
        <v>16.989999999999998</v>
      </c>
      <c r="H3987" t="s">
        <v>18</v>
      </c>
      <c r="I3987" t="s">
        <v>15</v>
      </c>
      <c r="J3987">
        <f>_xlfn.XLOOKUP(Table1[[#This Row],[Product Name]],O:O,P:P)</f>
        <v>2.04</v>
      </c>
      <c r="K3987">
        <f>Table1[[#This Row],[Unit Profit]]*Table1[[#This Row],[Units Sold]]</f>
        <v>2.04</v>
      </c>
      <c r="L3987">
        <f>MONTH(Table1[[#This Row],[Date]])</f>
        <v>10</v>
      </c>
    </row>
    <row r="3988" spans="1:12" hidden="1">
      <c r="A3988">
        <v>14049</v>
      </c>
      <c r="B3988" s="1">
        <v>45571</v>
      </c>
      <c r="C3988" t="s">
        <v>21</v>
      </c>
      <c r="D3988" t="s">
        <v>224</v>
      </c>
      <c r="E3988">
        <v>2</v>
      </c>
      <c r="F3988">
        <v>79</v>
      </c>
      <c r="G3988">
        <f>Table1[[#This Row],[Unit Price]]*Table1[[#This Row],[Units Sold]]</f>
        <v>158</v>
      </c>
      <c r="H3988" t="s">
        <v>18</v>
      </c>
      <c r="I3988" t="s">
        <v>287</v>
      </c>
      <c r="J3988">
        <f>_xlfn.XLOOKUP(Table1[[#This Row],[Product Name]],O:O,P:P)</f>
        <v>22.12</v>
      </c>
      <c r="K3988">
        <f>Table1[[#This Row],[Unit Profit]]*Table1[[#This Row],[Units Sold]]</f>
        <v>44.24</v>
      </c>
      <c r="L3988">
        <f>MONTH(Table1[[#This Row],[Date]])</f>
        <v>10</v>
      </c>
    </row>
    <row r="3989" spans="1:12">
      <c r="A3989">
        <v>14050</v>
      </c>
      <c r="B3989" s="1">
        <v>45173</v>
      </c>
      <c r="C3989" t="s">
        <v>23</v>
      </c>
      <c r="D3989" t="s">
        <v>225</v>
      </c>
      <c r="E3989">
        <v>1</v>
      </c>
      <c r="F3989">
        <v>129</v>
      </c>
      <c r="G3989">
        <f>Table1[[#This Row],[Unit Price]]*Table1[[#This Row],[Units Sold]]</f>
        <v>129</v>
      </c>
      <c r="H3989" t="s">
        <v>294</v>
      </c>
      <c r="I3989" t="s">
        <v>11</v>
      </c>
      <c r="J3989">
        <f>_xlfn.XLOOKUP(Table1[[#This Row],[Product Name]],O:O,P:P)</f>
        <v>37.409999999999997</v>
      </c>
      <c r="K3989">
        <f>Table1[[#This Row],[Unit Profit]]*Table1[[#This Row],[Units Sold]]</f>
        <v>37.409999999999997</v>
      </c>
      <c r="L3989">
        <f>MONTH(Table1[[#This Row],[Date]])</f>
        <v>9</v>
      </c>
    </row>
    <row r="3990" spans="1:12" hidden="1">
      <c r="A3990">
        <v>14051</v>
      </c>
      <c r="B3990" s="1">
        <v>45607</v>
      </c>
      <c r="C3990" t="s">
        <v>9</v>
      </c>
      <c r="D3990" t="s">
        <v>226</v>
      </c>
      <c r="E3990">
        <v>4</v>
      </c>
      <c r="F3990">
        <v>749.99</v>
      </c>
      <c r="G3990">
        <f>Table1[[#This Row],[Unit Price]]*Table1[[#This Row],[Units Sold]]</f>
        <v>2999.96</v>
      </c>
      <c r="H3990" t="s">
        <v>18</v>
      </c>
      <c r="I3990" t="s">
        <v>11</v>
      </c>
      <c r="J3990">
        <f>_xlfn.XLOOKUP(Table1[[#This Row],[Product Name]],O:O,P:P)</f>
        <v>187.5</v>
      </c>
      <c r="K3990">
        <f>Table1[[#This Row],[Unit Profit]]*Table1[[#This Row],[Units Sold]]</f>
        <v>750</v>
      </c>
      <c r="L3990">
        <f>MONTH(Table1[[#This Row],[Date]])</f>
        <v>11</v>
      </c>
    </row>
    <row r="3991" spans="1:12">
      <c r="A3991">
        <v>14052</v>
      </c>
      <c r="B3991" s="1">
        <v>45274</v>
      </c>
      <c r="C3991" t="s">
        <v>12</v>
      </c>
      <c r="D3991" t="s">
        <v>32</v>
      </c>
      <c r="E3991">
        <v>5</v>
      </c>
      <c r="F3991">
        <v>169.99</v>
      </c>
      <c r="G3991">
        <f>Table1[[#This Row],[Unit Price]]*Table1[[#This Row],[Units Sold]]</f>
        <v>849.95</v>
      </c>
      <c r="H3991" t="s">
        <v>294</v>
      </c>
      <c r="I3991" t="s">
        <v>287</v>
      </c>
      <c r="J3991">
        <f>_xlfn.XLOOKUP(Table1[[#This Row],[Product Name]],O:O,P:P)</f>
        <v>19</v>
      </c>
      <c r="K3991">
        <f>Table1[[#This Row],[Unit Profit]]*Table1[[#This Row],[Units Sold]]</f>
        <v>95</v>
      </c>
      <c r="L3991">
        <f>MONTH(Table1[[#This Row],[Date]])</f>
        <v>12</v>
      </c>
    </row>
    <row r="3992" spans="1:12" hidden="1">
      <c r="A3992">
        <v>14053</v>
      </c>
      <c r="B3992" s="1">
        <v>45629</v>
      </c>
      <c r="C3992" t="s">
        <v>16</v>
      </c>
      <c r="D3992" t="s">
        <v>227</v>
      </c>
      <c r="E3992">
        <v>2</v>
      </c>
      <c r="F3992">
        <v>9.9</v>
      </c>
      <c r="G3992">
        <f>Table1[[#This Row],[Unit Price]]*Table1[[#This Row],[Units Sold]]</f>
        <v>19.8</v>
      </c>
      <c r="H3992" t="s">
        <v>18</v>
      </c>
      <c r="I3992" t="s">
        <v>287</v>
      </c>
      <c r="J3992">
        <f>_xlfn.XLOOKUP(Table1[[#This Row],[Product Name]],O:O,P:P)</f>
        <v>2.2799999999999998</v>
      </c>
      <c r="K3992">
        <f>Table1[[#This Row],[Unit Profit]]*Table1[[#This Row],[Units Sold]]</f>
        <v>4.5599999999999996</v>
      </c>
      <c r="L3992">
        <f>MONTH(Table1[[#This Row],[Date]])</f>
        <v>12</v>
      </c>
    </row>
    <row r="3993" spans="1:12" hidden="1">
      <c r="A3993">
        <v>14054</v>
      </c>
      <c r="B3993" s="1">
        <v>45074</v>
      </c>
      <c r="C3993" t="s">
        <v>19</v>
      </c>
      <c r="D3993" t="s">
        <v>188</v>
      </c>
      <c r="E3993">
        <v>1</v>
      </c>
      <c r="F3993">
        <v>10.99</v>
      </c>
      <c r="G3993">
        <f>Table1[[#This Row],[Unit Price]]*Table1[[#This Row],[Units Sold]]</f>
        <v>10.99</v>
      </c>
      <c r="H3993" t="s">
        <v>14</v>
      </c>
      <c r="I3993" t="s">
        <v>287</v>
      </c>
      <c r="J3993">
        <f>_xlfn.XLOOKUP(Table1[[#This Row],[Product Name]],O:O,P:P)</f>
        <v>1.5</v>
      </c>
      <c r="K3993">
        <f>Table1[[#This Row],[Unit Profit]]*Table1[[#This Row],[Units Sold]]</f>
        <v>1.5</v>
      </c>
      <c r="L3993">
        <f>MONTH(Table1[[#This Row],[Date]])</f>
        <v>5</v>
      </c>
    </row>
    <row r="3994" spans="1:12">
      <c r="A3994">
        <v>14055</v>
      </c>
      <c r="B3994" s="1">
        <v>44957</v>
      </c>
      <c r="C3994" t="s">
        <v>21</v>
      </c>
      <c r="D3994" t="s">
        <v>228</v>
      </c>
      <c r="E3994">
        <v>3</v>
      </c>
      <c r="F3994">
        <v>29</v>
      </c>
      <c r="G3994">
        <f>Table1[[#This Row],[Unit Price]]*Table1[[#This Row],[Units Sold]]</f>
        <v>87</v>
      </c>
      <c r="H3994" t="s">
        <v>294</v>
      </c>
      <c r="I3994" t="s">
        <v>287</v>
      </c>
      <c r="J3994">
        <f>_xlfn.XLOOKUP(Table1[[#This Row],[Product Name]],O:O,P:P)</f>
        <v>3.48</v>
      </c>
      <c r="K3994">
        <f>Table1[[#This Row],[Unit Profit]]*Table1[[#This Row],[Units Sold]]</f>
        <v>10.44</v>
      </c>
      <c r="L3994">
        <f>MONTH(Table1[[#This Row],[Date]])</f>
        <v>1</v>
      </c>
    </row>
    <row r="3995" spans="1:12">
      <c r="A3995">
        <v>14056</v>
      </c>
      <c r="B3995" s="1">
        <v>45096</v>
      </c>
      <c r="C3995" t="s">
        <v>23</v>
      </c>
      <c r="D3995" t="s">
        <v>229</v>
      </c>
      <c r="E3995">
        <v>5</v>
      </c>
      <c r="F3995">
        <v>349.99</v>
      </c>
      <c r="G3995">
        <f>Table1[[#This Row],[Unit Price]]*Table1[[#This Row],[Units Sold]]</f>
        <v>1749.95</v>
      </c>
      <c r="H3995" t="s">
        <v>294</v>
      </c>
      <c r="I3995" t="s">
        <v>15</v>
      </c>
      <c r="J3995">
        <f>_xlfn.XLOOKUP(Table1[[#This Row],[Product Name]],O:O,P:P)</f>
        <v>136.5</v>
      </c>
      <c r="K3995">
        <f>Table1[[#This Row],[Unit Profit]]*Table1[[#This Row],[Units Sold]]</f>
        <v>682.5</v>
      </c>
      <c r="L3995">
        <f>MONTH(Table1[[#This Row],[Date]])</f>
        <v>6</v>
      </c>
    </row>
    <row r="3996" spans="1:12">
      <c r="A3996">
        <v>14057</v>
      </c>
      <c r="B3996" s="1">
        <v>45344</v>
      </c>
      <c r="C3996" t="s">
        <v>9</v>
      </c>
      <c r="D3996" t="s">
        <v>230</v>
      </c>
      <c r="E3996">
        <v>2</v>
      </c>
      <c r="F3996">
        <v>2399</v>
      </c>
      <c r="G3996">
        <f>Table1[[#This Row],[Unit Price]]*Table1[[#This Row],[Units Sold]]</f>
        <v>4798</v>
      </c>
      <c r="H3996" t="s">
        <v>294</v>
      </c>
      <c r="I3996" t="s">
        <v>11</v>
      </c>
      <c r="J3996">
        <f>_xlfn.XLOOKUP(Table1[[#This Row],[Product Name]],O:O,P:P)</f>
        <v>1127.53</v>
      </c>
      <c r="K3996">
        <f>Table1[[#This Row],[Unit Profit]]*Table1[[#This Row],[Units Sold]]</f>
        <v>2255.06</v>
      </c>
      <c r="L3996">
        <f>MONTH(Table1[[#This Row],[Date]])</f>
        <v>2</v>
      </c>
    </row>
    <row r="3997" spans="1:12" hidden="1">
      <c r="A3997">
        <v>14058</v>
      </c>
      <c r="B3997" s="1">
        <v>45327</v>
      </c>
      <c r="C3997" t="s">
        <v>12</v>
      </c>
      <c r="D3997" t="s">
        <v>231</v>
      </c>
      <c r="E3997">
        <v>1</v>
      </c>
      <c r="F3997">
        <v>449.99</v>
      </c>
      <c r="G3997">
        <f>Table1[[#This Row],[Unit Price]]*Table1[[#This Row],[Units Sold]]</f>
        <v>449.99</v>
      </c>
      <c r="H3997" t="s">
        <v>18</v>
      </c>
      <c r="I3997" t="s">
        <v>287</v>
      </c>
      <c r="J3997">
        <f>_xlfn.XLOOKUP(Table1[[#This Row],[Product Name]],O:O,P:P)</f>
        <v>135</v>
      </c>
      <c r="K3997">
        <f>Table1[[#This Row],[Unit Profit]]*Table1[[#This Row],[Units Sold]]</f>
        <v>135</v>
      </c>
      <c r="L3997">
        <f>MONTH(Table1[[#This Row],[Date]])</f>
        <v>2</v>
      </c>
    </row>
    <row r="3998" spans="1:12">
      <c r="A3998">
        <v>14059</v>
      </c>
      <c r="B3998" s="1">
        <v>45608</v>
      </c>
      <c r="C3998" t="s">
        <v>16</v>
      </c>
      <c r="D3998" t="s">
        <v>232</v>
      </c>
      <c r="E3998">
        <v>3</v>
      </c>
      <c r="F3998">
        <v>49.99</v>
      </c>
      <c r="G3998">
        <f>Table1[[#This Row],[Unit Price]]*Table1[[#This Row],[Units Sold]]</f>
        <v>149.97</v>
      </c>
      <c r="H3998" t="s">
        <v>294</v>
      </c>
      <c r="I3998" t="s">
        <v>287</v>
      </c>
      <c r="J3998">
        <f>_xlfn.XLOOKUP(Table1[[#This Row],[Product Name]],O:O,P:P)</f>
        <v>16</v>
      </c>
      <c r="K3998">
        <f>Table1[[#This Row],[Unit Profit]]*Table1[[#This Row],[Units Sold]]</f>
        <v>48</v>
      </c>
      <c r="L3998">
        <f>MONTH(Table1[[#This Row],[Date]])</f>
        <v>11</v>
      </c>
    </row>
    <row r="3999" spans="1:12">
      <c r="A3999">
        <v>14060</v>
      </c>
      <c r="B3999" s="1">
        <v>45382</v>
      </c>
      <c r="C3999" t="s">
        <v>19</v>
      </c>
      <c r="D3999" t="s">
        <v>233</v>
      </c>
      <c r="E3999">
        <v>4</v>
      </c>
      <c r="F3999">
        <v>12.99</v>
      </c>
      <c r="G3999">
        <f>Table1[[#This Row],[Unit Price]]*Table1[[#This Row],[Units Sold]]</f>
        <v>51.96</v>
      </c>
      <c r="H3999" t="s">
        <v>294</v>
      </c>
      <c r="I3999" t="s">
        <v>287</v>
      </c>
      <c r="J3999">
        <f>_xlfn.XLOOKUP(Table1[[#This Row],[Product Name]],O:O,P:P)</f>
        <v>5.46</v>
      </c>
      <c r="K3999">
        <f>Table1[[#This Row],[Unit Profit]]*Table1[[#This Row],[Units Sold]]</f>
        <v>21.84</v>
      </c>
      <c r="L3999">
        <f>MONTH(Table1[[#This Row],[Date]])</f>
        <v>3</v>
      </c>
    </row>
    <row r="4000" spans="1:12" hidden="1">
      <c r="A4000">
        <v>14061</v>
      </c>
      <c r="B4000" s="1">
        <v>45072</v>
      </c>
      <c r="C4000" t="s">
        <v>21</v>
      </c>
      <c r="D4000" t="s">
        <v>234</v>
      </c>
      <c r="E4000">
        <v>3</v>
      </c>
      <c r="F4000">
        <v>27</v>
      </c>
      <c r="G4000">
        <f>Table1[[#This Row],[Unit Price]]*Table1[[#This Row],[Units Sold]]</f>
        <v>81</v>
      </c>
      <c r="H4000" t="s">
        <v>18</v>
      </c>
      <c r="I4000" t="s">
        <v>11</v>
      </c>
      <c r="J4000">
        <f>_xlfn.XLOOKUP(Table1[[#This Row],[Product Name]],O:O,P:P)</f>
        <v>5.67</v>
      </c>
      <c r="K4000">
        <f>Table1[[#This Row],[Unit Profit]]*Table1[[#This Row],[Units Sold]]</f>
        <v>17.009999999999998</v>
      </c>
      <c r="L4000">
        <f>MONTH(Table1[[#This Row],[Date]])</f>
        <v>5</v>
      </c>
    </row>
    <row r="4001" spans="1:12" hidden="1">
      <c r="A4001">
        <v>14062</v>
      </c>
      <c r="B4001" s="1">
        <v>45401</v>
      </c>
      <c r="C4001" t="s">
        <v>23</v>
      </c>
      <c r="D4001" t="s">
        <v>37</v>
      </c>
      <c r="E4001">
        <v>1</v>
      </c>
      <c r="F4001">
        <v>599.99</v>
      </c>
      <c r="G4001">
        <f>Table1[[#This Row],[Unit Price]]*Table1[[#This Row],[Units Sold]]</f>
        <v>599.99</v>
      </c>
      <c r="H4001" t="s">
        <v>14</v>
      </c>
      <c r="I4001" t="s">
        <v>15</v>
      </c>
      <c r="J4001">
        <f>_xlfn.XLOOKUP(Table1[[#This Row],[Product Name]],O:O,P:P)</f>
        <v>210</v>
      </c>
      <c r="K4001">
        <f>Table1[[#This Row],[Unit Profit]]*Table1[[#This Row],[Units Sold]]</f>
        <v>210</v>
      </c>
      <c r="L4001">
        <f>MONTH(Table1[[#This Row],[Date]])</f>
        <v>4</v>
      </c>
    </row>
    <row r="4002" spans="1:12">
      <c r="A4002">
        <v>14063</v>
      </c>
      <c r="B4002" s="1">
        <v>45340</v>
      </c>
      <c r="C4002" t="s">
        <v>9</v>
      </c>
      <c r="D4002" t="s">
        <v>235</v>
      </c>
      <c r="E4002">
        <v>4</v>
      </c>
      <c r="F4002">
        <v>49.99</v>
      </c>
      <c r="G4002">
        <f>Table1[[#This Row],[Unit Price]]*Table1[[#This Row],[Units Sold]]</f>
        <v>199.96</v>
      </c>
      <c r="H4002" t="s">
        <v>294</v>
      </c>
      <c r="I4002" t="s">
        <v>11</v>
      </c>
      <c r="J4002">
        <f>_xlfn.XLOOKUP(Table1[[#This Row],[Product Name]],O:O,P:P)</f>
        <v>6</v>
      </c>
      <c r="K4002">
        <f>Table1[[#This Row],[Unit Profit]]*Table1[[#This Row],[Units Sold]]</f>
        <v>24</v>
      </c>
      <c r="L4002">
        <f>MONTH(Table1[[#This Row],[Date]])</f>
        <v>2</v>
      </c>
    </row>
    <row r="4003" spans="1:12" hidden="1">
      <c r="A4003">
        <v>14064</v>
      </c>
      <c r="B4003" s="1">
        <v>45264</v>
      </c>
      <c r="C4003" t="s">
        <v>12</v>
      </c>
      <c r="D4003" t="s">
        <v>236</v>
      </c>
      <c r="E4003">
        <v>5</v>
      </c>
      <c r="F4003">
        <v>229.99</v>
      </c>
      <c r="G4003">
        <f>Table1[[#This Row],[Unit Price]]*Table1[[#This Row],[Units Sold]]</f>
        <v>1149.95</v>
      </c>
      <c r="H4003" t="s">
        <v>18</v>
      </c>
      <c r="I4003" t="s">
        <v>15</v>
      </c>
      <c r="J4003">
        <f>_xlfn.XLOOKUP(Table1[[#This Row],[Product Name]],O:O,P:P)</f>
        <v>112.7</v>
      </c>
      <c r="K4003">
        <f>Table1[[#This Row],[Unit Profit]]*Table1[[#This Row],[Units Sold]]</f>
        <v>563.5</v>
      </c>
      <c r="L4003">
        <f>MONTH(Table1[[#This Row],[Date]])</f>
        <v>12</v>
      </c>
    </row>
    <row r="4004" spans="1:12" hidden="1">
      <c r="A4004">
        <v>14065</v>
      </c>
      <c r="B4004" s="1">
        <v>44985</v>
      </c>
      <c r="C4004" t="s">
        <v>16</v>
      </c>
      <c r="D4004" t="s">
        <v>237</v>
      </c>
      <c r="E4004">
        <v>1</v>
      </c>
      <c r="F4004">
        <v>44.99</v>
      </c>
      <c r="G4004">
        <f>Table1[[#This Row],[Unit Price]]*Table1[[#This Row],[Units Sold]]</f>
        <v>44.99</v>
      </c>
      <c r="H4004" t="s">
        <v>14</v>
      </c>
      <c r="I4004" t="s">
        <v>15</v>
      </c>
      <c r="J4004">
        <f>_xlfn.XLOOKUP(Table1[[#This Row],[Product Name]],O:O,P:P)</f>
        <v>15.3</v>
      </c>
      <c r="K4004">
        <f>Table1[[#This Row],[Unit Profit]]*Table1[[#This Row],[Units Sold]]</f>
        <v>15.3</v>
      </c>
      <c r="L4004">
        <f>MONTH(Table1[[#This Row],[Date]])</f>
        <v>2</v>
      </c>
    </row>
    <row r="4005" spans="1:12">
      <c r="A4005">
        <v>14066</v>
      </c>
      <c r="B4005" s="1">
        <v>45385</v>
      </c>
      <c r="C4005" t="s">
        <v>19</v>
      </c>
      <c r="D4005" t="s">
        <v>70</v>
      </c>
      <c r="E4005">
        <v>5</v>
      </c>
      <c r="F4005">
        <v>26.99</v>
      </c>
      <c r="G4005">
        <f>Table1[[#This Row],[Unit Price]]*Table1[[#This Row],[Units Sold]]</f>
        <v>134.94999999999999</v>
      </c>
      <c r="H4005" t="s">
        <v>294</v>
      </c>
      <c r="I4005" t="s">
        <v>15</v>
      </c>
      <c r="J4005">
        <f>_xlfn.XLOOKUP(Table1[[#This Row],[Product Name]],O:O,P:P)</f>
        <v>8.3699999999999992</v>
      </c>
      <c r="K4005">
        <f>Table1[[#This Row],[Unit Profit]]*Table1[[#This Row],[Units Sold]]</f>
        <v>41.849999999999994</v>
      </c>
      <c r="L4005">
        <f>MONTH(Table1[[#This Row],[Date]])</f>
        <v>4</v>
      </c>
    </row>
    <row r="4006" spans="1:12" hidden="1">
      <c r="A4006">
        <v>14067</v>
      </c>
      <c r="B4006" s="1">
        <v>45028</v>
      </c>
      <c r="C4006" t="s">
        <v>21</v>
      </c>
      <c r="D4006" t="s">
        <v>238</v>
      </c>
      <c r="E4006">
        <v>4</v>
      </c>
      <c r="F4006">
        <v>6.7</v>
      </c>
      <c r="G4006">
        <f>Table1[[#This Row],[Unit Price]]*Table1[[#This Row],[Units Sold]]</f>
        <v>26.8</v>
      </c>
      <c r="H4006" t="s">
        <v>18</v>
      </c>
      <c r="I4006" t="s">
        <v>15</v>
      </c>
      <c r="J4006">
        <f>_xlfn.XLOOKUP(Table1[[#This Row],[Product Name]],O:O,P:P)</f>
        <v>0.87</v>
      </c>
      <c r="K4006">
        <f>Table1[[#This Row],[Unit Profit]]*Table1[[#This Row],[Units Sold]]</f>
        <v>3.48</v>
      </c>
      <c r="L4006">
        <f>MONTH(Table1[[#This Row],[Date]])</f>
        <v>4</v>
      </c>
    </row>
    <row r="4007" spans="1:12" hidden="1">
      <c r="A4007">
        <v>14068</v>
      </c>
      <c r="B4007" s="1">
        <v>45088</v>
      </c>
      <c r="C4007" t="s">
        <v>23</v>
      </c>
      <c r="D4007" t="s">
        <v>239</v>
      </c>
      <c r="E4007">
        <v>2</v>
      </c>
      <c r="F4007">
        <v>149.94999999999999</v>
      </c>
      <c r="G4007">
        <f>Table1[[#This Row],[Unit Price]]*Table1[[#This Row],[Units Sold]]</f>
        <v>299.89999999999998</v>
      </c>
      <c r="H4007" t="s">
        <v>18</v>
      </c>
      <c r="I4007" t="s">
        <v>15</v>
      </c>
      <c r="J4007">
        <f>_xlfn.XLOOKUP(Table1[[#This Row],[Product Name]],O:O,P:P)</f>
        <v>73.48</v>
      </c>
      <c r="K4007">
        <f>Table1[[#This Row],[Unit Profit]]*Table1[[#This Row],[Units Sold]]</f>
        <v>146.96</v>
      </c>
      <c r="L4007">
        <f>MONTH(Table1[[#This Row],[Date]])</f>
        <v>6</v>
      </c>
    </row>
    <row r="4008" spans="1:12" hidden="1">
      <c r="A4008">
        <v>14069</v>
      </c>
      <c r="B4008" s="1">
        <v>44991</v>
      </c>
      <c r="C4008" t="s">
        <v>9</v>
      </c>
      <c r="D4008" t="s">
        <v>240</v>
      </c>
      <c r="E4008">
        <v>3</v>
      </c>
      <c r="F4008">
        <v>169</v>
      </c>
      <c r="G4008">
        <f>Table1[[#This Row],[Unit Price]]*Table1[[#This Row],[Units Sold]]</f>
        <v>507</v>
      </c>
      <c r="H4008" t="s">
        <v>14</v>
      </c>
      <c r="I4008" t="s">
        <v>11</v>
      </c>
      <c r="J4008">
        <f>_xlfn.XLOOKUP(Table1[[#This Row],[Product Name]],O:O,P:P)</f>
        <v>67.599999999999994</v>
      </c>
      <c r="K4008">
        <f>Table1[[#This Row],[Unit Profit]]*Table1[[#This Row],[Units Sold]]</f>
        <v>202.79999999999998</v>
      </c>
      <c r="L4008">
        <f>MONTH(Table1[[#This Row],[Date]])</f>
        <v>3</v>
      </c>
    </row>
    <row r="4009" spans="1:12">
      <c r="A4009">
        <v>14070</v>
      </c>
      <c r="B4009" s="1">
        <v>45209</v>
      </c>
      <c r="C4009" t="s">
        <v>12</v>
      </c>
      <c r="D4009" t="s">
        <v>241</v>
      </c>
      <c r="E4009">
        <v>3</v>
      </c>
      <c r="F4009">
        <v>599</v>
      </c>
      <c r="G4009">
        <f>Table1[[#This Row],[Unit Price]]*Table1[[#This Row],[Units Sold]]</f>
        <v>1797</v>
      </c>
      <c r="H4009" t="s">
        <v>294</v>
      </c>
      <c r="I4009" t="s">
        <v>11</v>
      </c>
      <c r="J4009">
        <f>_xlfn.XLOOKUP(Table1[[#This Row],[Product Name]],O:O,P:P)</f>
        <v>203.66</v>
      </c>
      <c r="K4009">
        <f>Table1[[#This Row],[Unit Profit]]*Table1[[#This Row],[Units Sold]]</f>
        <v>610.98</v>
      </c>
      <c r="L4009">
        <f>MONTH(Table1[[#This Row],[Date]])</f>
        <v>10</v>
      </c>
    </row>
    <row r="4010" spans="1:12">
      <c r="A4010">
        <v>14071</v>
      </c>
      <c r="B4010" s="1">
        <v>45349</v>
      </c>
      <c r="C4010" t="s">
        <v>16</v>
      </c>
      <c r="D4010" t="s">
        <v>242</v>
      </c>
      <c r="E4010">
        <v>4</v>
      </c>
      <c r="F4010">
        <v>64.989999999999995</v>
      </c>
      <c r="G4010">
        <f>Table1[[#This Row],[Unit Price]]*Table1[[#This Row],[Units Sold]]</f>
        <v>259.95999999999998</v>
      </c>
      <c r="H4010" t="s">
        <v>294</v>
      </c>
      <c r="I4010" t="s">
        <v>11</v>
      </c>
      <c r="J4010">
        <f>_xlfn.XLOOKUP(Table1[[#This Row],[Product Name]],O:O,P:P)</f>
        <v>22.75</v>
      </c>
      <c r="K4010">
        <f>Table1[[#This Row],[Unit Profit]]*Table1[[#This Row],[Units Sold]]</f>
        <v>91</v>
      </c>
      <c r="L4010">
        <f>MONTH(Table1[[#This Row],[Date]])</f>
        <v>2</v>
      </c>
    </row>
    <row r="4011" spans="1:12" hidden="1">
      <c r="A4011">
        <v>14072</v>
      </c>
      <c r="B4011" s="1">
        <v>45532</v>
      </c>
      <c r="C4011" t="s">
        <v>19</v>
      </c>
      <c r="D4011" t="s">
        <v>28</v>
      </c>
      <c r="E4011">
        <v>5</v>
      </c>
      <c r="F4011">
        <v>9.99</v>
      </c>
      <c r="G4011">
        <f>Table1[[#This Row],[Unit Price]]*Table1[[#This Row],[Units Sold]]</f>
        <v>49.95</v>
      </c>
      <c r="H4011" t="s">
        <v>18</v>
      </c>
      <c r="I4011" t="s">
        <v>11</v>
      </c>
      <c r="J4011">
        <f>_xlfn.XLOOKUP(Table1[[#This Row],[Product Name]],O:O,P:P)</f>
        <v>12.74</v>
      </c>
      <c r="K4011">
        <f>Table1[[#This Row],[Unit Profit]]*Table1[[#This Row],[Units Sold]]</f>
        <v>63.7</v>
      </c>
      <c r="L4011">
        <f>MONTH(Table1[[#This Row],[Date]])</f>
        <v>8</v>
      </c>
    </row>
    <row r="4012" spans="1:12">
      <c r="A4012">
        <v>14073</v>
      </c>
      <c r="B4012" s="1">
        <v>45563</v>
      </c>
      <c r="C4012" t="s">
        <v>21</v>
      </c>
      <c r="D4012" t="s">
        <v>243</v>
      </c>
      <c r="E4012">
        <v>5</v>
      </c>
      <c r="F4012">
        <v>24</v>
      </c>
      <c r="G4012">
        <f>Table1[[#This Row],[Unit Price]]*Table1[[#This Row],[Units Sold]]</f>
        <v>120</v>
      </c>
      <c r="H4012" t="s">
        <v>294</v>
      </c>
      <c r="I4012" t="s">
        <v>11</v>
      </c>
      <c r="J4012">
        <f>_xlfn.XLOOKUP(Table1[[#This Row],[Product Name]],O:O,P:P)</f>
        <v>11.04</v>
      </c>
      <c r="K4012">
        <f>Table1[[#This Row],[Unit Profit]]*Table1[[#This Row],[Units Sold]]</f>
        <v>55.199999999999996</v>
      </c>
      <c r="L4012">
        <f>MONTH(Table1[[#This Row],[Date]])</f>
        <v>9</v>
      </c>
    </row>
    <row r="4013" spans="1:12" hidden="1">
      <c r="A4013">
        <v>14074</v>
      </c>
      <c r="B4013" s="1">
        <v>45035</v>
      </c>
      <c r="C4013" t="s">
        <v>23</v>
      </c>
      <c r="D4013" t="s">
        <v>244</v>
      </c>
      <c r="E4013">
        <v>3</v>
      </c>
      <c r="F4013">
        <v>32.950000000000003</v>
      </c>
      <c r="G4013">
        <f>Table1[[#This Row],[Unit Price]]*Table1[[#This Row],[Units Sold]]</f>
        <v>98.850000000000009</v>
      </c>
      <c r="H4013" t="s">
        <v>18</v>
      </c>
      <c r="I4013" t="s">
        <v>287</v>
      </c>
      <c r="J4013">
        <f>_xlfn.XLOOKUP(Table1[[#This Row],[Product Name]],O:O,P:P)</f>
        <v>7.25</v>
      </c>
      <c r="K4013">
        <f>Table1[[#This Row],[Unit Profit]]*Table1[[#This Row],[Units Sold]]</f>
        <v>21.75</v>
      </c>
      <c r="L4013">
        <f>MONTH(Table1[[#This Row],[Date]])</f>
        <v>4</v>
      </c>
    </row>
    <row r="4014" spans="1:12" hidden="1">
      <c r="A4014">
        <v>14075</v>
      </c>
      <c r="B4014" s="1">
        <v>45145</v>
      </c>
      <c r="C4014" t="s">
        <v>9</v>
      </c>
      <c r="D4014" t="s">
        <v>245</v>
      </c>
      <c r="E4014">
        <v>5</v>
      </c>
      <c r="F4014">
        <v>299</v>
      </c>
      <c r="G4014">
        <f>Table1[[#This Row],[Unit Price]]*Table1[[#This Row],[Units Sold]]</f>
        <v>1495</v>
      </c>
      <c r="H4014" t="s">
        <v>18</v>
      </c>
      <c r="I4014" t="s">
        <v>287</v>
      </c>
      <c r="J4014">
        <f>_xlfn.XLOOKUP(Table1[[#This Row],[Product Name]],O:O,P:P)</f>
        <v>98.67</v>
      </c>
      <c r="K4014">
        <f>Table1[[#This Row],[Unit Profit]]*Table1[[#This Row],[Units Sold]]</f>
        <v>493.35</v>
      </c>
      <c r="L4014">
        <f>MONTH(Table1[[#This Row],[Date]])</f>
        <v>8</v>
      </c>
    </row>
    <row r="4015" spans="1:12" hidden="1">
      <c r="A4015">
        <v>14076</v>
      </c>
      <c r="B4015" s="1">
        <v>45554</v>
      </c>
      <c r="C4015" t="s">
        <v>12</v>
      </c>
      <c r="D4015" t="s">
        <v>246</v>
      </c>
      <c r="E4015">
        <v>5</v>
      </c>
      <c r="F4015">
        <v>159.99</v>
      </c>
      <c r="G4015">
        <f>Table1[[#This Row],[Unit Price]]*Table1[[#This Row],[Units Sold]]</f>
        <v>799.95</v>
      </c>
      <c r="H4015" t="s">
        <v>14</v>
      </c>
      <c r="I4015" t="s">
        <v>287</v>
      </c>
      <c r="J4015">
        <f>_xlfn.XLOOKUP(Table1[[#This Row],[Product Name]],O:O,P:P)</f>
        <v>35.200000000000003</v>
      </c>
      <c r="K4015">
        <f>Table1[[#This Row],[Unit Profit]]*Table1[[#This Row],[Units Sold]]</f>
        <v>176</v>
      </c>
      <c r="L4015">
        <f>MONTH(Table1[[#This Row],[Date]])</f>
        <v>9</v>
      </c>
    </row>
    <row r="4016" spans="1:12">
      <c r="A4016">
        <v>14077</v>
      </c>
      <c r="B4016" s="1">
        <v>45370</v>
      </c>
      <c r="C4016" t="s">
        <v>16</v>
      </c>
      <c r="D4016" t="s">
        <v>247</v>
      </c>
      <c r="E4016">
        <v>5</v>
      </c>
      <c r="F4016">
        <v>90</v>
      </c>
      <c r="G4016">
        <f>Table1[[#This Row],[Unit Price]]*Table1[[#This Row],[Units Sold]]</f>
        <v>450</v>
      </c>
      <c r="H4016" t="s">
        <v>294</v>
      </c>
      <c r="I4016" t="s">
        <v>15</v>
      </c>
      <c r="J4016">
        <f>_xlfn.XLOOKUP(Table1[[#This Row],[Product Name]],O:O,P:P)</f>
        <v>31.5</v>
      </c>
      <c r="K4016">
        <f>Table1[[#This Row],[Unit Profit]]*Table1[[#This Row],[Units Sold]]</f>
        <v>157.5</v>
      </c>
      <c r="L4016">
        <f>MONTH(Table1[[#This Row],[Date]])</f>
        <v>3</v>
      </c>
    </row>
    <row r="4017" spans="1:12" hidden="1">
      <c r="A4017">
        <v>14078</v>
      </c>
      <c r="B4017" s="1">
        <v>45261</v>
      </c>
      <c r="C4017" t="s">
        <v>19</v>
      </c>
      <c r="D4017" t="s">
        <v>248</v>
      </c>
      <c r="E4017">
        <v>5</v>
      </c>
      <c r="F4017">
        <v>10.99</v>
      </c>
      <c r="G4017">
        <f>Table1[[#This Row],[Unit Price]]*Table1[[#This Row],[Units Sold]]</f>
        <v>54.95</v>
      </c>
      <c r="H4017" t="s">
        <v>14</v>
      </c>
      <c r="I4017" t="s">
        <v>15</v>
      </c>
      <c r="J4017">
        <f>_xlfn.XLOOKUP(Table1[[#This Row],[Product Name]],O:O,P:P)</f>
        <v>3.41</v>
      </c>
      <c r="K4017">
        <f>Table1[[#This Row],[Unit Profit]]*Table1[[#This Row],[Units Sold]]</f>
        <v>17.05</v>
      </c>
      <c r="L4017">
        <f>MONTH(Table1[[#This Row],[Date]])</f>
        <v>12</v>
      </c>
    </row>
    <row r="4018" spans="1:12">
      <c r="A4018">
        <v>14079</v>
      </c>
      <c r="B4018" s="1">
        <v>45148</v>
      </c>
      <c r="C4018" t="s">
        <v>21</v>
      </c>
      <c r="D4018" t="s">
        <v>249</v>
      </c>
      <c r="E4018">
        <v>3</v>
      </c>
      <c r="F4018">
        <v>55</v>
      </c>
      <c r="G4018">
        <f>Table1[[#This Row],[Unit Price]]*Table1[[#This Row],[Units Sold]]</f>
        <v>165</v>
      </c>
      <c r="H4018" t="s">
        <v>294</v>
      </c>
      <c r="I4018" t="s">
        <v>287</v>
      </c>
      <c r="J4018">
        <f>_xlfn.XLOOKUP(Table1[[#This Row],[Product Name]],O:O,P:P)</f>
        <v>12.1</v>
      </c>
      <c r="K4018">
        <f>Table1[[#This Row],[Unit Profit]]*Table1[[#This Row],[Units Sold]]</f>
        <v>36.299999999999997</v>
      </c>
      <c r="L4018">
        <f>MONTH(Table1[[#This Row],[Date]])</f>
        <v>8</v>
      </c>
    </row>
    <row r="4019" spans="1:12">
      <c r="A4019">
        <v>14080</v>
      </c>
      <c r="B4019" s="1">
        <v>45606</v>
      </c>
      <c r="C4019" t="s">
        <v>23</v>
      </c>
      <c r="D4019" t="s">
        <v>250</v>
      </c>
      <c r="E4019">
        <v>2</v>
      </c>
      <c r="F4019">
        <v>29.99</v>
      </c>
      <c r="G4019">
        <f>Table1[[#This Row],[Unit Price]]*Table1[[#This Row],[Units Sold]]</f>
        <v>59.98</v>
      </c>
      <c r="H4019" t="s">
        <v>294</v>
      </c>
      <c r="I4019" t="s">
        <v>287</v>
      </c>
      <c r="J4019">
        <f>_xlfn.XLOOKUP(Table1[[#This Row],[Product Name]],O:O,P:P)</f>
        <v>13.2</v>
      </c>
      <c r="K4019">
        <f>Table1[[#This Row],[Unit Profit]]*Table1[[#This Row],[Units Sold]]</f>
        <v>26.4</v>
      </c>
      <c r="L4019">
        <f>MONTH(Table1[[#This Row],[Date]])</f>
        <v>11</v>
      </c>
    </row>
    <row r="4020" spans="1:12" hidden="1">
      <c r="A4020">
        <v>14081</v>
      </c>
      <c r="B4020" s="1">
        <v>45638</v>
      </c>
      <c r="C4020" t="s">
        <v>9</v>
      </c>
      <c r="D4020" t="s">
        <v>10</v>
      </c>
      <c r="E4020">
        <v>5</v>
      </c>
      <c r="F4020">
        <v>999.99</v>
      </c>
      <c r="G4020">
        <f>Table1[[#This Row],[Unit Price]]*Table1[[#This Row],[Units Sold]]</f>
        <v>4999.95</v>
      </c>
      <c r="H4020" t="s">
        <v>18</v>
      </c>
      <c r="I4020" t="s">
        <v>15</v>
      </c>
      <c r="J4020">
        <f>_xlfn.XLOOKUP(Table1[[#This Row],[Product Name]],O:O,P:P)</f>
        <v>280</v>
      </c>
      <c r="K4020">
        <f>Table1[[#This Row],[Unit Profit]]*Table1[[#This Row],[Units Sold]]</f>
        <v>1400</v>
      </c>
      <c r="L4020">
        <f>MONTH(Table1[[#This Row],[Date]])</f>
        <v>12</v>
      </c>
    </row>
    <row r="4021" spans="1:12" hidden="1">
      <c r="A4021">
        <v>14082</v>
      </c>
      <c r="B4021" s="1">
        <v>45381</v>
      </c>
      <c r="C4021" t="s">
        <v>12</v>
      </c>
      <c r="D4021" t="s">
        <v>13</v>
      </c>
      <c r="E4021">
        <v>5</v>
      </c>
      <c r="F4021">
        <v>499.99</v>
      </c>
      <c r="G4021">
        <f>Table1[[#This Row],[Unit Price]]*Table1[[#This Row],[Units Sold]]</f>
        <v>2499.9499999999998</v>
      </c>
      <c r="H4021" t="s">
        <v>18</v>
      </c>
      <c r="I4021" t="s">
        <v>15</v>
      </c>
      <c r="J4021">
        <f>_xlfn.XLOOKUP(Table1[[#This Row],[Product Name]],O:O,P:P)</f>
        <v>160</v>
      </c>
      <c r="K4021">
        <f>Table1[[#This Row],[Unit Profit]]*Table1[[#This Row],[Units Sold]]</f>
        <v>800</v>
      </c>
      <c r="L4021">
        <f>MONTH(Table1[[#This Row],[Date]])</f>
        <v>3</v>
      </c>
    </row>
    <row r="4022" spans="1:12" hidden="1">
      <c r="A4022">
        <v>14083</v>
      </c>
      <c r="B4022" s="1">
        <v>45282</v>
      </c>
      <c r="C4022" t="s">
        <v>16</v>
      </c>
      <c r="D4022" t="s">
        <v>17</v>
      </c>
      <c r="E4022">
        <v>1</v>
      </c>
      <c r="F4022">
        <v>69.989999999999995</v>
      </c>
      <c r="G4022">
        <f>Table1[[#This Row],[Unit Price]]*Table1[[#This Row],[Units Sold]]</f>
        <v>69.989999999999995</v>
      </c>
      <c r="H4022" t="s">
        <v>14</v>
      </c>
      <c r="I4022" t="s">
        <v>287</v>
      </c>
      <c r="J4022">
        <f>_xlfn.XLOOKUP(Table1[[#This Row],[Product Name]],O:O,P:P)</f>
        <v>18.899999999999999</v>
      </c>
      <c r="K4022">
        <f>Table1[[#This Row],[Unit Profit]]*Table1[[#This Row],[Units Sold]]</f>
        <v>18.899999999999999</v>
      </c>
      <c r="L4022">
        <f>MONTH(Table1[[#This Row],[Date]])</f>
        <v>12</v>
      </c>
    </row>
    <row r="4023" spans="1:12" hidden="1">
      <c r="A4023">
        <v>14084</v>
      </c>
      <c r="B4023" s="1">
        <v>45031</v>
      </c>
      <c r="C4023" t="s">
        <v>19</v>
      </c>
      <c r="D4023" t="s">
        <v>20</v>
      </c>
      <c r="E4023">
        <v>1</v>
      </c>
      <c r="F4023">
        <v>15.99</v>
      </c>
      <c r="G4023">
        <f>Table1[[#This Row],[Unit Price]]*Table1[[#This Row],[Units Sold]]</f>
        <v>15.99</v>
      </c>
      <c r="H4023" t="s">
        <v>18</v>
      </c>
      <c r="I4023" t="s">
        <v>287</v>
      </c>
      <c r="J4023">
        <f>_xlfn.XLOOKUP(Table1[[#This Row],[Product Name]],O:O,P:P)</f>
        <v>8</v>
      </c>
      <c r="K4023">
        <f>Table1[[#This Row],[Unit Profit]]*Table1[[#This Row],[Units Sold]]</f>
        <v>8</v>
      </c>
      <c r="L4023">
        <f>MONTH(Table1[[#This Row],[Date]])</f>
        <v>4</v>
      </c>
    </row>
    <row r="4024" spans="1:12" hidden="1">
      <c r="A4024">
        <v>14085</v>
      </c>
      <c r="B4024" s="1">
        <v>45054</v>
      </c>
      <c r="C4024" t="s">
        <v>21</v>
      </c>
      <c r="D4024" t="s">
        <v>22</v>
      </c>
      <c r="E4024">
        <v>3</v>
      </c>
      <c r="F4024">
        <v>89.99</v>
      </c>
      <c r="G4024">
        <f>Table1[[#This Row],[Unit Price]]*Table1[[#This Row],[Units Sold]]</f>
        <v>269.96999999999997</v>
      </c>
      <c r="H4024" t="s">
        <v>14</v>
      </c>
      <c r="I4024" t="s">
        <v>11</v>
      </c>
      <c r="J4024">
        <f>_xlfn.XLOOKUP(Table1[[#This Row],[Product Name]],O:O,P:P)</f>
        <v>38.700000000000003</v>
      </c>
      <c r="K4024">
        <f>Table1[[#This Row],[Unit Profit]]*Table1[[#This Row],[Units Sold]]</f>
        <v>116.10000000000001</v>
      </c>
      <c r="L4024">
        <f>MONTH(Table1[[#This Row],[Date]])</f>
        <v>5</v>
      </c>
    </row>
    <row r="4025" spans="1:12" hidden="1">
      <c r="A4025">
        <v>14086</v>
      </c>
      <c r="B4025" s="1">
        <v>44971</v>
      </c>
      <c r="C4025" t="s">
        <v>23</v>
      </c>
      <c r="D4025" t="s">
        <v>24</v>
      </c>
      <c r="E4025">
        <v>1</v>
      </c>
      <c r="F4025">
        <v>29.99</v>
      </c>
      <c r="G4025">
        <f>Table1[[#This Row],[Unit Price]]*Table1[[#This Row],[Units Sold]]</f>
        <v>29.99</v>
      </c>
      <c r="H4025" t="s">
        <v>14</v>
      </c>
      <c r="I4025" t="s">
        <v>287</v>
      </c>
      <c r="J4025">
        <f>_xlfn.XLOOKUP(Table1[[#This Row],[Product Name]],O:O,P:P)</f>
        <v>7.8</v>
      </c>
      <c r="K4025">
        <f>Table1[[#This Row],[Unit Profit]]*Table1[[#This Row],[Units Sold]]</f>
        <v>7.8</v>
      </c>
      <c r="L4025">
        <f>MONTH(Table1[[#This Row],[Date]])</f>
        <v>2</v>
      </c>
    </row>
    <row r="4026" spans="1:12" hidden="1">
      <c r="A4026">
        <v>14087</v>
      </c>
      <c r="B4026" s="1">
        <v>45308</v>
      </c>
      <c r="C4026" t="s">
        <v>9</v>
      </c>
      <c r="D4026" t="s">
        <v>25</v>
      </c>
      <c r="E4026">
        <v>2</v>
      </c>
      <c r="F4026">
        <v>2499.9899999999998</v>
      </c>
      <c r="G4026">
        <f>Table1[[#This Row],[Unit Price]]*Table1[[#This Row],[Units Sold]]</f>
        <v>4999.9799999999996</v>
      </c>
      <c r="H4026" t="s">
        <v>14</v>
      </c>
      <c r="I4026" t="s">
        <v>287</v>
      </c>
      <c r="J4026">
        <f>_xlfn.XLOOKUP(Table1[[#This Row],[Product Name]],O:O,P:P)</f>
        <v>1225</v>
      </c>
      <c r="K4026">
        <f>Table1[[#This Row],[Unit Profit]]*Table1[[#This Row],[Units Sold]]</f>
        <v>2450</v>
      </c>
      <c r="L4026">
        <f>MONTH(Table1[[#This Row],[Date]])</f>
        <v>1</v>
      </c>
    </row>
    <row r="4027" spans="1:12" hidden="1">
      <c r="A4027">
        <v>14089</v>
      </c>
      <c r="B4027" s="1">
        <v>45380</v>
      </c>
      <c r="C4027" t="s">
        <v>16</v>
      </c>
      <c r="D4027" t="s">
        <v>27</v>
      </c>
      <c r="E4027">
        <v>3</v>
      </c>
      <c r="F4027">
        <v>89.99</v>
      </c>
      <c r="G4027">
        <f>Table1[[#This Row],[Unit Price]]*Table1[[#This Row],[Units Sold]]</f>
        <v>269.96999999999997</v>
      </c>
      <c r="H4027" t="s">
        <v>14</v>
      </c>
      <c r="I4027" t="s">
        <v>15</v>
      </c>
      <c r="J4027">
        <f>_xlfn.XLOOKUP(Table1[[#This Row],[Product Name]],O:O,P:P)</f>
        <v>45</v>
      </c>
      <c r="K4027">
        <f>Table1[[#This Row],[Unit Profit]]*Table1[[#This Row],[Units Sold]]</f>
        <v>135</v>
      </c>
      <c r="L4027">
        <f>MONTH(Table1[[#This Row],[Date]])</f>
        <v>3</v>
      </c>
    </row>
    <row r="4028" spans="1:12">
      <c r="A4028">
        <v>14090</v>
      </c>
      <c r="B4028" s="1">
        <v>44927</v>
      </c>
      <c r="C4028" t="s">
        <v>19</v>
      </c>
      <c r="D4028" t="s">
        <v>28</v>
      </c>
      <c r="E4028">
        <v>2</v>
      </c>
      <c r="F4028">
        <v>25.99</v>
      </c>
      <c r="G4028">
        <f>Table1[[#This Row],[Unit Price]]*Table1[[#This Row],[Units Sold]]</f>
        <v>51.98</v>
      </c>
      <c r="H4028" t="s">
        <v>294</v>
      </c>
      <c r="I4028" t="s">
        <v>15</v>
      </c>
      <c r="J4028">
        <f>_xlfn.XLOOKUP(Table1[[#This Row],[Product Name]],O:O,P:P)</f>
        <v>12.74</v>
      </c>
      <c r="K4028">
        <f>Table1[[#This Row],[Unit Profit]]*Table1[[#This Row],[Units Sold]]</f>
        <v>25.48</v>
      </c>
      <c r="L4028">
        <f>MONTH(Table1[[#This Row],[Date]])</f>
        <v>1</v>
      </c>
    </row>
    <row r="4029" spans="1:12">
      <c r="A4029">
        <v>14091</v>
      </c>
      <c r="B4029" s="1">
        <v>45441</v>
      </c>
      <c r="C4029" t="s">
        <v>21</v>
      </c>
      <c r="D4029" t="s">
        <v>29</v>
      </c>
      <c r="E4029">
        <v>2</v>
      </c>
      <c r="F4029">
        <v>129.99</v>
      </c>
      <c r="G4029">
        <f>Table1[[#This Row],[Unit Price]]*Table1[[#This Row],[Units Sold]]</f>
        <v>259.98</v>
      </c>
      <c r="H4029" t="s">
        <v>294</v>
      </c>
      <c r="I4029" t="s">
        <v>287</v>
      </c>
      <c r="J4029">
        <f>_xlfn.XLOOKUP(Table1[[#This Row],[Product Name]],O:O,P:P)</f>
        <v>26</v>
      </c>
      <c r="K4029">
        <f>Table1[[#This Row],[Unit Profit]]*Table1[[#This Row],[Units Sold]]</f>
        <v>52</v>
      </c>
      <c r="L4029">
        <f>MONTH(Table1[[#This Row],[Date]])</f>
        <v>5</v>
      </c>
    </row>
    <row r="4030" spans="1:12">
      <c r="A4030">
        <v>14092</v>
      </c>
      <c r="B4030" s="1">
        <v>45368</v>
      </c>
      <c r="C4030" t="s">
        <v>23</v>
      </c>
      <c r="D4030" t="s">
        <v>30</v>
      </c>
      <c r="E4030">
        <v>3</v>
      </c>
      <c r="F4030">
        <v>199.99</v>
      </c>
      <c r="G4030">
        <f>Table1[[#This Row],[Unit Price]]*Table1[[#This Row],[Units Sold]]</f>
        <v>599.97</v>
      </c>
      <c r="H4030" t="s">
        <v>294</v>
      </c>
      <c r="I4030" t="s">
        <v>15</v>
      </c>
      <c r="J4030">
        <f>_xlfn.XLOOKUP(Table1[[#This Row],[Product Name]],O:O,P:P)</f>
        <v>66</v>
      </c>
      <c r="K4030">
        <f>Table1[[#This Row],[Unit Profit]]*Table1[[#This Row],[Units Sold]]</f>
        <v>198</v>
      </c>
      <c r="L4030">
        <f>MONTH(Table1[[#This Row],[Date]])</f>
        <v>3</v>
      </c>
    </row>
    <row r="4031" spans="1:12" hidden="1">
      <c r="A4031">
        <v>14093</v>
      </c>
      <c r="B4031" s="1">
        <v>44964</v>
      </c>
      <c r="C4031" t="s">
        <v>9</v>
      </c>
      <c r="D4031" t="s">
        <v>31</v>
      </c>
      <c r="E4031">
        <v>3</v>
      </c>
      <c r="F4031">
        <v>749.99</v>
      </c>
      <c r="G4031">
        <f>Table1[[#This Row],[Unit Price]]*Table1[[#This Row],[Units Sold]]</f>
        <v>2249.9700000000003</v>
      </c>
      <c r="H4031" t="s">
        <v>14</v>
      </c>
      <c r="I4031" t="s">
        <v>11</v>
      </c>
      <c r="J4031">
        <f>_xlfn.XLOOKUP(Table1[[#This Row],[Product Name]],O:O,P:P)</f>
        <v>240</v>
      </c>
      <c r="K4031">
        <f>Table1[[#This Row],[Unit Profit]]*Table1[[#This Row],[Units Sold]]</f>
        <v>720</v>
      </c>
      <c r="L4031">
        <f>MONTH(Table1[[#This Row],[Date]])</f>
        <v>2</v>
      </c>
    </row>
    <row r="4032" spans="1:12" hidden="1">
      <c r="A4032">
        <v>14094</v>
      </c>
      <c r="B4032" s="1">
        <v>45230</v>
      </c>
      <c r="C4032" t="s">
        <v>12</v>
      </c>
      <c r="D4032" t="s">
        <v>32</v>
      </c>
      <c r="E4032">
        <v>5</v>
      </c>
      <c r="F4032">
        <v>189.99</v>
      </c>
      <c r="G4032">
        <f>Table1[[#This Row],[Unit Price]]*Table1[[#This Row],[Units Sold]]</f>
        <v>949.95</v>
      </c>
      <c r="H4032" t="s">
        <v>18</v>
      </c>
      <c r="I4032" t="s">
        <v>11</v>
      </c>
      <c r="J4032">
        <f>_xlfn.XLOOKUP(Table1[[#This Row],[Product Name]],O:O,P:P)</f>
        <v>19</v>
      </c>
      <c r="K4032">
        <f>Table1[[#This Row],[Unit Profit]]*Table1[[#This Row],[Units Sold]]</f>
        <v>95</v>
      </c>
      <c r="L4032">
        <f>MONTH(Table1[[#This Row],[Date]])</f>
        <v>10</v>
      </c>
    </row>
    <row r="4033" spans="1:12" hidden="1">
      <c r="A4033">
        <v>14095</v>
      </c>
      <c r="B4033" s="1">
        <v>45182</v>
      </c>
      <c r="C4033" t="s">
        <v>16</v>
      </c>
      <c r="D4033" t="s">
        <v>33</v>
      </c>
      <c r="E4033">
        <v>1</v>
      </c>
      <c r="F4033">
        <v>249.99</v>
      </c>
      <c r="G4033">
        <f>Table1[[#This Row],[Unit Price]]*Table1[[#This Row],[Units Sold]]</f>
        <v>249.99</v>
      </c>
      <c r="H4033" t="s">
        <v>14</v>
      </c>
      <c r="I4033" t="s">
        <v>287</v>
      </c>
      <c r="J4033">
        <f>_xlfn.XLOOKUP(Table1[[#This Row],[Product Name]],O:O,P:P)</f>
        <v>47.5</v>
      </c>
      <c r="K4033">
        <f>Table1[[#This Row],[Unit Profit]]*Table1[[#This Row],[Units Sold]]</f>
        <v>47.5</v>
      </c>
      <c r="L4033">
        <f>MONTH(Table1[[#This Row],[Date]])</f>
        <v>9</v>
      </c>
    </row>
    <row r="4034" spans="1:12">
      <c r="A4034">
        <v>14096</v>
      </c>
      <c r="B4034" s="1">
        <v>45196</v>
      </c>
      <c r="C4034" t="s">
        <v>19</v>
      </c>
      <c r="D4034" t="s">
        <v>34</v>
      </c>
      <c r="E4034">
        <v>4</v>
      </c>
      <c r="F4034">
        <v>35.99</v>
      </c>
      <c r="G4034">
        <f>Table1[[#This Row],[Unit Price]]*Table1[[#This Row],[Units Sold]]</f>
        <v>143.96</v>
      </c>
      <c r="H4034" t="s">
        <v>294</v>
      </c>
      <c r="I4034" t="s">
        <v>11</v>
      </c>
      <c r="J4034">
        <f>_xlfn.XLOOKUP(Table1[[#This Row],[Product Name]],O:O,P:P)</f>
        <v>14.4</v>
      </c>
      <c r="K4034">
        <f>Table1[[#This Row],[Unit Profit]]*Table1[[#This Row],[Units Sold]]</f>
        <v>57.6</v>
      </c>
      <c r="L4034">
        <f>MONTH(Table1[[#This Row],[Date]])</f>
        <v>9</v>
      </c>
    </row>
    <row r="4035" spans="1:12" hidden="1">
      <c r="A4035">
        <v>14097</v>
      </c>
      <c r="B4035" s="1">
        <v>44986</v>
      </c>
      <c r="C4035" t="s">
        <v>21</v>
      </c>
      <c r="D4035" t="s">
        <v>35</v>
      </c>
      <c r="E4035">
        <v>3</v>
      </c>
      <c r="F4035">
        <v>399.99</v>
      </c>
      <c r="G4035">
        <f>Table1[[#This Row],[Unit Price]]*Table1[[#This Row],[Units Sold]]</f>
        <v>1199.97</v>
      </c>
      <c r="H4035" t="s">
        <v>18</v>
      </c>
      <c r="I4035" t="s">
        <v>15</v>
      </c>
      <c r="J4035">
        <f>_xlfn.XLOOKUP(Table1[[#This Row],[Product Name]],O:O,P:P)</f>
        <v>52</v>
      </c>
      <c r="K4035">
        <f>Table1[[#This Row],[Unit Profit]]*Table1[[#This Row],[Units Sold]]</f>
        <v>156</v>
      </c>
      <c r="L4035">
        <f>MONTH(Table1[[#This Row],[Date]])</f>
        <v>3</v>
      </c>
    </row>
    <row r="4036" spans="1:12" hidden="1">
      <c r="A4036">
        <v>14098</v>
      </c>
      <c r="B4036" s="1">
        <v>44988</v>
      </c>
      <c r="C4036" t="s">
        <v>23</v>
      </c>
      <c r="D4036" t="s">
        <v>36</v>
      </c>
      <c r="E4036">
        <v>5</v>
      </c>
      <c r="F4036">
        <v>119.99</v>
      </c>
      <c r="G4036">
        <f>Table1[[#This Row],[Unit Price]]*Table1[[#This Row],[Units Sold]]</f>
        <v>599.94999999999993</v>
      </c>
      <c r="H4036" t="s">
        <v>18</v>
      </c>
      <c r="I4036" t="s">
        <v>287</v>
      </c>
      <c r="J4036">
        <f>_xlfn.XLOOKUP(Table1[[#This Row],[Product Name]],O:O,P:P)</f>
        <v>40.799999999999997</v>
      </c>
      <c r="K4036">
        <f>Table1[[#This Row],[Unit Profit]]*Table1[[#This Row],[Units Sold]]</f>
        <v>204</v>
      </c>
      <c r="L4036">
        <f>MONTH(Table1[[#This Row],[Date]])</f>
        <v>3</v>
      </c>
    </row>
    <row r="4037" spans="1:12">
      <c r="A4037">
        <v>14099</v>
      </c>
      <c r="B4037" s="1">
        <v>45619</v>
      </c>
      <c r="C4037" t="s">
        <v>9</v>
      </c>
      <c r="D4037" t="s">
        <v>37</v>
      </c>
      <c r="E4037">
        <v>3</v>
      </c>
      <c r="F4037">
        <v>499.99</v>
      </c>
      <c r="G4037">
        <f>Table1[[#This Row],[Unit Price]]*Table1[[#This Row],[Units Sold]]</f>
        <v>1499.97</v>
      </c>
      <c r="H4037" t="s">
        <v>294</v>
      </c>
      <c r="I4037" t="s">
        <v>287</v>
      </c>
      <c r="J4037">
        <f>_xlfn.XLOOKUP(Table1[[#This Row],[Product Name]],O:O,P:P)</f>
        <v>210</v>
      </c>
      <c r="K4037">
        <f>Table1[[#This Row],[Unit Profit]]*Table1[[#This Row],[Units Sold]]</f>
        <v>630</v>
      </c>
      <c r="L4037">
        <f>MONTH(Table1[[#This Row],[Date]])</f>
        <v>11</v>
      </c>
    </row>
    <row r="4038" spans="1:12">
      <c r="A4038">
        <v>14100</v>
      </c>
      <c r="B4038" s="1">
        <v>45078</v>
      </c>
      <c r="C4038" t="s">
        <v>12</v>
      </c>
      <c r="D4038" t="s">
        <v>38</v>
      </c>
      <c r="E4038">
        <v>1</v>
      </c>
      <c r="F4038">
        <v>99.99</v>
      </c>
      <c r="G4038">
        <f>Table1[[#This Row],[Unit Price]]*Table1[[#This Row],[Units Sold]]</f>
        <v>99.99</v>
      </c>
      <c r="H4038" t="s">
        <v>294</v>
      </c>
      <c r="I4038" t="s">
        <v>15</v>
      </c>
      <c r="J4038">
        <f>_xlfn.XLOOKUP(Table1[[#This Row],[Product Name]],O:O,P:P)</f>
        <v>24</v>
      </c>
      <c r="K4038">
        <f>Table1[[#This Row],[Unit Profit]]*Table1[[#This Row],[Units Sold]]</f>
        <v>24</v>
      </c>
      <c r="L4038">
        <f>MONTH(Table1[[#This Row],[Date]])</f>
        <v>6</v>
      </c>
    </row>
    <row r="4039" spans="1:12" hidden="1">
      <c r="A4039">
        <v>14101</v>
      </c>
      <c r="B4039" s="1">
        <v>45170</v>
      </c>
      <c r="C4039" t="s">
        <v>16</v>
      </c>
      <c r="D4039" t="s">
        <v>39</v>
      </c>
      <c r="E4039">
        <v>3</v>
      </c>
      <c r="F4039">
        <v>59.99</v>
      </c>
      <c r="G4039">
        <f>Table1[[#This Row],[Unit Price]]*Table1[[#This Row],[Units Sold]]</f>
        <v>179.97</v>
      </c>
      <c r="H4039" t="s">
        <v>14</v>
      </c>
      <c r="I4039" t="s">
        <v>15</v>
      </c>
      <c r="J4039">
        <f>_xlfn.XLOOKUP(Table1[[#This Row],[Product Name]],O:O,P:P)</f>
        <v>25.2</v>
      </c>
      <c r="K4039">
        <f>Table1[[#This Row],[Unit Profit]]*Table1[[#This Row],[Units Sold]]</f>
        <v>75.599999999999994</v>
      </c>
      <c r="L4039">
        <f>MONTH(Table1[[#This Row],[Date]])</f>
        <v>9</v>
      </c>
    </row>
    <row r="4040" spans="1:12" hidden="1">
      <c r="A4040">
        <v>14102</v>
      </c>
      <c r="B4040" s="1">
        <v>45256</v>
      </c>
      <c r="C4040" t="s">
        <v>19</v>
      </c>
      <c r="D4040" t="s">
        <v>40</v>
      </c>
      <c r="E4040">
        <v>4</v>
      </c>
      <c r="F4040">
        <v>22.99</v>
      </c>
      <c r="G4040">
        <f>Table1[[#This Row],[Unit Price]]*Table1[[#This Row],[Units Sold]]</f>
        <v>91.96</v>
      </c>
      <c r="H4040" t="s">
        <v>14</v>
      </c>
      <c r="I4040" t="s">
        <v>11</v>
      </c>
      <c r="J4040">
        <f>_xlfn.XLOOKUP(Table1[[#This Row],[Product Name]],O:O,P:P)</f>
        <v>10.81</v>
      </c>
      <c r="K4040">
        <f>Table1[[#This Row],[Unit Profit]]*Table1[[#This Row],[Units Sold]]</f>
        <v>43.24</v>
      </c>
      <c r="L4040">
        <f>MONTH(Table1[[#This Row],[Date]])</f>
        <v>11</v>
      </c>
    </row>
    <row r="4041" spans="1:12">
      <c r="A4041">
        <v>14103</v>
      </c>
      <c r="B4041" s="1">
        <v>45536</v>
      </c>
      <c r="C4041" t="s">
        <v>21</v>
      </c>
      <c r="D4041" t="s">
        <v>41</v>
      </c>
      <c r="E4041">
        <v>1</v>
      </c>
      <c r="F4041">
        <v>49.99</v>
      </c>
      <c r="G4041">
        <f>Table1[[#This Row],[Unit Price]]*Table1[[#This Row],[Units Sold]]</f>
        <v>49.99</v>
      </c>
      <c r="H4041" t="s">
        <v>294</v>
      </c>
      <c r="I4041" t="s">
        <v>287</v>
      </c>
      <c r="J4041">
        <f>_xlfn.XLOOKUP(Table1[[#This Row],[Product Name]],O:O,P:P)</f>
        <v>24</v>
      </c>
      <c r="K4041">
        <f>Table1[[#This Row],[Unit Profit]]*Table1[[#This Row],[Units Sold]]</f>
        <v>24</v>
      </c>
      <c r="L4041">
        <f>MONTH(Table1[[#This Row],[Date]])</f>
        <v>9</v>
      </c>
    </row>
    <row r="4042" spans="1:12">
      <c r="A4042">
        <v>14104</v>
      </c>
      <c r="B4042" s="1">
        <v>45479</v>
      </c>
      <c r="C4042" t="s">
        <v>23</v>
      </c>
      <c r="D4042" t="s">
        <v>42</v>
      </c>
      <c r="E4042">
        <v>4</v>
      </c>
      <c r="F4042">
        <v>29.99</v>
      </c>
      <c r="G4042">
        <f>Table1[[#This Row],[Unit Price]]*Table1[[#This Row],[Units Sold]]</f>
        <v>119.96</v>
      </c>
      <c r="H4042" t="s">
        <v>294</v>
      </c>
      <c r="I4042" t="s">
        <v>287</v>
      </c>
      <c r="J4042">
        <f>_xlfn.XLOOKUP(Table1[[#This Row],[Product Name]],O:O,P:P)</f>
        <v>14.4</v>
      </c>
      <c r="K4042">
        <f>Table1[[#This Row],[Unit Profit]]*Table1[[#This Row],[Units Sold]]</f>
        <v>57.6</v>
      </c>
      <c r="L4042">
        <f>MONTH(Table1[[#This Row],[Date]])</f>
        <v>7</v>
      </c>
    </row>
    <row r="4043" spans="1:12" hidden="1">
      <c r="A4043">
        <v>14105</v>
      </c>
      <c r="B4043" s="1">
        <v>45031</v>
      </c>
      <c r="C4043" t="s">
        <v>9</v>
      </c>
      <c r="D4043" t="s">
        <v>43</v>
      </c>
      <c r="E4043">
        <v>1</v>
      </c>
      <c r="F4043">
        <v>299.99</v>
      </c>
      <c r="G4043">
        <f>Table1[[#This Row],[Unit Price]]*Table1[[#This Row],[Units Sold]]</f>
        <v>299.99</v>
      </c>
      <c r="H4043" t="s">
        <v>14</v>
      </c>
      <c r="I4043" t="s">
        <v>287</v>
      </c>
      <c r="J4043">
        <f>_xlfn.XLOOKUP(Table1[[#This Row],[Product Name]],O:O,P:P)</f>
        <v>150</v>
      </c>
      <c r="K4043">
        <f>Table1[[#This Row],[Unit Profit]]*Table1[[#This Row],[Units Sold]]</f>
        <v>150</v>
      </c>
      <c r="L4043">
        <f>MONTH(Table1[[#This Row],[Date]])</f>
        <v>4</v>
      </c>
    </row>
    <row r="4044" spans="1:12">
      <c r="A4044">
        <v>14106</v>
      </c>
      <c r="B4044" s="1">
        <v>45091</v>
      </c>
      <c r="C4044" t="s">
        <v>12</v>
      </c>
      <c r="D4044" t="s">
        <v>44</v>
      </c>
      <c r="E4044">
        <v>1</v>
      </c>
      <c r="F4044">
        <v>179.99</v>
      </c>
      <c r="G4044">
        <f>Table1[[#This Row],[Unit Price]]*Table1[[#This Row],[Units Sold]]</f>
        <v>179.99</v>
      </c>
      <c r="H4044" t="s">
        <v>294</v>
      </c>
      <c r="I4044" t="s">
        <v>15</v>
      </c>
      <c r="J4044">
        <f>_xlfn.XLOOKUP(Table1[[#This Row],[Product Name]],O:O,P:P)</f>
        <v>55.8</v>
      </c>
      <c r="K4044">
        <f>Table1[[#This Row],[Unit Profit]]*Table1[[#This Row],[Units Sold]]</f>
        <v>55.8</v>
      </c>
      <c r="L4044">
        <f>MONTH(Table1[[#This Row],[Date]])</f>
        <v>6</v>
      </c>
    </row>
    <row r="4045" spans="1:12" hidden="1">
      <c r="A4045">
        <v>14107</v>
      </c>
      <c r="B4045" s="1">
        <v>45645</v>
      </c>
      <c r="C4045" t="s">
        <v>16</v>
      </c>
      <c r="D4045" t="s">
        <v>45</v>
      </c>
      <c r="E4045">
        <v>3</v>
      </c>
      <c r="F4045">
        <v>179.99</v>
      </c>
      <c r="G4045">
        <f>Table1[[#This Row],[Unit Price]]*Table1[[#This Row],[Units Sold]]</f>
        <v>539.97</v>
      </c>
      <c r="H4045" t="s">
        <v>18</v>
      </c>
      <c r="I4045" t="s">
        <v>287</v>
      </c>
      <c r="J4045">
        <f>_xlfn.XLOOKUP(Table1[[#This Row],[Product Name]],O:O,P:P)</f>
        <v>37.799999999999997</v>
      </c>
      <c r="K4045">
        <f>Table1[[#This Row],[Unit Profit]]*Table1[[#This Row],[Units Sold]]</f>
        <v>113.39999999999999</v>
      </c>
      <c r="L4045">
        <f>MONTH(Table1[[#This Row],[Date]])</f>
        <v>12</v>
      </c>
    </row>
    <row r="4046" spans="1:12" hidden="1">
      <c r="A4046">
        <v>14108</v>
      </c>
      <c r="B4046" s="1">
        <v>45503</v>
      </c>
      <c r="C4046" t="s">
        <v>19</v>
      </c>
      <c r="D4046" t="s">
        <v>46</v>
      </c>
      <c r="E4046">
        <v>4</v>
      </c>
      <c r="F4046">
        <v>12.99</v>
      </c>
      <c r="G4046">
        <f>Table1[[#This Row],[Unit Price]]*Table1[[#This Row],[Units Sold]]</f>
        <v>51.96</v>
      </c>
      <c r="H4046" t="s">
        <v>14</v>
      </c>
      <c r="I4046" t="s">
        <v>11</v>
      </c>
      <c r="J4046">
        <f>_xlfn.XLOOKUP(Table1[[#This Row],[Product Name]],O:O,P:P)</f>
        <v>1.56</v>
      </c>
      <c r="K4046">
        <f>Table1[[#This Row],[Unit Profit]]*Table1[[#This Row],[Units Sold]]</f>
        <v>6.24</v>
      </c>
      <c r="L4046">
        <f>MONTH(Table1[[#This Row],[Date]])</f>
        <v>7</v>
      </c>
    </row>
    <row r="4047" spans="1:12" hidden="1">
      <c r="A4047">
        <v>14109</v>
      </c>
      <c r="B4047" s="1">
        <v>44995</v>
      </c>
      <c r="C4047" t="s">
        <v>21</v>
      </c>
      <c r="D4047" t="s">
        <v>47</v>
      </c>
      <c r="E4047">
        <v>2</v>
      </c>
      <c r="F4047">
        <v>29.99</v>
      </c>
      <c r="G4047">
        <f>Table1[[#This Row],[Unit Price]]*Table1[[#This Row],[Units Sold]]</f>
        <v>59.98</v>
      </c>
      <c r="H4047" t="s">
        <v>18</v>
      </c>
      <c r="I4047" t="s">
        <v>15</v>
      </c>
      <c r="J4047">
        <f>_xlfn.XLOOKUP(Table1[[#This Row],[Product Name]],O:O,P:P)</f>
        <v>10.199999999999999</v>
      </c>
      <c r="K4047">
        <f>Table1[[#This Row],[Unit Profit]]*Table1[[#This Row],[Units Sold]]</f>
        <v>20.399999999999999</v>
      </c>
      <c r="L4047">
        <f>MONTH(Table1[[#This Row],[Date]])</f>
        <v>3</v>
      </c>
    </row>
    <row r="4048" spans="1:12">
      <c r="A4048">
        <v>14110</v>
      </c>
      <c r="B4048" s="1">
        <v>45633</v>
      </c>
      <c r="C4048" t="s">
        <v>23</v>
      </c>
      <c r="D4048" t="s">
        <v>48</v>
      </c>
      <c r="E4048">
        <v>2</v>
      </c>
      <c r="F4048">
        <v>129.99</v>
      </c>
      <c r="G4048">
        <f>Table1[[#This Row],[Unit Price]]*Table1[[#This Row],[Units Sold]]</f>
        <v>259.98</v>
      </c>
      <c r="H4048" t="s">
        <v>294</v>
      </c>
      <c r="I4048" t="s">
        <v>11</v>
      </c>
      <c r="J4048">
        <f>_xlfn.XLOOKUP(Table1[[#This Row],[Product Name]],O:O,P:P)</f>
        <v>20.8</v>
      </c>
      <c r="K4048">
        <f>Table1[[#This Row],[Unit Profit]]*Table1[[#This Row],[Units Sold]]</f>
        <v>41.6</v>
      </c>
      <c r="L4048">
        <f>MONTH(Table1[[#This Row],[Date]])</f>
        <v>12</v>
      </c>
    </row>
    <row r="4049" spans="1:12" hidden="1">
      <c r="A4049">
        <v>14111</v>
      </c>
      <c r="B4049" s="1">
        <v>45517</v>
      </c>
      <c r="C4049" t="s">
        <v>9</v>
      </c>
      <c r="D4049" t="s">
        <v>49</v>
      </c>
      <c r="E4049">
        <v>2</v>
      </c>
      <c r="F4049">
        <v>349.99</v>
      </c>
      <c r="G4049">
        <f>Table1[[#This Row],[Unit Price]]*Table1[[#This Row],[Units Sold]]</f>
        <v>699.98</v>
      </c>
      <c r="H4049" t="s">
        <v>18</v>
      </c>
      <c r="I4049" t="s">
        <v>15</v>
      </c>
      <c r="J4049">
        <f>_xlfn.XLOOKUP(Table1[[#This Row],[Product Name]],O:O,P:P)</f>
        <v>164.5</v>
      </c>
      <c r="K4049">
        <f>Table1[[#This Row],[Unit Profit]]*Table1[[#This Row],[Units Sold]]</f>
        <v>329</v>
      </c>
      <c r="L4049">
        <f>MONTH(Table1[[#This Row],[Date]])</f>
        <v>8</v>
      </c>
    </row>
    <row r="4050" spans="1:12" hidden="1">
      <c r="A4050">
        <v>14112</v>
      </c>
      <c r="B4050" s="1">
        <v>45611</v>
      </c>
      <c r="C4050" t="s">
        <v>12</v>
      </c>
      <c r="D4050" t="s">
        <v>50</v>
      </c>
      <c r="E4050">
        <v>3</v>
      </c>
      <c r="F4050">
        <v>89.99</v>
      </c>
      <c r="G4050">
        <f>Table1[[#This Row],[Unit Price]]*Table1[[#This Row],[Units Sold]]</f>
        <v>269.96999999999997</v>
      </c>
      <c r="H4050" t="s">
        <v>18</v>
      </c>
      <c r="I4050" t="s">
        <v>11</v>
      </c>
      <c r="J4050">
        <f>_xlfn.XLOOKUP(Table1[[#This Row],[Product Name]],O:O,P:P)</f>
        <v>45</v>
      </c>
      <c r="K4050">
        <f>Table1[[#This Row],[Unit Profit]]*Table1[[#This Row],[Units Sold]]</f>
        <v>135</v>
      </c>
      <c r="L4050">
        <f>MONTH(Table1[[#This Row],[Date]])</f>
        <v>11</v>
      </c>
    </row>
    <row r="4051" spans="1:12">
      <c r="A4051">
        <v>14113</v>
      </c>
      <c r="B4051" s="1">
        <v>45049</v>
      </c>
      <c r="C4051" t="s">
        <v>16</v>
      </c>
      <c r="D4051" t="s">
        <v>51</v>
      </c>
      <c r="E4051">
        <v>4</v>
      </c>
      <c r="F4051">
        <v>29.99</v>
      </c>
      <c r="G4051">
        <f>Table1[[#This Row],[Unit Price]]*Table1[[#This Row],[Units Sold]]</f>
        <v>119.96</v>
      </c>
      <c r="H4051" t="s">
        <v>294</v>
      </c>
      <c r="I4051" t="s">
        <v>11</v>
      </c>
      <c r="J4051">
        <f>_xlfn.XLOOKUP(Table1[[#This Row],[Product Name]],O:O,P:P)</f>
        <v>7.8</v>
      </c>
      <c r="K4051">
        <f>Table1[[#This Row],[Unit Profit]]*Table1[[#This Row],[Units Sold]]</f>
        <v>31.2</v>
      </c>
      <c r="L4051">
        <f>MONTH(Table1[[#This Row],[Date]])</f>
        <v>5</v>
      </c>
    </row>
    <row r="4052" spans="1:12" hidden="1">
      <c r="A4052">
        <v>14114</v>
      </c>
      <c r="B4052" s="1">
        <v>45198</v>
      </c>
      <c r="C4052" t="s">
        <v>19</v>
      </c>
      <c r="D4052" t="s">
        <v>52</v>
      </c>
      <c r="E4052">
        <v>1</v>
      </c>
      <c r="F4052">
        <v>19.989999999999998</v>
      </c>
      <c r="G4052">
        <f>Table1[[#This Row],[Unit Price]]*Table1[[#This Row],[Units Sold]]</f>
        <v>19.989999999999998</v>
      </c>
      <c r="H4052" t="s">
        <v>14</v>
      </c>
      <c r="I4052" t="s">
        <v>287</v>
      </c>
      <c r="J4052">
        <f>_xlfn.XLOOKUP(Table1[[#This Row],[Product Name]],O:O,P:P)</f>
        <v>2.8</v>
      </c>
      <c r="K4052">
        <f>Table1[[#This Row],[Unit Profit]]*Table1[[#This Row],[Units Sold]]</f>
        <v>2.8</v>
      </c>
      <c r="L4052">
        <f>MONTH(Table1[[#This Row],[Date]])</f>
        <v>9</v>
      </c>
    </row>
    <row r="4053" spans="1:12">
      <c r="A4053">
        <v>14115</v>
      </c>
      <c r="B4053" s="1">
        <v>45385</v>
      </c>
      <c r="C4053" t="s">
        <v>21</v>
      </c>
      <c r="D4053" t="s">
        <v>53</v>
      </c>
      <c r="E4053">
        <v>4</v>
      </c>
      <c r="F4053">
        <v>39.99</v>
      </c>
      <c r="G4053">
        <f>Table1[[#This Row],[Unit Price]]*Table1[[#This Row],[Units Sold]]</f>
        <v>159.96</v>
      </c>
      <c r="H4053" t="s">
        <v>294</v>
      </c>
      <c r="I4053" t="s">
        <v>287</v>
      </c>
      <c r="J4053">
        <f>_xlfn.XLOOKUP(Table1[[#This Row],[Product Name]],O:O,P:P)</f>
        <v>9.1999999999999993</v>
      </c>
      <c r="K4053">
        <f>Table1[[#This Row],[Unit Profit]]*Table1[[#This Row],[Units Sold]]</f>
        <v>36.799999999999997</v>
      </c>
      <c r="L4053">
        <f>MONTH(Table1[[#This Row],[Date]])</f>
        <v>4</v>
      </c>
    </row>
    <row r="4054" spans="1:12" hidden="1">
      <c r="A4054">
        <v>14116</v>
      </c>
      <c r="B4054" s="1">
        <v>45178</v>
      </c>
      <c r="C4054" t="s">
        <v>23</v>
      </c>
      <c r="D4054" t="s">
        <v>54</v>
      </c>
      <c r="E4054">
        <v>5</v>
      </c>
      <c r="F4054">
        <v>1895</v>
      </c>
      <c r="G4054">
        <f>Table1[[#This Row],[Unit Price]]*Table1[[#This Row],[Units Sold]]</f>
        <v>9475</v>
      </c>
      <c r="H4054" t="s">
        <v>14</v>
      </c>
      <c r="I4054" t="s">
        <v>11</v>
      </c>
      <c r="J4054">
        <f>_xlfn.XLOOKUP(Table1[[#This Row],[Product Name]],O:O,P:P)</f>
        <v>227.4</v>
      </c>
      <c r="K4054">
        <f>Table1[[#This Row],[Unit Profit]]*Table1[[#This Row],[Units Sold]]</f>
        <v>1137</v>
      </c>
      <c r="L4054">
        <f>MONTH(Table1[[#This Row],[Date]])</f>
        <v>9</v>
      </c>
    </row>
    <row r="4055" spans="1:12" hidden="1">
      <c r="A4055">
        <v>14117</v>
      </c>
      <c r="B4055" s="1">
        <v>45638</v>
      </c>
      <c r="C4055" t="s">
        <v>9</v>
      </c>
      <c r="D4055" t="s">
        <v>55</v>
      </c>
      <c r="E4055">
        <v>4</v>
      </c>
      <c r="F4055">
        <v>399.99</v>
      </c>
      <c r="G4055">
        <f>Table1[[#This Row],[Unit Price]]*Table1[[#This Row],[Units Sold]]</f>
        <v>1599.96</v>
      </c>
      <c r="H4055" t="s">
        <v>14</v>
      </c>
      <c r="I4055" t="s">
        <v>287</v>
      </c>
      <c r="J4055">
        <f>_xlfn.XLOOKUP(Table1[[#This Row],[Product Name]],O:O,P:P)</f>
        <v>96</v>
      </c>
      <c r="K4055">
        <f>Table1[[#This Row],[Unit Profit]]*Table1[[#This Row],[Units Sold]]</f>
        <v>384</v>
      </c>
      <c r="L4055">
        <f>MONTH(Table1[[#This Row],[Date]])</f>
        <v>12</v>
      </c>
    </row>
    <row r="4056" spans="1:12">
      <c r="A4056">
        <v>14118</v>
      </c>
      <c r="B4056" s="1">
        <v>45286</v>
      </c>
      <c r="C4056" t="s">
        <v>12</v>
      </c>
      <c r="D4056" t="s">
        <v>56</v>
      </c>
      <c r="E4056">
        <v>5</v>
      </c>
      <c r="F4056">
        <v>799.99</v>
      </c>
      <c r="G4056">
        <f>Table1[[#This Row],[Unit Price]]*Table1[[#This Row],[Units Sold]]</f>
        <v>3999.95</v>
      </c>
      <c r="H4056" t="s">
        <v>294</v>
      </c>
      <c r="I4056" t="s">
        <v>11</v>
      </c>
      <c r="J4056">
        <f>_xlfn.XLOOKUP(Table1[[#This Row],[Product Name]],O:O,P:P)</f>
        <v>208</v>
      </c>
      <c r="K4056">
        <f>Table1[[#This Row],[Unit Profit]]*Table1[[#This Row],[Units Sold]]</f>
        <v>1040</v>
      </c>
      <c r="L4056">
        <f>MONTH(Table1[[#This Row],[Date]])</f>
        <v>12</v>
      </c>
    </row>
    <row r="4057" spans="1:12">
      <c r="A4057">
        <v>14119</v>
      </c>
      <c r="B4057" s="1">
        <v>45427</v>
      </c>
      <c r="C4057" t="s">
        <v>16</v>
      </c>
      <c r="D4057" t="s">
        <v>57</v>
      </c>
      <c r="E4057">
        <v>1</v>
      </c>
      <c r="F4057">
        <v>59.99</v>
      </c>
      <c r="G4057">
        <f>Table1[[#This Row],[Unit Price]]*Table1[[#This Row],[Units Sold]]</f>
        <v>59.99</v>
      </c>
      <c r="H4057" t="s">
        <v>294</v>
      </c>
      <c r="I4057" t="s">
        <v>15</v>
      </c>
      <c r="J4057">
        <f>_xlfn.XLOOKUP(Table1[[#This Row],[Product Name]],O:O,P:P)</f>
        <v>21</v>
      </c>
      <c r="K4057">
        <f>Table1[[#This Row],[Unit Profit]]*Table1[[#This Row],[Units Sold]]</f>
        <v>21</v>
      </c>
      <c r="L4057">
        <f>MONTH(Table1[[#This Row],[Date]])</f>
        <v>5</v>
      </c>
    </row>
    <row r="4058" spans="1:12" hidden="1">
      <c r="A4058">
        <v>14120</v>
      </c>
      <c r="B4058" s="1">
        <v>45241</v>
      </c>
      <c r="C4058" t="s">
        <v>19</v>
      </c>
      <c r="D4058" t="s">
        <v>58</v>
      </c>
      <c r="E4058">
        <v>3</v>
      </c>
      <c r="F4058">
        <v>24.99</v>
      </c>
      <c r="G4058">
        <f>Table1[[#This Row],[Unit Price]]*Table1[[#This Row],[Units Sold]]</f>
        <v>74.97</v>
      </c>
      <c r="H4058" t="s">
        <v>18</v>
      </c>
      <c r="I4058" t="s">
        <v>287</v>
      </c>
      <c r="J4058">
        <f>_xlfn.XLOOKUP(Table1[[#This Row],[Product Name]],O:O,P:P)</f>
        <v>2.5</v>
      </c>
      <c r="K4058">
        <f>Table1[[#This Row],[Unit Profit]]*Table1[[#This Row],[Units Sold]]</f>
        <v>7.5</v>
      </c>
      <c r="L4058">
        <f>MONTH(Table1[[#This Row],[Date]])</f>
        <v>11</v>
      </c>
    </row>
    <row r="4059" spans="1:12">
      <c r="A4059">
        <v>14121</v>
      </c>
      <c r="B4059" s="1">
        <v>45536</v>
      </c>
      <c r="C4059" t="s">
        <v>21</v>
      </c>
      <c r="D4059" t="s">
        <v>59</v>
      </c>
      <c r="E4059">
        <v>4</v>
      </c>
      <c r="F4059">
        <v>105</v>
      </c>
      <c r="G4059">
        <f>Table1[[#This Row],[Unit Price]]*Table1[[#This Row],[Units Sold]]</f>
        <v>420</v>
      </c>
      <c r="H4059" t="s">
        <v>294</v>
      </c>
      <c r="I4059" t="s">
        <v>287</v>
      </c>
      <c r="J4059">
        <f>_xlfn.XLOOKUP(Table1[[#This Row],[Product Name]],O:O,P:P)</f>
        <v>21</v>
      </c>
      <c r="K4059">
        <f>Table1[[#This Row],[Unit Profit]]*Table1[[#This Row],[Units Sold]]</f>
        <v>84</v>
      </c>
      <c r="L4059">
        <f>MONTH(Table1[[#This Row],[Date]])</f>
        <v>9</v>
      </c>
    </row>
    <row r="4060" spans="1:12" hidden="1">
      <c r="A4060">
        <v>14122</v>
      </c>
      <c r="B4060" s="1">
        <v>45173</v>
      </c>
      <c r="C4060" t="s">
        <v>23</v>
      </c>
      <c r="D4060" t="s">
        <v>60</v>
      </c>
      <c r="E4060">
        <v>2</v>
      </c>
      <c r="F4060">
        <v>129.99</v>
      </c>
      <c r="G4060">
        <f>Table1[[#This Row],[Unit Price]]*Table1[[#This Row],[Units Sold]]</f>
        <v>259.98</v>
      </c>
      <c r="H4060" t="s">
        <v>14</v>
      </c>
      <c r="I4060" t="s">
        <v>287</v>
      </c>
      <c r="J4060">
        <f>_xlfn.XLOOKUP(Table1[[#This Row],[Product Name]],O:O,P:P)</f>
        <v>16.899999999999999</v>
      </c>
      <c r="K4060">
        <f>Table1[[#This Row],[Unit Profit]]*Table1[[#This Row],[Units Sold]]</f>
        <v>33.799999999999997</v>
      </c>
      <c r="L4060">
        <f>MONTH(Table1[[#This Row],[Date]])</f>
        <v>9</v>
      </c>
    </row>
    <row r="4061" spans="1:12" hidden="1">
      <c r="A4061">
        <v>14123</v>
      </c>
      <c r="B4061" s="1">
        <v>45452</v>
      </c>
      <c r="C4061" t="s">
        <v>9</v>
      </c>
      <c r="D4061" t="s">
        <v>61</v>
      </c>
      <c r="E4061">
        <v>1</v>
      </c>
      <c r="F4061">
        <v>399.99</v>
      </c>
      <c r="G4061">
        <f>Table1[[#This Row],[Unit Price]]*Table1[[#This Row],[Units Sold]]</f>
        <v>399.99</v>
      </c>
      <c r="H4061" t="s">
        <v>14</v>
      </c>
      <c r="I4061" t="s">
        <v>15</v>
      </c>
      <c r="J4061">
        <f>_xlfn.XLOOKUP(Table1[[#This Row],[Product Name]],O:O,P:P)</f>
        <v>176</v>
      </c>
      <c r="K4061">
        <f>Table1[[#This Row],[Unit Profit]]*Table1[[#This Row],[Units Sold]]</f>
        <v>176</v>
      </c>
      <c r="L4061">
        <f>MONTH(Table1[[#This Row],[Date]])</f>
        <v>6</v>
      </c>
    </row>
    <row r="4062" spans="1:12" hidden="1">
      <c r="A4062">
        <v>14124</v>
      </c>
      <c r="B4062" s="1">
        <v>45398</v>
      </c>
      <c r="C4062" t="s">
        <v>12</v>
      </c>
      <c r="D4062" t="s">
        <v>62</v>
      </c>
      <c r="E4062">
        <v>1</v>
      </c>
      <c r="F4062">
        <v>199.99</v>
      </c>
      <c r="G4062">
        <f>Table1[[#This Row],[Unit Price]]*Table1[[#This Row],[Units Sold]]</f>
        <v>199.99</v>
      </c>
      <c r="H4062" t="s">
        <v>18</v>
      </c>
      <c r="I4062" t="s">
        <v>11</v>
      </c>
      <c r="J4062">
        <f>_xlfn.XLOOKUP(Table1[[#This Row],[Product Name]],O:O,P:P)</f>
        <v>46</v>
      </c>
      <c r="K4062">
        <f>Table1[[#This Row],[Unit Profit]]*Table1[[#This Row],[Units Sold]]</f>
        <v>46</v>
      </c>
      <c r="L4062">
        <f>MONTH(Table1[[#This Row],[Date]])</f>
        <v>4</v>
      </c>
    </row>
    <row r="4063" spans="1:12" hidden="1">
      <c r="A4063">
        <v>14125</v>
      </c>
      <c r="B4063" s="1">
        <v>45225</v>
      </c>
      <c r="C4063" t="s">
        <v>16</v>
      </c>
      <c r="D4063" t="s">
        <v>63</v>
      </c>
      <c r="E4063">
        <v>2</v>
      </c>
      <c r="F4063">
        <v>139.99</v>
      </c>
      <c r="G4063">
        <f>Table1[[#This Row],[Unit Price]]*Table1[[#This Row],[Units Sold]]</f>
        <v>279.98</v>
      </c>
      <c r="H4063" t="s">
        <v>18</v>
      </c>
      <c r="I4063" t="s">
        <v>11</v>
      </c>
      <c r="J4063">
        <f>_xlfn.XLOOKUP(Table1[[#This Row],[Product Name]],O:O,P:P)</f>
        <v>56</v>
      </c>
      <c r="K4063">
        <f>Table1[[#This Row],[Unit Profit]]*Table1[[#This Row],[Units Sold]]</f>
        <v>112</v>
      </c>
      <c r="L4063">
        <f>MONTH(Table1[[#This Row],[Date]])</f>
        <v>10</v>
      </c>
    </row>
    <row r="4064" spans="1:12" hidden="1">
      <c r="A4064">
        <v>14126</v>
      </c>
      <c r="B4064" s="1">
        <v>45551</v>
      </c>
      <c r="C4064" t="s">
        <v>19</v>
      </c>
      <c r="D4064" t="s">
        <v>64</v>
      </c>
      <c r="E4064">
        <v>2</v>
      </c>
      <c r="F4064">
        <v>32.5</v>
      </c>
      <c r="G4064">
        <f>Table1[[#This Row],[Unit Price]]*Table1[[#This Row],[Units Sold]]</f>
        <v>65</v>
      </c>
      <c r="H4064" t="s">
        <v>14</v>
      </c>
      <c r="I4064" t="s">
        <v>11</v>
      </c>
      <c r="J4064">
        <f>_xlfn.XLOOKUP(Table1[[#This Row],[Product Name]],O:O,P:P)</f>
        <v>15.28</v>
      </c>
      <c r="K4064">
        <f>Table1[[#This Row],[Unit Profit]]*Table1[[#This Row],[Units Sold]]</f>
        <v>30.56</v>
      </c>
      <c r="L4064">
        <f>MONTH(Table1[[#This Row],[Date]])</f>
        <v>9</v>
      </c>
    </row>
    <row r="4065" spans="1:12" hidden="1">
      <c r="A4065">
        <v>14127</v>
      </c>
      <c r="B4065" s="1">
        <v>45257</v>
      </c>
      <c r="C4065" t="s">
        <v>21</v>
      </c>
      <c r="D4065" t="s">
        <v>65</v>
      </c>
      <c r="E4065">
        <v>4</v>
      </c>
      <c r="F4065">
        <v>52</v>
      </c>
      <c r="G4065">
        <f>Table1[[#This Row],[Unit Price]]*Table1[[#This Row],[Units Sold]]</f>
        <v>208</v>
      </c>
      <c r="H4065" t="s">
        <v>14</v>
      </c>
      <c r="I4065" t="s">
        <v>11</v>
      </c>
      <c r="J4065">
        <f>_xlfn.XLOOKUP(Table1[[#This Row],[Product Name]],O:O,P:P)</f>
        <v>5.72</v>
      </c>
      <c r="K4065">
        <f>Table1[[#This Row],[Unit Profit]]*Table1[[#This Row],[Units Sold]]</f>
        <v>22.88</v>
      </c>
      <c r="L4065">
        <f>MONTH(Table1[[#This Row],[Date]])</f>
        <v>11</v>
      </c>
    </row>
    <row r="4066" spans="1:12">
      <c r="A4066">
        <v>14128</v>
      </c>
      <c r="B4066" s="1">
        <v>45147</v>
      </c>
      <c r="C4066" t="s">
        <v>23</v>
      </c>
      <c r="D4066" t="s">
        <v>66</v>
      </c>
      <c r="E4066">
        <v>5</v>
      </c>
      <c r="F4066">
        <v>39.99</v>
      </c>
      <c r="G4066">
        <f>Table1[[#This Row],[Unit Price]]*Table1[[#This Row],[Units Sold]]</f>
        <v>199.95000000000002</v>
      </c>
      <c r="H4066" t="s">
        <v>294</v>
      </c>
      <c r="I4066" t="s">
        <v>11</v>
      </c>
      <c r="J4066">
        <f>_xlfn.XLOOKUP(Table1[[#This Row],[Product Name]],O:O,P:P)</f>
        <v>12</v>
      </c>
      <c r="K4066">
        <f>Table1[[#This Row],[Unit Profit]]*Table1[[#This Row],[Units Sold]]</f>
        <v>60</v>
      </c>
      <c r="L4066">
        <f>MONTH(Table1[[#This Row],[Date]])</f>
        <v>8</v>
      </c>
    </row>
    <row r="4067" spans="1:12">
      <c r="A4067">
        <v>14129</v>
      </c>
      <c r="B4067" s="1">
        <v>45563</v>
      </c>
      <c r="C4067" t="s">
        <v>9</v>
      </c>
      <c r="D4067" t="s">
        <v>67</v>
      </c>
      <c r="E4067">
        <v>3</v>
      </c>
      <c r="F4067">
        <v>129.99</v>
      </c>
      <c r="G4067">
        <f>Table1[[#This Row],[Unit Price]]*Table1[[#This Row],[Units Sold]]</f>
        <v>389.97</v>
      </c>
      <c r="H4067" t="s">
        <v>294</v>
      </c>
      <c r="I4067" t="s">
        <v>287</v>
      </c>
      <c r="J4067">
        <f>_xlfn.XLOOKUP(Table1[[#This Row],[Product Name]],O:O,P:P)</f>
        <v>52</v>
      </c>
      <c r="K4067">
        <f>Table1[[#This Row],[Unit Profit]]*Table1[[#This Row],[Units Sold]]</f>
        <v>156</v>
      </c>
      <c r="L4067">
        <f>MONTH(Table1[[#This Row],[Date]])</f>
        <v>9</v>
      </c>
    </row>
    <row r="4068" spans="1:12">
      <c r="A4068">
        <v>14130</v>
      </c>
      <c r="B4068" s="1">
        <v>45026</v>
      </c>
      <c r="C4068" t="s">
        <v>12</v>
      </c>
      <c r="D4068" t="s">
        <v>68</v>
      </c>
      <c r="E4068">
        <v>5</v>
      </c>
      <c r="F4068">
        <v>299.99</v>
      </c>
      <c r="G4068">
        <f>Table1[[#This Row],[Unit Price]]*Table1[[#This Row],[Units Sold]]</f>
        <v>1499.95</v>
      </c>
      <c r="H4068" t="s">
        <v>294</v>
      </c>
      <c r="I4068" t="s">
        <v>15</v>
      </c>
      <c r="J4068">
        <f>_xlfn.XLOOKUP(Table1[[#This Row],[Product Name]],O:O,P:P)</f>
        <v>81</v>
      </c>
      <c r="K4068">
        <f>Table1[[#This Row],[Unit Profit]]*Table1[[#This Row],[Units Sold]]</f>
        <v>405</v>
      </c>
      <c r="L4068">
        <f>MONTH(Table1[[#This Row],[Date]])</f>
        <v>4</v>
      </c>
    </row>
    <row r="4069" spans="1:12" hidden="1">
      <c r="A4069">
        <v>14131</v>
      </c>
      <c r="B4069" s="1">
        <v>45612</v>
      </c>
      <c r="C4069" t="s">
        <v>16</v>
      </c>
      <c r="D4069" t="s">
        <v>69</v>
      </c>
      <c r="E4069">
        <v>1</v>
      </c>
      <c r="F4069">
        <v>154.99</v>
      </c>
      <c r="G4069">
        <f>Table1[[#This Row],[Unit Price]]*Table1[[#This Row],[Units Sold]]</f>
        <v>154.99</v>
      </c>
      <c r="H4069" t="s">
        <v>14</v>
      </c>
      <c r="I4069" t="s">
        <v>15</v>
      </c>
      <c r="J4069">
        <f>_xlfn.XLOOKUP(Table1[[#This Row],[Product Name]],O:O,P:P)</f>
        <v>44.95</v>
      </c>
      <c r="K4069">
        <f>Table1[[#This Row],[Unit Profit]]*Table1[[#This Row],[Units Sold]]</f>
        <v>44.95</v>
      </c>
      <c r="L4069">
        <f>MONTH(Table1[[#This Row],[Date]])</f>
        <v>11</v>
      </c>
    </row>
    <row r="4070" spans="1:12" hidden="1">
      <c r="A4070">
        <v>14132</v>
      </c>
      <c r="B4070" s="1">
        <v>45546</v>
      </c>
      <c r="C4070" t="s">
        <v>19</v>
      </c>
      <c r="D4070" t="s">
        <v>70</v>
      </c>
      <c r="E4070">
        <v>5</v>
      </c>
      <c r="F4070">
        <v>26.99</v>
      </c>
      <c r="G4070">
        <f>Table1[[#This Row],[Unit Price]]*Table1[[#This Row],[Units Sold]]</f>
        <v>134.94999999999999</v>
      </c>
      <c r="H4070" t="s">
        <v>18</v>
      </c>
      <c r="I4070" t="s">
        <v>15</v>
      </c>
      <c r="J4070">
        <f>_xlfn.XLOOKUP(Table1[[#This Row],[Product Name]],O:O,P:P)</f>
        <v>8.3699999999999992</v>
      </c>
      <c r="K4070">
        <f>Table1[[#This Row],[Unit Profit]]*Table1[[#This Row],[Units Sold]]</f>
        <v>41.849999999999994</v>
      </c>
      <c r="L4070">
        <f>MONTH(Table1[[#This Row],[Date]])</f>
        <v>9</v>
      </c>
    </row>
    <row r="4071" spans="1:12" hidden="1">
      <c r="A4071">
        <v>14133</v>
      </c>
      <c r="B4071" s="1">
        <v>45145</v>
      </c>
      <c r="C4071" t="s">
        <v>21</v>
      </c>
      <c r="D4071" t="s">
        <v>71</v>
      </c>
      <c r="E4071">
        <v>5</v>
      </c>
      <c r="F4071">
        <v>49</v>
      </c>
      <c r="G4071">
        <f>Table1[[#This Row],[Unit Price]]*Table1[[#This Row],[Units Sold]]</f>
        <v>245</v>
      </c>
      <c r="H4071" t="s">
        <v>18</v>
      </c>
      <c r="I4071" t="s">
        <v>11</v>
      </c>
      <c r="J4071">
        <f>_xlfn.XLOOKUP(Table1[[#This Row],[Product Name]],O:O,P:P)</f>
        <v>8.33</v>
      </c>
      <c r="K4071">
        <f>Table1[[#This Row],[Unit Profit]]*Table1[[#This Row],[Units Sold]]</f>
        <v>41.65</v>
      </c>
      <c r="L4071">
        <f>MONTH(Table1[[#This Row],[Date]])</f>
        <v>8</v>
      </c>
    </row>
    <row r="4072" spans="1:12">
      <c r="A4072">
        <v>14134</v>
      </c>
      <c r="B4072" s="1">
        <v>45362</v>
      </c>
      <c r="C4072" t="s">
        <v>23</v>
      </c>
      <c r="D4072" t="s">
        <v>72</v>
      </c>
      <c r="E4072">
        <v>2</v>
      </c>
      <c r="F4072">
        <v>49.99</v>
      </c>
      <c r="G4072">
        <f>Table1[[#This Row],[Unit Price]]*Table1[[#This Row],[Units Sold]]</f>
        <v>99.98</v>
      </c>
      <c r="H4072" t="s">
        <v>294</v>
      </c>
      <c r="I4072" t="s">
        <v>11</v>
      </c>
      <c r="J4072">
        <f>_xlfn.XLOOKUP(Table1[[#This Row],[Product Name]],O:O,P:P)</f>
        <v>19.5</v>
      </c>
      <c r="K4072">
        <f>Table1[[#This Row],[Unit Profit]]*Table1[[#This Row],[Units Sold]]</f>
        <v>39</v>
      </c>
      <c r="L4072">
        <f>MONTH(Table1[[#This Row],[Date]])</f>
        <v>3</v>
      </c>
    </row>
    <row r="4073" spans="1:12" hidden="1">
      <c r="A4073">
        <v>14135</v>
      </c>
      <c r="B4073" s="1">
        <v>45367</v>
      </c>
      <c r="C4073" t="s">
        <v>9</v>
      </c>
      <c r="D4073" t="s">
        <v>73</v>
      </c>
      <c r="E4073">
        <v>5</v>
      </c>
      <c r="F4073">
        <v>59.99</v>
      </c>
      <c r="G4073">
        <f>Table1[[#This Row],[Unit Price]]*Table1[[#This Row],[Units Sold]]</f>
        <v>299.95</v>
      </c>
      <c r="H4073" t="s">
        <v>18</v>
      </c>
      <c r="I4073" t="s">
        <v>15</v>
      </c>
      <c r="J4073">
        <f>_xlfn.XLOOKUP(Table1[[#This Row],[Product Name]],O:O,P:P)</f>
        <v>13.8</v>
      </c>
      <c r="K4073">
        <f>Table1[[#This Row],[Unit Profit]]*Table1[[#This Row],[Units Sold]]</f>
        <v>69</v>
      </c>
      <c r="L4073">
        <f>MONTH(Table1[[#This Row],[Date]])</f>
        <v>3</v>
      </c>
    </row>
    <row r="4074" spans="1:12">
      <c r="A4074">
        <v>14136</v>
      </c>
      <c r="B4074" s="1">
        <v>45021</v>
      </c>
      <c r="C4074" t="s">
        <v>12</v>
      </c>
      <c r="D4074" t="s">
        <v>74</v>
      </c>
      <c r="E4074">
        <v>3</v>
      </c>
      <c r="F4074">
        <v>499.99</v>
      </c>
      <c r="G4074">
        <f>Table1[[#This Row],[Unit Price]]*Table1[[#This Row],[Units Sold]]</f>
        <v>1499.97</v>
      </c>
      <c r="H4074" t="s">
        <v>294</v>
      </c>
      <c r="I4074" t="s">
        <v>11</v>
      </c>
      <c r="J4074">
        <f>_xlfn.XLOOKUP(Table1[[#This Row],[Product Name]],O:O,P:P)</f>
        <v>100</v>
      </c>
      <c r="K4074">
        <f>Table1[[#This Row],[Unit Profit]]*Table1[[#This Row],[Units Sold]]</f>
        <v>300</v>
      </c>
      <c r="L4074">
        <f>MONTH(Table1[[#This Row],[Date]])</f>
        <v>4</v>
      </c>
    </row>
    <row r="4075" spans="1:12" hidden="1">
      <c r="A4075">
        <v>14137</v>
      </c>
      <c r="B4075" s="1">
        <v>45518</v>
      </c>
      <c r="C4075" t="s">
        <v>16</v>
      </c>
      <c r="D4075" t="s">
        <v>75</v>
      </c>
      <c r="E4075">
        <v>1</v>
      </c>
      <c r="F4075">
        <v>29.99</v>
      </c>
      <c r="G4075">
        <f>Table1[[#This Row],[Unit Price]]*Table1[[#This Row],[Units Sold]]</f>
        <v>29.99</v>
      </c>
      <c r="H4075" t="s">
        <v>18</v>
      </c>
      <c r="I4075" t="s">
        <v>11</v>
      </c>
      <c r="J4075">
        <f>_xlfn.XLOOKUP(Table1[[#This Row],[Product Name]],O:O,P:P)</f>
        <v>8.4</v>
      </c>
      <c r="K4075">
        <f>Table1[[#This Row],[Unit Profit]]*Table1[[#This Row],[Units Sold]]</f>
        <v>8.4</v>
      </c>
      <c r="L4075">
        <f>MONTH(Table1[[#This Row],[Date]])</f>
        <v>8</v>
      </c>
    </row>
    <row r="4076" spans="1:12" hidden="1">
      <c r="A4076">
        <v>14138</v>
      </c>
      <c r="B4076" s="1">
        <v>45385</v>
      </c>
      <c r="C4076" t="s">
        <v>19</v>
      </c>
      <c r="D4076" t="s">
        <v>76</v>
      </c>
      <c r="E4076">
        <v>2</v>
      </c>
      <c r="F4076">
        <v>28</v>
      </c>
      <c r="G4076">
        <f>Table1[[#This Row],[Unit Price]]*Table1[[#This Row],[Units Sold]]</f>
        <v>56</v>
      </c>
      <c r="H4076" t="s">
        <v>14</v>
      </c>
      <c r="I4076" t="s">
        <v>11</v>
      </c>
      <c r="J4076">
        <f>_xlfn.XLOOKUP(Table1[[#This Row],[Product Name]],O:O,P:P)</f>
        <v>8.1199999999999992</v>
      </c>
      <c r="K4076">
        <f>Table1[[#This Row],[Unit Profit]]*Table1[[#This Row],[Units Sold]]</f>
        <v>16.239999999999998</v>
      </c>
      <c r="L4076">
        <f>MONTH(Table1[[#This Row],[Date]])</f>
        <v>4</v>
      </c>
    </row>
    <row r="4077" spans="1:12" hidden="1">
      <c r="A4077">
        <v>14139</v>
      </c>
      <c r="B4077" s="1">
        <v>45251</v>
      </c>
      <c r="C4077" t="s">
        <v>21</v>
      </c>
      <c r="D4077" t="s">
        <v>77</v>
      </c>
      <c r="E4077">
        <v>5</v>
      </c>
      <c r="F4077">
        <v>23</v>
      </c>
      <c r="G4077">
        <f>Table1[[#This Row],[Unit Price]]*Table1[[#This Row],[Units Sold]]</f>
        <v>115</v>
      </c>
      <c r="H4077" t="s">
        <v>18</v>
      </c>
      <c r="I4077" t="s">
        <v>287</v>
      </c>
      <c r="J4077">
        <f>_xlfn.XLOOKUP(Table1[[#This Row],[Product Name]],O:O,P:P)</f>
        <v>3.68</v>
      </c>
      <c r="K4077">
        <f>Table1[[#This Row],[Unit Profit]]*Table1[[#This Row],[Units Sold]]</f>
        <v>18.400000000000002</v>
      </c>
      <c r="L4077">
        <f>MONTH(Table1[[#This Row],[Date]])</f>
        <v>11</v>
      </c>
    </row>
    <row r="4078" spans="1:12" hidden="1">
      <c r="A4078">
        <v>14140</v>
      </c>
      <c r="B4078" s="1">
        <v>45635</v>
      </c>
      <c r="C4078" t="s">
        <v>23</v>
      </c>
      <c r="D4078" t="s">
        <v>78</v>
      </c>
      <c r="E4078">
        <v>2</v>
      </c>
      <c r="F4078">
        <v>349</v>
      </c>
      <c r="G4078">
        <f>Table1[[#This Row],[Unit Price]]*Table1[[#This Row],[Units Sold]]</f>
        <v>698</v>
      </c>
      <c r="H4078" t="s">
        <v>18</v>
      </c>
      <c r="I4078" t="s">
        <v>11</v>
      </c>
      <c r="J4078">
        <f>_xlfn.XLOOKUP(Table1[[#This Row],[Product Name]],O:O,P:P)</f>
        <v>87.25</v>
      </c>
      <c r="K4078">
        <f>Table1[[#This Row],[Unit Profit]]*Table1[[#This Row],[Units Sold]]</f>
        <v>174.5</v>
      </c>
      <c r="L4078">
        <f>MONTH(Table1[[#This Row],[Date]])</f>
        <v>12</v>
      </c>
    </row>
    <row r="4079" spans="1:12">
      <c r="A4079">
        <v>14141</v>
      </c>
      <c r="B4079" s="1">
        <v>45291</v>
      </c>
      <c r="C4079" t="s">
        <v>9</v>
      </c>
      <c r="D4079" t="s">
        <v>79</v>
      </c>
      <c r="E4079">
        <v>4</v>
      </c>
      <c r="F4079">
        <v>299.99</v>
      </c>
      <c r="G4079">
        <f>Table1[[#This Row],[Unit Price]]*Table1[[#This Row],[Units Sold]]</f>
        <v>1199.96</v>
      </c>
      <c r="H4079" t="s">
        <v>294</v>
      </c>
      <c r="I4079" t="s">
        <v>11</v>
      </c>
      <c r="J4079">
        <f>_xlfn.XLOOKUP(Table1[[#This Row],[Product Name]],O:O,P:P)</f>
        <v>30</v>
      </c>
      <c r="K4079">
        <f>Table1[[#This Row],[Unit Profit]]*Table1[[#This Row],[Units Sold]]</f>
        <v>120</v>
      </c>
      <c r="L4079">
        <f>MONTH(Table1[[#This Row],[Date]])</f>
        <v>12</v>
      </c>
    </row>
    <row r="4080" spans="1:12" hidden="1">
      <c r="A4080">
        <v>14142</v>
      </c>
      <c r="B4080" s="1">
        <v>45403</v>
      </c>
      <c r="C4080" t="s">
        <v>12</v>
      </c>
      <c r="D4080" t="s">
        <v>80</v>
      </c>
      <c r="E4080">
        <v>3</v>
      </c>
      <c r="F4080">
        <v>199.99</v>
      </c>
      <c r="G4080">
        <f>Table1[[#This Row],[Unit Price]]*Table1[[#This Row],[Units Sold]]</f>
        <v>599.97</v>
      </c>
      <c r="H4080" t="s">
        <v>14</v>
      </c>
      <c r="I4080" t="s">
        <v>11</v>
      </c>
      <c r="J4080">
        <f>_xlfn.XLOOKUP(Table1[[#This Row],[Product Name]],O:O,P:P)</f>
        <v>68</v>
      </c>
      <c r="K4080">
        <f>Table1[[#This Row],[Unit Profit]]*Table1[[#This Row],[Units Sold]]</f>
        <v>204</v>
      </c>
      <c r="L4080">
        <f>MONTH(Table1[[#This Row],[Date]])</f>
        <v>4</v>
      </c>
    </row>
    <row r="4081" spans="1:12" hidden="1">
      <c r="A4081">
        <v>14143</v>
      </c>
      <c r="B4081" s="1">
        <v>45637</v>
      </c>
      <c r="C4081" t="s">
        <v>16</v>
      </c>
      <c r="D4081" t="s">
        <v>81</v>
      </c>
      <c r="E4081">
        <v>2</v>
      </c>
      <c r="F4081">
        <v>9.99</v>
      </c>
      <c r="G4081">
        <f>Table1[[#This Row],[Unit Price]]*Table1[[#This Row],[Units Sold]]</f>
        <v>19.98</v>
      </c>
      <c r="H4081" t="s">
        <v>14</v>
      </c>
      <c r="I4081" t="s">
        <v>11</v>
      </c>
      <c r="J4081">
        <f>_xlfn.XLOOKUP(Table1[[#This Row],[Product Name]],O:O,P:P)</f>
        <v>3.6</v>
      </c>
      <c r="K4081">
        <f>Table1[[#This Row],[Unit Profit]]*Table1[[#This Row],[Units Sold]]</f>
        <v>7.2</v>
      </c>
      <c r="L4081">
        <f>MONTH(Table1[[#This Row],[Date]])</f>
        <v>12</v>
      </c>
    </row>
    <row r="4082" spans="1:12" hidden="1">
      <c r="A4082">
        <v>14144</v>
      </c>
      <c r="B4082" s="1">
        <v>45566</v>
      </c>
      <c r="C4082" t="s">
        <v>19</v>
      </c>
      <c r="D4082" t="s">
        <v>82</v>
      </c>
      <c r="E4082">
        <v>2</v>
      </c>
      <c r="F4082">
        <v>18.989999999999998</v>
      </c>
      <c r="G4082">
        <f>Table1[[#This Row],[Unit Price]]*Table1[[#This Row],[Units Sold]]</f>
        <v>37.979999999999997</v>
      </c>
      <c r="H4082" t="s">
        <v>14</v>
      </c>
      <c r="I4082" t="s">
        <v>15</v>
      </c>
      <c r="J4082">
        <f>_xlfn.XLOOKUP(Table1[[#This Row],[Product Name]],O:O,P:P)</f>
        <v>6.84</v>
      </c>
      <c r="K4082">
        <f>Table1[[#This Row],[Unit Profit]]*Table1[[#This Row],[Units Sold]]</f>
        <v>13.68</v>
      </c>
      <c r="L4082">
        <f>MONTH(Table1[[#This Row],[Date]])</f>
        <v>10</v>
      </c>
    </row>
    <row r="4083" spans="1:12">
      <c r="A4083">
        <v>14145</v>
      </c>
      <c r="B4083" s="1">
        <v>45486</v>
      </c>
      <c r="C4083" t="s">
        <v>21</v>
      </c>
      <c r="D4083" t="s">
        <v>83</v>
      </c>
      <c r="E4083">
        <v>2</v>
      </c>
      <c r="F4083">
        <v>102</v>
      </c>
      <c r="G4083">
        <f>Table1[[#This Row],[Unit Price]]*Table1[[#This Row],[Units Sold]]</f>
        <v>204</v>
      </c>
      <c r="H4083" t="s">
        <v>294</v>
      </c>
      <c r="I4083" t="s">
        <v>11</v>
      </c>
      <c r="J4083">
        <f>_xlfn.XLOOKUP(Table1[[#This Row],[Product Name]],O:O,P:P)</f>
        <v>51</v>
      </c>
      <c r="K4083">
        <f>Table1[[#This Row],[Unit Profit]]*Table1[[#This Row],[Units Sold]]</f>
        <v>102</v>
      </c>
      <c r="L4083">
        <f>MONTH(Table1[[#This Row],[Date]])</f>
        <v>7</v>
      </c>
    </row>
    <row r="4084" spans="1:12" hidden="1">
      <c r="A4084">
        <v>14146</v>
      </c>
      <c r="B4084" s="1">
        <v>45120</v>
      </c>
      <c r="C4084" t="s">
        <v>23</v>
      </c>
      <c r="D4084" t="s">
        <v>84</v>
      </c>
      <c r="E4084">
        <v>5</v>
      </c>
      <c r="F4084">
        <v>299.99</v>
      </c>
      <c r="G4084">
        <f>Table1[[#This Row],[Unit Price]]*Table1[[#This Row],[Units Sold]]</f>
        <v>1499.95</v>
      </c>
      <c r="H4084" t="s">
        <v>18</v>
      </c>
      <c r="I4084" t="s">
        <v>287</v>
      </c>
      <c r="J4084">
        <f>_xlfn.XLOOKUP(Table1[[#This Row],[Product Name]],O:O,P:P)</f>
        <v>57</v>
      </c>
      <c r="K4084">
        <f>Table1[[#This Row],[Unit Profit]]*Table1[[#This Row],[Units Sold]]</f>
        <v>285</v>
      </c>
      <c r="L4084">
        <f>MONTH(Table1[[#This Row],[Date]])</f>
        <v>7</v>
      </c>
    </row>
    <row r="4085" spans="1:12">
      <c r="A4085">
        <v>14147</v>
      </c>
      <c r="B4085" s="1">
        <v>45522</v>
      </c>
      <c r="C4085" t="s">
        <v>9</v>
      </c>
      <c r="D4085" t="s">
        <v>85</v>
      </c>
      <c r="E4085">
        <v>2</v>
      </c>
      <c r="F4085">
        <v>1199.99</v>
      </c>
      <c r="G4085">
        <f>Table1[[#This Row],[Unit Price]]*Table1[[#This Row],[Units Sold]]</f>
        <v>2399.98</v>
      </c>
      <c r="H4085" t="s">
        <v>294</v>
      </c>
      <c r="I4085" t="s">
        <v>15</v>
      </c>
      <c r="J4085">
        <f>_xlfn.XLOOKUP(Table1[[#This Row],[Product Name]],O:O,P:P)</f>
        <v>528</v>
      </c>
      <c r="K4085">
        <f>Table1[[#This Row],[Unit Profit]]*Table1[[#This Row],[Units Sold]]</f>
        <v>1056</v>
      </c>
      <c r="L4085">
        <f>MONTH(Table1[[#This Row],[Date]])</f>
        <v>8</v>
      </c>
    </row>
    <row r="4086" spans="1:12">
      <c r="A4086">
        <v>14148</v>
      </c>
      <c r="B4086" s="1">
        <v>45205</v>
      </c>
      <c r="C4086" t="s">
        <v>12</v>
      </c>
      <c r="D4086" t="s">
        <v>86</v>
      </c>
      <c r="E4086">
        <v>3</v>
      </c>
      <c r="F4086">
        <v>219.99</v>
      </c>
      <c r="G4086">
        <f>Table1[[#This Row],[Unit Price]]*Table1[[#This Row],[Units Sold]]</f>
        <v>659.97</v>
      </c>
      <c r="H4086" t="s">
        <v>294</v>
      </c>
      <c r="I4086" t="s">
        <v>287</v>
      </c>
      <c r="J4086">
        <f>_xlfn.XLOOKUP(Table1[[#This Row],[Product Name]],O:O,P:P)</f>
        <v>39.6</v>
      </c>
      <c r="K4086">
        <f>Table1[[#This Row],[Unit Profit]]*Table1[[#This Row],[Units Sold]]</f>
        <v>118.80000000000001</v>
      </c>
      <c r="L4086">
        <f>MONTH(Table1[[#This Row],[Date]])</f>
        <v>10</v>
      </c>
    </row>
    <row r="4087" spans="1:12">
      <c r="A4087">
        <v>14149</v>
      </c>
      <c r="B4087" s="1">
        <v>45638</v>
      </c>
      <c r="C4087" t="s">
        <v>16</v>
      </c>
      <c r="D4087" t="s">
        <v>87</v>
      </c>
      <c r="E4087">
        <v>3</v>
      </c>
      <c r="F4087">
        <v>59.99</v>
      </c>
      <c r="G4087">
        <f>Table1[[#This Row],[Unit Price]]*Table1[[#This Row],[Units Sold]]</f>
        <v>179.97</v>
      </c>
      <c r="H4087" t="s">
        <v>294</v>
      </c>
      <c r="I4087" t="s">
        <v>11</v>
      </c>
      <c r="J4087">
        <f>_xlfn.XLOOKUP(Table1[[#This Row],[Product Name]],O:O,P:P)</f>
        <v>6</v>
      </c>
      <c r="K4087">
        <f>Table1[[#This Row],[Unit Profit]]*Table1[[#This Row],[Units Sold]]</f>
        <v>18</v>
      </c>
      <c r="L4087">
        <f>MONTH(Table1[[#This Row],[Date]])</f>
        <v>12</v>
      </c>
    </row>
    <row r="4088" spans="1:12" hidden="1">
      <c r="A4088">
        <v>14150</v>
      </c>
      <c r="B4088" s="1">
        <v>45211</v>
      </c>
      <c r="C4088" t="s">
        <v>19</v>
      </c>
      <c r="D4088" t="s">
        <v>88</v>
      </c>
      <c r="E4088">
        <v>3</v>
      </c>
      <c r="F4088">
        <v>10.99</v>
      </c>
      <c r="G4088">
        <f>Table1[[#This Row],[Unit Price]]*Table1[[#This Row],[Units Sold]]</f>
        <v>32.97</v>
      </c>
      <c r="H4088" t="s">
        <v>18</v>
      </c>
      <c r="I4088" t="s">
        <v>15</v>
      </c>
      <c r="J4088">
        <f>_xlfn.XLOOKUP(Table1[[#This Row],[Product Name]],O:O,P:P)</f>
        <v>1.21</v>
      </c>
      <c r="K4088">
        <f>Table1[[#This Row],[Unit Profit]]*Table1[[#This Row],[Units Sold]]</f>
        <v>3.63</v>
      </c>
      <c r="L4088">
        <f>MONTH(Table1[[#This Row],[Date]])</f>
        <v>10</v>
      </c>
    </row>
    <row r="4089" spans="1:12" hidden="1">
      <c r="A4089">
        <v>14151</v>
      </c>
      <c r="B4089" s="1">
        <v>44944</v>
      </c>
      <c r="C4089" t="s">
        <v>21</v>
      </c>
      <c r="D4089" t="s">
        <v>89</v>
      </c>
      <c r="E4089">
        <v>5</v>
      </c>
      <c r="F4089">
        <v>78</v>
      </c>
      <c r="G4089">
        <f>Table1[[#This Row],[Unit Price]]*Table1[[#This Row],[Units Sold]]</f>
        <v>390</v>
      </c>
      <c r="H4089" t="s">
        <v>14</v>
      </c>
      <c r="I4089" t="s">
        <v>287</v>
      </c>
      <c r="J4089">
        <f>_xlfn.XLOOKUP(Table1[[#This Row],[Product Name]],O:O,P:P)</f>
        <v>19.5</v>
      </c>
      <c r="K4089">
        <f>Table1[[#This Row],[Unit Profit]]*Table1[[#This Row],[Units Sold]]</f>
        <v>97.5</v>
      </c>
      <c r="L4089">
        <f>MONTH(Table1[[#This Row],[Date]])</f>
        <v>1</v>
      </c>
    </row>
    <row r="4090" spans="1:12" hidden="1">
      <c r="A4090">
        <v>14152</v>
      </c>
      <c r="B4090" s="1">
        <v>45486</v>
      </c>
      <c r="C4090" t="s">
        <v>23</v>
      </c>
      <c r="D4090" t="s">
        <v>90</v>
      </c>
      <c r="E4090">
        <v>2</v>
      </c>
      <c r="F4090">
        <v>129.99</v>
      </c>
      <c r="G4090">
        <f>Table1[[#This Row],[Unit Price]]*Table1[[#This Row],[Units Sold]]</f>
        <v>259.98</v>
      </c>
      <c r="H4090" t="s">
        <v>18</v>
      </c>
      <c r="I4090" t="s">
        <v>11</v>
      </c>
      <c r="J4090">
        <f>_xlfn.XLOOKUP(Table1[[#This Row],[Product Name]],O:O,P:P)</f>
        <v>20.8</v>
      </c>
      <c r="K4090">
        <f>Table1[[#This Row],[Unit Profit]]*Table1[[#This Row],[Units Sold]]</f>
        <v>41.6</v>
      </c>
      <c r="L4090">
        <f>MONTH(Table1[[#This Row],[Date]])</f>
        <v>7</v>
      </c>
    </row>
    <row r="4091" spans="1:12">
      <c r="A4091">
        <v>14153</v>
      </c>
      <c r="B4091" s="1">
        <v>45581</v>
      </c>
      <c r="C4091" t="s">
        <v>9</v>
      </c>
      <c r="D4091" t="s">
        <v>91</v>
      </c>
      <c r="E4091">
        <v>3</v>
      </c>
      <c r="F4091">
        <v>1599.99</v>
      </c>
      <c r="G4091">
        <f>Table1[[#This Row],[Unit Price]]*Table1[[#This Row],[Units Sold]]</f>
        <v>4799.97</v>
      </c>
      <c r="H4091" t="s">
        <v>294</v>
      </c>
      <c r="I4091" t="s">
        <v>287</v>
      </c>
      <c r="J4091">
        <f>_xlfn.XLOOKUP(Table1[[#This Row],[Product Name]],O:O,P:P)</f>
        <v>656</v>
      </c>
      <c r="K4091">
        <f>Table1[[#This Row],[Unit Profit]]*Table1[[#This Row],[Units Sold]]</f>
        <v>1968</v>
      </c>
      <c r="L4091">
        <f>MONTH(Table1[[#This Row],[Date]])</f>
        <v>10</v>
      </c>
    </row>
    <row r="4092" spans="1:12" hidden="1">
      <c r="A4092">
        <v>14154</v>
      </c>
      <c r="B4092" s="1">
        <v>45403</v>
      </c>
      <c r="C4092" t="s">
        <v>12</v>
      </c>
      <c r="D4092" t="s">
        <v>92</v>
      </c>
      <c r="E4092">
        <v>4</v>
      </c>
      <c r="F4092">
        <v>899.99</v>
      </c>
      <c r="G4092">
        <f>Table1[[#This Row],[Unit Price]]*Table1[[#This Row],[Units Sold]]</f>
        <v>3599.96</v>
      </c>
      <c r="H4092" t="s">
        <v>14</v>
      </c>
      <c r="I4092" t="s">
        <v>15</v>
      </c>
      <c r="J4092">
        <f>_xlfn.XLOOKUP(Table1[[#This Row],[Product Name]],O:O,P:P)</f>
        <v>207</v>
      </c>
      <c r="K4092">
        <f>Table1[[#This Row],[Unit Profit]]*Table1[[#This Row],[Units Sold]]</f>
        <v>828</v>
      </c>
      <c r="L4092">
        <f>MONTH(Table1[[#This Row],[Date]])</f>
        <v>4</v>
      </c>
    </row>
    <row r="4093" spans="1:12" hidden="1">
      <c r="A4093">
        <v>14155</v>
      </c>
      <c r="B4093" s="1">
        <v>45636</v>
      </c>
      <c r="C4093" t="s">
        <v>16</v>
      </c>
      <c r="D4093" t="s">
        <v>93</v>
      </c>
      <c r="E4093">
        <v>3</v>
      </c>
      <c r="F4093">
        <v>49.99</v>
      </c>
      <c r="G4093">
        <f>Table1[[#This Row],[Unit Price]]*Table1[[#This Row],[Units Sold]]</f>
        <v>149.97</v>
      </c>
      <c r="H4093" t="s">
        <v>18</v>
      </c>
      <c r="I4093" t="s">
        <v>287</v>
      </c>
      <c r="J4093">
        <f>_xlfn.XLOOKUP(Table1[[#This Row],[Product Name]],O:O,P:P)</f>
        <v>19.5</v>
      </c>
      <c r="K4093">
        <f>Table1[[#This Row],[Unit Profit]]*Table1[[#This Row],[Units Sold]]</f>
        <v>58.5</v>
      </c>
      <c r="L4093">
        <f>MONTH(Table1[[#This Row],[Date]])</f>
        <v>12</v>
      </c>
    </row>
    <row r="4094" spans="1:12" hidden="1">
      <c r="A4094">
        <v>14156</v>
      </c>
      <c r="B4094" s="1">
        <v>44999</v>
      </c>
      <c r="C4094" t="s">
        <v>19</v>
      </c>
      <c r="D4094" t="s">
        <v>94</v>
      </c>
      <c r="E4094">
        <v>2</v>
      </c>
      <c r="F4094">
        <v>14.99</v>
      </c>
      <c r="G4094">
        <f>Table1[[#This Row],[Unit Price]]*Table1[[#This Row],[Units Sold]]</f>
        <v>29.98</v>
      </c>
      <c r="H4094" t="s">
        <v>14</v>
      </c>
      <c r="I4094" t="s">
        <v>15</v>
      </c>
      <c r="J4094">
        <f>_xlfn.XLOOKUP(Table1[[#This Row],[Product Name]],O:O,P:P)</f>
        <v>3.6</v>
      </c>
      <c r="K4094">
        <f>Table1[[#This Row],[Unit Profit]]*Table1[[#This Row],[Units Sold]]</f>
        <v>7.2</v>
      </c>
      <c r="L4094">
        <f>MONTH(Table1[[#This Row],[Date]])</f>
        <v>3</v>
      </c>
    </row>
    <row r="4095" spans="1:12" hidden="1">
      <c r="A4095">
        <v>14157</v>
      </c>
      <c r="B4095" s="1">
        <v>45283</v>
      </c>
      <c r="C4095" t="s">
        <v>21</v>
      </c>
      <c r="D4095" t="s">
        <v>95</v>
      </c>
      <c r="E4095">
        <v>3</v>
      </c>
      <c r="F4095">
        <v>16</v>
      </c>
      <c r="G4095">
        <f>Table1[[#This Row],[Unit Price]]*Table1[[#This Row],[Units Sold]]</f>
        <v>48</v>
      </c>
      <c r="H4095" t="s">
        <v>18</v>
      </c>
      <c r="I4095" t="s">
        <v>15</v>
      </c>
      <c r="J4095">
        <f>_xlfn.XLOOKUP(Table1[[#This Row],[Product Name]],O:O,P:P)</f>
        <v>2.72</v>
      </c>
      <c r="K4095">
        <f>Table1[[#This Row],[Unit Profit]]*Table1[[#This Row],[Units Sold]]</f>
        <v>8.16</v>
      </c>
      <c r="L4095">
        <f>MONTH(Table1[[#This Row],[Date]])</f>
        <v>12</v>
      </c>
    </row>
    <row r="4096" spans="1:12" hidden="1">
      <c r="A4096">
        <v>14158</v>
      </c>
      <c r="B4096" s="1">
        <v>45303</v>
      </c>
      <c r="C4096" t="s">
        <v>23</v>
      </c>
      <c r="D4096" t="s">
        <v>96</v>
      </c>
      <c r="E4096">
        <v>5</v>
      </c>
      <c r="F4096">
        <v>69.989999999999995</v>
      </c>
      <c r="G4096">
        <f>Table1[[#This Row],[Unit Price]]*Table1[[#This Row],[Units Sold]]</f>
        <v>349.95</v>
      </c>
      <c r="H4096" t="s">
        <v>18</v>
      </c>
      <c r="I4096" t="s">
        <v>15</v>
      </c>
      <c r="J4096">
        <f>_xlfn.XLOOKUP(Table1[[#This Row],[Product Name]],O:O,P:P)</f>
        <v>34.299999999999997</v>
      </c>
      <c r="K4096">
        <f>Table1[[#This Row],[Unit Profit]]*Table1[[#This Row],[Units Sold]]</f>
        <v>171.5</v>
      </c>
      <c r="L4096">
        <f>MONTH(Table1[[#This Row],[Date]])</f>
        <v>1</v>
      </c>
    </row>
    <row r="4097" spans="1:12" hidden="1">
      <c r="A4097">
        <v>14159</v>
      </c>
      <c r="B4097" s="1">
        <v>45476</v>
      </c>
      <c r="C4097" t="s">
        <v>9</v>
      </c>
      <c r="D4097" t="s">
        <v>97</v>
      </c>
      <c r="E4097">
        <v>1</v>
      </c>
      <c r="F4097">
        <v>249.99</v>
      </c>
      <c r="G4097">
        <f>Table1[[#This Row],[Unit Price]]*Table1[[#This Row],[Units Sold]]</f>
        <v>249.99</v>
      </c>
      <c r="H4097" t="s">
        <v>18</v>
      </c>
      <c r="I4097" t="s">
        <v>287</v>
      </c>
      <c r="J4097">
        <f>_xlfn.XLOOKUP(Table1[[#This Row],[Product Name]],O:O,P:P)</f>
        <v>55</v>
      </c>
      <c r="K4097">
        <f>Table1[[#This Row],[Unit Profit]]*Table1[[#This Row],[Units Sold]]</f>
        <v>55</v>
      </c>
      <c r="L4097">
        <f>MONTH(Table1[[#This Row],[Date]])</f>
        <v>7</v>
      </c>
    </row>
    <row r="4098" spans="1:12" hidden="1">
      <c r="A4098">
        <v>14160</v>
      </c>
      <c r="B4098" s="1">
        <v>45523</v>
      </c>
      <c r="C4098" t="s">
        <v>12</v>
      </c>
      <c r="D4098" t="s">
        <v>98</v>
      </c>
      <c r="E4098">
        <v>4</v>
      </c>
      <c r="F4098">
        <v>499.99</v>
      </c>
      <c r="G4098">
        <f>Table1[[#This Row],[Unit Price]]*Table1[[#This Row],[Units Sold]]</f>
        <v>1999.96</v>
      </c>
      <c r="H4098" t="s">
        <v>18</v>
      </c>
      <c r="I4098" t="s">
        <v>287</v>
      </c>
      <c r="J4098">
        <f>_xlfn.XLOOKUP(Table1[[#This Row],[Product Name]],O:O,P:P)</f>
        <v>190</v>
      </c>
      <c r="K4098">
        <f>Table1[[#This Row],[Unit Profit]]*Table1[[#This Row],[Units Sold]]</f>
        <v>760</v>
      </c>
      <c r="L4098">
        <f>MONTH(Table1[[#This Row],[Date]])</f>
        <v>8</v>
      </c>
    </row>
    <row r="4099" spans="1:12" hidden="1">
      <c r="A4099">
        <v>14161</v>
      </c>
      <c r="B4099" s="1">
        <v>45164</v>
      </c>
      <c r="C4099" t="s">
        <v>16</v>
      </c>
      <c r="D4099" t="s">
        <v>99</v>
      </c>
      <c r="E4099">
        <v>3</v>
      </c>
      <c r="F4099">
        <v>89.99</v>
      </c>
      <c r="G4099">
        <f>Table1[[#This Row],[Unit Price]]*Table1[[#This Row],[Units Sold]]</f>
        <v>269.96999999999997</v>
      </c>
      <c r="H4099" t="s">
        <v>18</v>
      </c>
      <c r="I4099" t="s">
        <v>15</v>
      </c>
      <c r="J4099">
        <f>_xlfn.XLOOKUP(Table1[[#This Row],[Product Name]],O:O,P:P)</f>
        <v>11.7</v>
      </c>
      <c r="K4099">
        <f>Table1[[#This Row],[Unit Profit]]*Table1[[#This Row],[Units Sold]]</f>
        <v>35.099999999999994</v>
      </c>
      <c r="L4099">
        <f>MONTH(Table1[[#This Row],[Date]])</f>
        <v>8</v>
      </c>
    </row>
    <row r="4100" spans="1:12" hidden="1">
      <c r="A4100">
        <v>14162</v>
      </c>
      <c r="B4100" s="1">
        <v>45096</v>
      </c>
      <c r="C4100" t="s">
        <v>19</v>
      </c>
      <c r="D4100" t="s">
        <v>100</v>
      </c>
      <c r="E4100">
        <v>2</v>
      </c>
      <c r="F4100">
        <v>12.99</v>
      </c>
      <c r="G4100">
        <f>Table1[[#This Row],[Unit Price]]*Table1[[#This Row],[Units Sold]]</f>
        <v>25.98</v>
      </c>
      <c r="H4100" t="s">
        <v>18</v>
      </c>
      <c r="I4100" t="s">
        <v>15</v>
      </c>
      <c r="J4100">
        <f>_xlfn.XLOOKUP(Table1[[#This Row],[Product Name]],O:O,P:P)</f>
        <v>1.3</v>
      </c>
      <c r="K4100">
        <f>Table1[[#This Row],[Unit Profit]]*Table1[[#This Row],[Units Sold]]</f>
        <v>2.6</v>
      </c>
      <c r="L4100">
        <f>MONTH(Table1[[#This Row],[Date]])</f>
        <v>6</v>
      </c>
    </row>
    <row r="4101" spans="1:12">
      <c r="A4101">
        <v>14163</v>
      </c>
      <c r="B4101" s="1">
        <v>45392</v>
      </c>
      <c r="C4101" t="s">
        <v>21</v>
      </c>
      <c r="D4101" t="s">
        <v>101</v>
      </c>
      <c r="E4101">
        <v>5</v>
      </c>
      <c r="F4101">
        <v>100</v>
      </c>
      <c r="G4101">
        <f>Table1[[#This Row],[Unit Price]]*Table1[[#This Row],[Units Sold]]</f>
        <v>500</v>
      </c>
      <c r="H4101" t="s">
        <v>294</v>
      </c>
      <c r="I4101" t="s">
        <v>15</v>
      </c>
      <c r="J4101">
        <f>_xlfn.XLOOKUP(Table1[[#This Row],[Product Name]],O:O,P:P)</f>
        <v>45</v>
      </c>
      <c r="K4101">
        <f>Table1[[#This Row],[Unit Profit]]*Table1[[#This Row],[Units Sold]]</f>
        <v>225</v>
      </c>
      <c r="L4101">
        <f>MONTH(Table1[[#This Row],[Date]])</f>
        <v>4</v>
      </c>
    </row>
    <row r="4102" spans="1:12">
      <c r="A4102">
        <v>14164</v>
      </c>
      <c r="B4102" s="1">
        <v>45395</v>
      </c>
      <c r="C4102" t="s">
        <v>23</v>
      </c>
      <c r="D4102" t="s">
        <v>102</v>
      </c>
      <c r="E4102">
        <v>2</v>
      </c>
      <c r="F4102">
        <v>24.99</v>
      </c>
      <c r="G4102">
        <f>Table1[[#This Row],[Unit Price]]*Table1[[#This Row],[Units Sold]]</f>
        <v>49.98</v>
      </c>
      <c r="H4102" t="s">
        <v>294</v>
      </c>
      <c r="I4102" t="s">
        <v>287</v>
      </c>
      <c r="J4102">
        <f>_xlfn.XLOOKUP(Table1[[#This Row],[Product Name]],O:O,P:P)</f>
        <v>11.75</v>
      </c>
      <c r="K4102">
        <f>Table1[[#This Row],[Unit Profit]]*Table1[[#This Row],[Units Sold]]</f>
        <v>23.5</v>
      </c>
      <c r="L4102">
        <f>MONTH(Table1[[#This Row],[Date]])</f>
        <v>4</v>
      </c>
    </row>
    <row r="4103" spans="1:12" hidden="1">
      <c r="A4103">
        <v>14165</v>
      </c>
      <c r="B4103" s="1">
        <v>45492</v>
      </c>
      <c r="C4103" t="s">
        <v>9</v>
      </c>
      <c r="D4103" t="s">
        <v>103</v>
      </c>
      <c r="E4103">
        <v>4</v>
      </c>
      <c r="F4103">
        <v>99.99</v>
      </c>
      <c r="G4103">
        <f>Table1[[#This Row],[Unit Price]]*Table1[[#This Row],[Units Sold]]</f>
        <v>399.96</v>
      </c>
      <c r="H4103" t="s">
        <v>14</v>
      </c>
      <c r="I4103" t="s">
        <v>11</v>
      </c>
      <c r="J4103">
        <f>_xlfn.XLOOKUP(Table1[[#This Row],[Product Name]],O:O,P:P)</f>
        <v>30</v>
      </c>
      <c r="K4103">
        <f>Table1[[#This Row],[Unit Profit]]*Table1[[#This Row],[Units Sold]]</f>
        <v>120</v>
      </c>
      <c r="L4103">
        <f>MONTH(Table1[[#This Row],[Date]])</f>
        <v>7</v>
      </c>
    </row>
    <row r="4104" spans="1:12" hidden="1">
      <c r="A4104">
        <v>14166</v>
      </c>
      <c r="B4104" s="1">
        <v>45493</v>
      </c>
      <c r="C4104" t="s">
        <v>12</v>
      </c>
      <c r="D4104" t="s">
        <v>104</v>
      </c>
      <c r="E4104">
        <v>5</v>
      </c>
      <c r="F4104">
        <v>1299.99</v>
      </c>
      <c r="G4104">
        <f>Table1[[#This Row],[Unit Price]]*Table1[[#This Row],[Units Sold]]</f>
        <v>6499.95</v>
      </c>
      <c r="H4104" t="s">
        <v>14</v>
      </c>
      <c r="I4104" t="s">
        <v>11</v>
      </c>
      <c r="J4104">
        <f>_xlfn.XLOOKUP(Table1[[#This Row],[Product Name]],O:O,P:P)</f>
        <v>260</v>
      </c>
      <c r="K4104">
        <f>Table1[[#This Row],[Unit Profit]]*Table1[[#This Row],[Units Sold]]</f>
        <v>1300</v>
      </c>
      <c r="L4104">
        <f>MONTH(Table1[[#This Row],[Date]])</f>
        <v>7</v>
      </c>
    </row>
    <row r="4105" spans="1:12" hidden="1">
      <c r="A4105">
        <v>14167</v>
      </c>
      <c r="B4105" s="1">
        <v>45399</v>
      </c>
      <c r="C4105" t="s">
        <v>16</v>
      </c>
      <c r="D4105" t="s">
        <v>105</v>
      </c>
      <c r="E4105">
        <v>3</v>
      </c>
      <c r="F4105">
        <v>79.989999999999995</v>
      </c>
      <c r="G4105">
        <f>Table1[[#This Row],[Unit Price]]*Table1[[#This Row],[Units Sold]]</f>
        <v>239.96999999999997</v>
      </c>
      <c r="H4105" t="s">
        <v>14</v>
      </c>
      <c r="I4105" t="s">
        <v>11</v>
      </c>
      <c r="J4105">
        <f>_xlfn.XLOOKUP(Table1[[#This Row],[Product Name]],O:O,P:P)</f>
        <v>12.8</v>
      </c>
      <c r="K4105">
        <f>Table1[[#This Row],[Unit Profit]]*Table1[[#This Row],[Units Sold]]</f>
        <v>38.400000000000006</v>
      </c>
      <c r="L4105">
        <f>MONTH(Table1[[#This Row],[Date]])</f>
        <v>4</v>
      </c>
    </row>
    <row r="4106" spans="1:12" hidden="1">
      <c r="A4106">
        <v>14168</v>
      </c>
      <c r="B4106" s="1">
        <v>45263</v>
      </c>
      <c r="C4106" t="s">
        <v>19</v>
      </c>
      <c r="D4106" t="s">
        <v>106</v>
      </c>
      <c r="E4106">
        <v>1</v>
      </c>
      <c r="F4106">
        <v>13.99</v>
      </c>
      <c r="G4106">
        <f>Table1[[#This Row],[Unit Price]]*Table1[[#This Row],[Units Sold]]</f>
        <v>13.99</v>
      </c>
      <c r="H4106" t="s">
        <v>18</v>
      </c>
      <c r="I4106" t="s">
        <v>15</v>
      </c>
      <c r="J4106">
        <f>_xlfn.XLOOKUP(Table1[[#This Row],[Product Name]],O:O,P:P)</f>
        <v>4.34</v>
      </c>
      <c r="K4106">
        <f>Table1[[#This Row],[Unit Profit]]*Table1[[#This Row],[Units Sold]]</f>
        <v>4.34</v>
      </c>
      <c r="L4106">
        <f>MONTH(Table1[[#This Row],[Date]])</f>
        <v>12</v>
      </c>
    </row>
    <row r="4107" spans="1:12">
      <c r="A4107">
        <v>14169</v>
      </c>
      <c r="B4107" s="1">
        <v>45344</v>
      </c>
      <c r="C4107" t="s">
        <v>21</v>
      </c>
      <c r="D4107" t="s">
        <v>107</v>
      </c>
      <c r="E4107">
        <v>1</v>
      </c>
      <c r="F4107">
        <v>105</v>
      </c>
      <c r="G4107">
        <f>Table1[[#This Row],[Unit Price]]*Table1[[#This Row],[Units Sold]]</f>
        <v>105</v>
      </c>
      <c r="H4107" t="s">
        <v>294</v>
      </c>
      <c r="I4107" t="s">
        <v>11</v>
      </c>
      <c r="J4107">
        <f>_xlfn.XLOOKUP(Table1[[#This Row],[Product Name]],O:O,P:P)</f>
        <v>39.9</v>
      </c>
      <c r="K4107">
        <f>Table1[[#This Row],[Unit Profit]]*Table1[[#This Row],[Units Sold]]</f>
        <v>39.9</v>
      </c>
      <c r="L4107">
        <f>MONTH(Table1[[#This Row],[Date]])</f>
        <v>2</v>
      </c>
    </row>
    <row r="4108" spans="1:12">
      <c r="A4108">
        <v>14170</v>
      </c>
      <c r="B4108" s="1">
        <v>45276</v>
      </c>
      <c r="C4108" t="s">
        <v>23</v>
      </c>
      <c r="D4108" t="s">
        <v>108</v>
      </c>
      <c r="E4108">
        <v>5</v>
      </c>
      <c r="F4108">
        <v>129.99</v>
      </c>
      <c r="G4108">
        <f>Table1[[#This Row],[Unit Price]]*Table1[[#This Row],[Units Sold]]</f>
        <v>649.95000000000005</v>
      </c>
      <c r="H4108" t="s">
        <v>294</v>
      </c>
      <c r="I4108" t="s">
        <v>11</v>
      </c>
      <c r="J4108">
        <f>_xlfn.XLOOKUP(Table1[[#This Row],[Product Name]],O:O,P:P)</f>
        <v>35.1</v>
      </c>
      <c r="K4108">
        <f>Table1[[#This Row],[Unit Profit]]*Table1[[#This Row],[Units Sold]]</f>
        <v>175.5</v>
      </c>
      <c r="L4108">
        <f>MONTH(Table1[[#This Row],[Date]])</f>
        <v>12</v>
      </c>
    </row>
    <row r="4109" spans="1:12" hidden="1">
      <c r="A4109">
        <v>14171</v>
      </c>
      <c r="B4109" s="1">
        <v>45621</v>
      </c>
      <c r="C4109" t="s">
        <v>9</v>
      </c>
      <c r="D4109" t="s">
        <v>109</v>
      </c>
      <c r="E4109">
        <v>2</v>
      </c>
      <c r="F4109">
        <v>99.99</v>
      </c>
      <c r="G4109">
        <f>Table1[[#This Row],[Unit Price]]*Table1[[#This Row],[Units Sold]]</f>
        <v>199.98</v>
      </c>
      <c r="H4109" t="s">
        <v>18</v>
      </c>
      <c r="I4109" t="s">
        <v>11</v>
      </c>
      <c r="J4109">
        <f>_xlfn.XLOOKUP(Table1[[#This Row],[Product Name]],O:O,P:P)</f>
        <v>34</v>
      </c>
      <c r="K4109">
        <f>Table1[[#This Row],[Unit Profit]]*Table1[[#This Row],[Units Sold]]</f>
        <v>68</v>
      </c>
      <c r="L4109">
        <f>MONTH(Table1[[#This Row],[Date]])</f>
        <v>11</v>
      </c>
    </row>
    <row r="4110" spans="1:12" hidden="1">
      <c r="A4110">
        <v>14172</v>
      </c>
      <c r="B4110" s="1">
        <v>45608</v>
      </c>
      <c r="C4110" t="s">
        <v>12</v>
      </c>
      <c r="D4110" t="s">
        <v>110</v>
      </c>
      <c r="E4110">
        <v>4</v>
      </c>
      <c r="F4110">
        <v>179.99</v>
      </c>
      <c r="G4110">
        <f>Table1[[#This Row],[Unit Price]]*Table1[[#This Row],[Units Sold]]</f>
        <v>719.96</v>
      </c>
      <c r="H4110" t="s">
        <v>14</v>
      </c>
      <c r="I4110" t="s">
        <v>287</v>
      </c>
      <c r="J4110">
        <f>_xlfn.XLOOKUP(Table1[[#This Row],[Product Name]],O:O,P:P)</f>
        <v>72</v>
      </c>
      <c r="K4110">
        <f>Table1[[#This Row],[Unit Profit]]*Table1[[#This Row],[Units Sold]]</f>
        <v>288</v>
      </c>
      <c r="L4110">
        <f>MONTH(Table1[[#This Row],[Date]])</f>
        <v>11</v>
      </c>
    </row>
    <row r="4111" spans="1:12" hidden="1">
      <c r="A4111">
        <v>14173</v>
      </c>
      <c r="B4111" s="1">
        <v>45622</v>
      </c>
      <c r="C4111" t="s">
        <v>16</v>
      </c>
      <c r="D4111" t="s">
        <v>111</v>
      </c>
      <c r="E4111">
        <v>2</v>
      </c>
      <c r="F4111">
        <v>79.989999999999995</v>
      </c>
      <c r="G4111">
        <f>Table1[[#This Row],[Unit Price]]*Table1[[#This Row],[Units Sold]]</f>
        <v>159.97999999999999</v>
      </c>
      <c r="H4111" t="s">
        <v>14</v>
      </c>
      <c r="I4111" t="s">
        <v>287</v>
      </c>
      <c r="J4111">
        <f>_xlfn.XLOOKUP(Table1[[#This Row],[Product Name]],O:O,P:P)</f>
        <v>9.6</v>
      </c>
      <c r="K4111">
        <f>Table1[[#This Row],[Unit Profit]]*Table1[[#This Row],[Units Sold]]</f>
        <v>19.2</v>
      </c>
      <c r="L4111">
        <f>MONTH(Table1[[#This Row],[Date]])</f>
        <v>11</v>
      </c>
    </row>
    <row r="4112" spans="1:12">
      <c r="A4112">
        <v>14174</v>
      </c>
      <c r="B4112" s="1">
        <v>45145</v>
      </c>
      <c r="C4112" t="s">
        <v>19</v>
      </c>
      <c r="D4112" t="s">
        <v>112</v>
      </c>
      <c r="E4112">
        <v>1</v>
      </c>
      <c r="F4112">
        <v>14.99</v>
      </c>
      <c r="G4112">
        <f>Table1[[#This Row],[Unit Price]]*Table1[[#This Row],[Units Sold]]</f>
        <v>14.99</v>
      </c>
      <c r="H4112" t="s">
        <v>294</v>
      </c>
      <c r="I4112" t="s">
        <v>287</v>
      </c>
      <c r="J4112">
        <f>_xlfn.XLOOKUP(Table1[[#This Row],[Product Name]],O:O,P:P)</f>
        <v>1.8</v>
      </c>
      <c r="K4112">
        <f>Table1[[#This Row],[Unit Profit]]*Table1[[#This Row],[Units Sold]]</f>
        <v>1.8</v>
      </c>
      <c r="L4112">
        <f>MONTH(Table1[[#This Row],[Date]])</f>
        <v>8</v>
      </c>
    </row>
    <row r="4113" spans="1:12" hidden="1">
      <c r="A4113">
        <v>14175</v>
      </c>
      <c r="B4113" s="1">
        <v>45008</v>
      </c>
      <c r="C4113" t="s">
        <v>21</v>
      </c>
      <c r="D4113" t="s">
        <v>113</v>
      </c>
      <c r="E4113">
        <v>1</v>
      </c>
      <c r="F4113">
        <v>68</v>
      </c>
      <c r="G4113">
        <f>Table1[[#This Row],[Unit Price]]*Table1[[#This Row],[Units Sold]]</f>
        <v>68</v>
      </c>
      <c r="H4113" t="s">
        <v>14</v>
      </c>
      <c r="I4113" t="s">
        <v>15</v>
      </c>
      <c r="J4113">
        <f>_xlfn.XLOOKUP(Table1[[#This Row],[Product Name]],O:O,P:P)</f>
        <v>10.88</v>
      </c>
      <c r="K4113">
        <f>Table1[[#This Row],[Unit Profit]]*Table1[[#This Row],[Units Sold]]</f>
        <v>10.88</v>
      </c>
      <c r="L4113">
        <f>MONTH(Table1[[#This Row],[Date]])</f>
        <v>3</v>
      </c>
    </row>
    <row r="4114" spans="1:12">
      <c r="A4114">
        <v>14176</v>
      </c>
      <c r="B4114" s="1">
        <v>45197</v>
      </c>
      <c r="C4114" t="s">
        <v>23</v>
      </c>
      <c r="D4114" t="s">
        <v>114</v>
      </c>
      <c r="E4114">
        <v>4</v>
      </c>
      <c r="F4114">
        <v>999.99</v>
      </c>
      <c r="G4114">
        <f>Table1[[#This Row],[Unit Price]]*Table1[[#This Row],[Units Sold]]</f>
        <v>3999.96</v>
      </c>
      <c r="H4114" t="s">
        <v>294</v>
      </c>
      <c r="I4114" t="s">
        <v>15</v>
      </c>
      <c r="J4114">
        <f>_xlfn.XLOOKUP(Table1[[#This Row],[Product Name]],O:O,P:P)</f>
        <v>100</v>
      </c>
      <c r="K4114">
        <f>Table1[[#This Row],[Unit Profit]]*Table1[[#This Row],[Units Sold]]</f>
        <v>400</v>
      </c>
      <c r="L4114">
        <f>MONTH(Table1[[#This Row],[Date]])</f>
        <v>9</v>
      </c>
    </row>
    <row r="4115" spans="1:12" hidden="1">
      <c r="A4115">
        <v>14177</v>
      </c>
      <c r="B4115" s="1">
        <v>45044</v>
      </c>
      <c r="C4115" t="s">
        <v>9</v>
      </c>
      <c r="D4115" t="s">
        <v>115</v>
      </c>
      <c r="E4115">
        <v>2</v>
      </c>
      <c r="F4115">
        <v>299.99</v>
      </c>
      <c r="G4115">
        <f>Table1[[#This Row],[Unit Price]]*Table1[[#This Row],[Units Sold]]</f>
        <v>599.98</v>
      </c>
      <c r="H4115" t="s">
        <v>14</v>
      </c>
      <c r="I4115" t="s">
        <v>287</v>
      </c>
      <c r="J4115">
        <f>_xlfn.XLOOKUP(Table1[[#This Row],[Product Name]],O:O,P:P)</f>
        <v>81</v>
      </c>
      <c r="K4115">
        <f>Table1[[#This Row],[Unit Profit]]*Table1[[#This Row],[Units Sold]]</f>
        <v>162</v>
      </c>
      <c r="L4115">
        <f>MONTH(Table1[[#This Row],[Date]])</f>
        <v>4</v>
      </c>
    </row>
    <row r="4116" spans="1:12" hidden="1">
      <c r="A4116">
        <v>14178</v>
      </c>
      <c r="B4116" s="1">
        <v>45092</v>
      </c>
      <c r="C4116" t="s">
        <v>12</v>
      </c>
      <c r="D4116" t="s">
        <v>116</v>
      </c>
      <c r="E4116">
        <v>2</v>
      </c>
      <c r="F4116">
        <v>349.99</v>
      </c>
      <c r="G4116">
        <f>Table1[[#This Row],[Unit Price]]*Table1[[#This Row],[Units Sold]]</f>
        <v>699.98</v>
      </c>
      <c r="H4116" t="s">
        <v>18</v>
      </c>
      <c r="I4116" t="s">
        <v>11</v>
      </c>
      <c r="J4116">
        <f>_xlfn.XLOOKUP(Table1[[#This Row],[Product Name]],O:O,P:P)</f>
        <v>115.5</v>
      </c>
      <c r="K4116">
        <f>Table1[[#This Row],[Unit Profit]]*Table1[[#This Row],[Units Sold]]</f>
        <v>231</v>
      </c>
      <c r="L4116">
        <f>MONTH(Table1[[#This Row],[Date]])</f>
        <v>6</v>
      </c>
    </row>
    <row r="4117" spans="1:12">
      <c r="A4117">
        <v>14179</v>
      </c>
      <c r="B4117" s="1">
        <v>45560</v>
      </c>
      <c r="C4117" t="s">
        <v>16</v>
      </c>
      <c r="D4117" t="s">
        <v>117</v>
      </c>
      <c r="E4117">
        <v>1</v>
      </c>
      <c r="F4117">
        <v>19.989999999999998</v>
      </c>
      <c r="G4117">
        <f>Table1[[#This Row],[Unit Price]]*Table1[[#This Row],[Units Sold]]</f>
        <v>19.989999999999998</v>
      </c>
      <c r="H4117" t="s">
        <v>294</v>
      </c>
      <c r="I4117" t="s">
        <v>11</v>
      </c>
      <c r="J4117">
        <f>_xlfn.XLOOKUP(Table1[[#This Row],[Product Name]],O:O,P:P)</f>
        <v>3.4</v>
      </c>
      <c r="K4117">
        <f>Table1[[#This Row],[Unit Profit]]*Table1[[#This Row],[Units Sold]]</f>
        <v>3.4</v>
      </c>
      <c r="L4117">
        <f>MONTH(Table1[[#This Row],[Date]])</f>
        <v>9</v>
      </c>
    </row>
    <row r="4118" spans="1:12">
      <c r="A4118">
        <v>14180</v>
      </c>
      <c r="B4118" s="1">
        <v>45438</v>
      </c>
      <c r="C4118" t="s">
        <v>19</v>
      </c>
      <c r="D4118" t="s">
        <v>118</v>
      </c>
      <c r="E4118">
        <v>2</v>
      </c>
      <c r="F4118">
        <v>12.99</v>
      </c>
      <c r="G4118">
        <f>Table1[[#This Row],[Unit Price]]*Table1[[#This Row],[Units Sold]]</f>
        <v>25.98</v>
      </c>
      <c r="H4118" t="s">
        <v>294</v>
      </c>
      <c r="I4118" t="s">
        <v>287</v>
      </c>
      <c r="J4118">
        <f>_xlfn.XLOOKUP(Table1[[#This Row],[Product Name]],O:O,P:P)</f>
        <v>4.68</v>
      </c>
      <c r="K4118">
        <f>Table1[[#This Row],[Unit Profit]]*Table1[[#This Row],[Units Sold]]</f>
        <v>9.36</v>
      </c>
      <c r="L4118">
        <f>MONTH(Table1[[#This Row],[Date]])</f>
        <v>5</v>
      </c>
    </row>
    <row r="4119" spans="1:12" hidden="1">
      <c r="A4119">
        <v>14181</v>
      </c>
      <c r="B4119" s="1">
        <v>45008</v>
      </c>
      <c r="C4119" t="s">
        <v>21</v>
      </c>
      <c r="D4119" t="s">
        <v>119</v>
      </c>
      <c r="E4119">
        <v>1</v>
      </c>
      <c r="F4119">
        <v>82</v>
      </c>
      <c r="G4119">
        <f>Table1[[#This Row],[Unit Price]]*Table1[[#This Row],[Units Sold]]</f>
        <v>82</v>
      </c>
      <c r="H4119" t="s">
        <v>18</v>
      </c>
      <c r="I4119" t="s">
        <v>15</v>
      </c>
      <c r="J4119">
        <f>_xlfn.XLOOKUP(Table1[[#This Row],[Product Name]],O:O,P:P)</f>
        <v>22.96</v>
      </c>
      <c r="K4119">
        <f>Table1[[#This Row],[Unit Profit]]*Table1[[#This Row],[Units Sold]]</f>
        <v>22.96</v>
      </c>
      <c r="L4119">
        <f>MONTH(Table1[[#This Row],[Date]])</f>
        <v>3</v>
      </c>
    </row>
    <row r="4120" spans="1:12" hidden="1">
      <c r="A4120">
        <v>14182</v>
      </c>
      <c r="B4120" s="1">
        <v>45471</v>
      </c>
      <c r="C4120" t="s">
        <v>23</v>
      </c>
      <c r="D4120" t="s">
        <v>120</v>
      </c>
      <c r="E4120">
        <v>2</v>
      </c>
      <c r="F4120">
        <v>109.99</v>
      </c>
      <c r="G4120">
        <f>Table1[[#This Row],[Unit Price]]*Table1[[#This Row],[Units Sold]]</f>
        <v>219.98</v>
      </c>
      <c r="H4120" t="s">
        <v>18</v>
      </c>
      <c r="I4120" t="s">
        <v>287</v>
      </c>
      <c r="J4120">
        <f>_xlfn.XLOOKUP(Table1[[#This Row],[Product Name]],O:O,P:P)</f>
        <v>28.6</v>
      </c>
      <c r="K4120">
        <f>Table1[[#This Row],[Unit Profit]]*Table1[[#This Row],[Units Sold]]</f>
        <v>57.2</v>
      </c>
      <c r="L4120">
        <f>MONTH(Table1[[#This Row],[Date]])</f>
        <v>6</v>
      </c>
    </row>
    <row r="4121" spans="1:12" hidden="1">
      <c r="A4121">
        <v>14183</v>
      </c>
      <c r="B4121" s="1">
        <v>45370</v>
      </c>
      <c r="C4121" t="s">
        <v>9</v>
      </c>
      <c r="D4121" t="s">
        <v>121</v>
      </c>
      <c r="E4121">
        <v>2</v>
      </c>
      <c r="F4121">
        <v>3899.99</v>
      </c>
      <c r="G4121">
        <f>Table1[[#This Row],[Unit Price]]*Table1[[#This Row],[Units Sold]]</f>
        <v>7799.98</v>
      </c>
      <c r="H4121" t="s">
        <v>14</v>
      </c>
      <c r="I4121" t="s">
        <v>15</v>
      </c>
      <c r="J4121">
        <f>_xlfn.XLOOKUP(Table1[[#This Row],[Product Name]],O:O,P:P)</f>
        <v>400</v>
      </c>
      <c r="K4121">
        <f>Table1[[#This Row],[Unit Profit]]*Table1[[#This Row],[Units Sold]]</f>
        <v>800</v>
      </c>
      <c r="L4121">
        <f>MONTH(Table1[[#This Row],[Date]])</f>
        <v>3</v>
      </c>
    </row>
    <row r="4122" spans="1:12" hidden="1">
      <c r="A4122">
        <v>14184</v>
      </c>
      <c r="B4122" s="1">
        <v>45574</v>
      </c>
      <c r="C4122" t="s">
        <v>12</v>
      </c>
      <c r="D4122" t="s">
        <v>122</v>
      </c>
      <c r="E4122">
        <v>2</v>
      </c>
      <c r="F4122">
        <v>349.99</v>
      </c>
      <c r="G4122">
        <f>Table1[[#This Row],[Unit Price]]*Table1[[#This Row],[Units Sold]]</f>
        <v>699.98</v>
      </c>
      <c r="H4122" t="s">
        <v>14</v>
      </c>
      <c r="I4122" t="s">
        <v>11</v>
      </c>
      <c r="J4122">
        <f>_xlfn.XLOOKUP(Table1[[#This Row],[Product Name]],O:O,P:P)</f>
        <v>161</v>
      </c>
      <c r="K4122">
        <f>Table1[[#This Row],[Unit Profit]]*Table1[[#This Row],[Units Sold]]</f>
        <v>322</v>
      </c>
      <c r="L4122">
        <f>MONTH(Table1[[#This Row],[Date]])</f>
        <v>10</v>
      </c>
    </row>
    <row r="4123" spans="1:12" hidden="1">
      <c r="A4123">
        <v>14185</v>
      </c>
      <c r="B4123" s="1">
        <v>45634</v>
      </c>
      <c r="C4123" t="s">
        <v>16</v>
      </c>
      <c r="D4123" t="s">
        <v>123</v>
      </c>
      <c r="E4123">
        <v>4</v>
      </c>
      <c r="F4123">
        <v>39.99</v>
      </c>
      <c r="G4123">
        <f>Table1[[#This Row],[Unit Price]]*Table1[[#This Row],[Units Sold]]</f>
        <v>159.96</v>
      </c>
      <c r="H4123" t="s">
        <v>18</v>
      </c>
      <c r="I4123" t="s">
        <v>15</v>
      </c>
      <c r="J4123">
        <f>_xlfn.XLOOKUP(Table1[[#This Row],[Product Name]],O:O,P:P)</f>
        <v>8</v>
      </c>
      <c r="K4123">
        <f>Table1[[#This Row],[Unit Profit]]*Table1[[#This Row],[Units Sold]]</f>
        <v>32</v>
      </c>
      <c r="L4123">
        <f>MONTH(Table1[[#This Row],[Date]])</f>
        <v>12</v>
      </c>
    </row>
    <row r="4124" spans="1:12" hidden="1">
      <c r="A4124">
        <v>14186</v>
      </c>
      <c r="B4124" s="1">
        <v>45529</v>
      </c>
      <c r="C4124" t="s">
        <v>19</v>
      </c>
      <c r="D4124" t="s">
        <v>124</v>
      </c>
      <c r="E4124">
        <v>3</v>
      </c>
      <c r="F4124">
        <v>10.99</v>
      </c>
      <c r="G4124">
        <f>Table1[[#This Row],[Unit Price]]*Table1[[#This Row],[Units Sold]]</f>
        <v>32.97</v>
      </c>
      <c r="H4124" t="s">
        <v>14</v>
      </c>
      <c r="I4124" t="s">
        <v>15</v>
      </c>
      <c r="J4124">
        <f>_xlfn.XLOOKUP(Table1[[#This Row],[Product Name]],O:O,P:P)</f>
        <v>3.85</v>
      </c>
      <c r="K4124">
        <f>Table1[[#This Row],[Unit Profit]]*Table1[[#This Row],[Units Sold]]</f>
        <v>11.55</v>
      </c>
      <c r="L4124">
        <f>MONTH(Table1[[#This Row],[Date]])</f>
        <v>8</v>
      </c>
    </row>
    <row r="4125" spans="1:12" hidden="1">
      <c r="A4125">
        <v>14187</v>
      </c>
      <c r="B4125" s="1">
        <v>45310</v>
      </c>
      <c r="C4125" t="s">
        <v>21</v>
      </c>
      <c r="D4125" t="s">
        <v>125</v>
      </c>
      <c r="E4125">
        <v>5</v>
      </c>
      <c r="F4125">
        <v>6.5</v>
      </c>
      <c r="G4125">
        <f>Table1[[#This Row],[Unit Price]]*Table1[[#This Row],[Units Sold]]</f>
        <v>32.5</v>
      </c>
      <c r="H4125" t="s">
        <v>18</v>
      </c>
      <c r="I4125" t="s">
        <v>11</v>
      </c>
      <c r="J4125">
        <f>_xlfn.XLOOKUP(Table1[[#This Row],[Product Name]],O:O,P:P)</f>
        <v>2.73</v>
      </c>
      <c r="K4125">
        <f>Table1[[#This Row],[Unit Profit]]*Table1[[#This Row],[Units Sold]]</f>
        <v>13.65</v>
      </c>
      <c r="L4125">
        <f>MONTH(Table1[[#This Row],[Date]])</f>
        <v>1</v>
      </c>
    </row>
    <row r="4126" spans="1:12">
      <c r="A4126">
        <v>14188</v>
      </c>
      <c r="B4126" s="1">
        <v>45356</v>
      </c>
      <c r="C4126" t="s">
        <v>23</v>
      </c>
      <c r="D4126" t="s">
        <v>126</v>
      </c>
      <c r="E4126">
        <v>3</v>
      </c>
      <c r="F4126">
        <v>399.99</v>
      </c>
      <c r="G4126">
        <f>Table1[[#This Row],[Unit Price]]*Table1[[#This Row],[Units Sold]]</f>
        <v>1199.97</v>
      </c>
      <c r="H4126" t="s">
        <v>294</v>
      </c>
      <c r="I4126" t="s">
        <v>15</v>
      </c>
      <c r="J4126">
        <f>_xlfn.XLOOKUP(Table1[[#This Row],[Product Name]],O:O,P:P)</f>
        <v>80</v>
      </c>
      <c r="K4126">
        <f>Table1[[#This Row],[Unit Profit]]*Table1[[#This Row],[Units Sold]]</f>
        <v>240</v>
      </c>
      <c r="L4126">
        <f>MONTH(Table1[[#This Row],[Date]])</f>
        <v>3</v>
      </c>
    </row>
    <row r="4127" spans="1:12" hidden="1">
      <c r="A4127">
        <v>14189</v>
      </c>
      <c r="B4127" s="1">
        <v>45023</v>
      </c>
      <c r="C4127" t="s">
        <v>9</v>
      </c>
      <c r="D4127" t="s">
        <v>127</v>
      </c>
      <c r="E4127">
        <v>5</v>
      </c>
      <c r="F4127">
        <v>229.99</v>
      </c>
      <c r="G4127">
        <f>Table1[[#This Row],[Unit Price]]*Table1[[#This Row],[Units Sold]]</f>
        <v>1149.95</v>
      </c>
      <c r="H4127" t="s">
        <v>18</v>
      </c>
      <c r="I4127" t="s">
        <v>15</v>
      </c>
      <c r="J4127">
        <f>_xlfn.XLOOKUP(Table1[[#This Row],[Product Name]],O:O,P:P)</f>
        <v>115</v>
      </c>
      <c r="K4127">
        <f>Table1[[#This Row],[Unit Profit]]*Table1[[#This Row],[Units Sold]]</f>
        <v>575</v>
      </c>
      <c r="L4127">
        <f>MONTH(Table1[[#This Row],[Date]])</f>
        <v>4</v>
      </c>
    </row>
    <row r="4128" spans="1:12" hidden="1">
      <c r="A4128">
        <v>14190</v>
      </c>
      <c r="B4128" s="1">
        <v>44990</v>
      </c>
      <c r="C4128" t="s">
        <v>12</v>
      </c>
      <c r="D4128" t="s">
        <v>128</v>
      </c>
      <c r="E4128">
        <v>5</v>
      </c>
      <c r="F4128">
        <v>159.99</v>
      </c>
      <c r="G4128">
        <f>Table1[[#This Row],[Unit Price]]*Table1[[#This Row],[Units Sold]]</f>
        <v>799.95</v>
      </c>
      <c r="H4128" t="s">
        <v>18</v>
      </c>
      <c r="I4128" t="s">
        <v>11</v>
      </c>
      <c r="J4128">
        <f>_xlfn.XLOOKUP(Table1[[#This Row],[Product Name]],O:O,P:P)</f>
        <v>46.4</v>
      </c>
      <c r="K4128">
        <f>Table1[[#This Row],[Unit Profit]]*Table1[[#This Row],[Units Sold]]</f>
        <v>232</v>
      </c>
      <c r="L4128">
        <f>MONTH(Table1[[#This Row],[Date]])</f>
        <v>3</v>
      </c>
    </row>
    <row r="4129" spans="1:12" hidden="1">
      <c r="A4129">
        <v>14191</v>
      </c>
      <c r="B4129" s="1">
        <v>45313</v>
      </c>
      <c r="C4129" t="s">
        <v>16</v>
      </c>
      <c r="D4129" t="s">
        <v>129</v>
      </c>
      <c r="E4129">
        <v>3</v>
      </c>
      <c r="F4129">
        <v>14.99</v>
      </c>
      <c r="G4129">
        <f>Table1[[#This Row],[Unit Price]]*Table1[[#This Row],[Units Sold]]</f>
        <v>44.97</v>
      </c>
      <c r="H4129" t="s">
        <v>14</v>
      </c>
      <c r="I4129" t="s">
        <v>15</v>
      </c>
      <c r="J4129">
        <f>_xlfn.XLOOKUP(Table1[[#This Row],[Product Name]],O:O,P:P)</f>
        <v>4.95</v>
      </c>
      <c r="K4129">
        <f>Table1[[#This Row],[Unit Profit]]*Table1[[#This Row],[Units Sold]]</f>
        <v>14.850000000000001</v>
      </c>
      <c r="L4129">
        <f>MONTH(Table1[[#This Row],[Date]])</f>
        <v>1</v>
      </c>
    </row>
    <row r="4130" spans="1:12">
      <c r="A4130">
        <v>14192</v>
      </c>
      <c r="B4130" s="1">
        <v>45472</v>
      </c>
      <c r="C4130" t="s">
        <v>19</v>
      </c>
      <c r="D4130" t="s">
        <v>130</v>
      </c>
      <c r="E4130">
        <v>4</v>
      </c>
      <c r="F4130">
        <v>18.989999999999998</v>
      </c>
      <c r="G4130">
        <f>Table1[[#This Row],[Unit Price]]*Table1[[#This Row],[Units Sold]]</f>
        <v>75.959999999999994</v>
      </c>
      <c r="H4130" t="s">
        <v>294</v>
      </c>
      <c r="I4130" t="s">
        <v>11</v>
      </c>
      <c r="J4130">
        <f>_xlfn.XLOOKUP(Table1[[#This Row],[Product Name]],O:O,P:P)</f>
        <v>5.51</v>
      </c>
      <c r="K4130">
        <f>Table1[[#This Row],[Unit Profit]]*Table1[[#This Row],[Units Sold]]</f>
        <v>22.04</v>
      </c>
      <c r="L4130">
        <f>MONTH(Table1[[#This Row],[Date]])</f>
        <v>6</v>
      </c>
    </row>
    <row r="4131" spans="1:12">
      <c r="A4131">
        <v>14193</v>
      </c>
      <c r="B4131" s="1">
        <v>45338</v>
      </c>
      <c r="C4131" t="s">
        <v>21</v>
      </c>
      <c r="D4131" t="s">
        <v>131</v>
      </c>
      <c r="E4131">
        <v>3</v>
      </c>
      <c r="F4131">
        <v>15</v>
      </c>
      <c r="G4131">
        <f>Table1[[#This Row],[Unit Price]]*Table1[[#This Row],[Units Sold]]</f>
        <v>45</v>
      </c>
      <c r="H4131" t="s">
        <v>294</v>
      </c>
      <c r="I4131" t="s">
        <v>15</v>
      </c>
      <c r="J4131">
        <f>_xlfn.XLOOKUP(Table1[[#This Row],[Product Name]],O:O,P:P)</f>
        <v>4.6500000000000004</v>
      </c>
      <c r="K4131">
        <f>Table1[[#This Row],[Unit Profit]]*Table1[[#This Row],[Units Sold]]</f>
        <v>13.950000000000001</v>
      </c>
      <c r="L4131">
        <f>MONTH(Table1[[#This Row],[Date]])</f>
        <v>2</v>
      </c>
    </row>
    <row r="4132" spans="1:12" hidden="1">
      <c r="A4132">
        <v>14194</v>
      </c>
      <c r="B4132" s="1">
        <v>45540</v>
      </c>
      <c r="C4132" t="s">
        <v>23</v>
      </c>
      <c r="D4132" t="s">
        <v>132</v>
      </c>
      <c r="E4132">
        <v>4</v>
      </c>
      <c r="F4132">
        <v>229.95</v>
      </c>
      <c r="G4132">
        <f>Table1[[#This Row],[Unit Price]]*Table1[[#This Row],[Units Sold]]</f>
        <v>919.8</v>
      </c>
      <c r="H4132" t="s">
        <v>14</v>
      </c>
      <c r="I4132" t="s">
        <v>15</v>
      </c>
      <c r="J4132">
        <f>_xlfn.XLOOKUP(Table1[[#This Row],[Product Name]],O:O,P:P)</f>
        <v>62.09</v>
      </c>
      <c r="K4132">
        <f>Table1[[#This Row],[Unit Profit]]*Table1[[#This Row],[Units Sold]]</f>
        <v>248.36</v>
      </c>
      <c r="L4132">
        <f>MONTH(Table1[[#This Row],[Date]])</f>
        <v>9</v>
      </c>
    </row>
    <row r="4133" spans="1:12">
      <c r="A4133">
        <v>14195</v>
      </c>
      <c r="B4133" s="1">
        <v>45089</v>
      </c>
      <c r="C4133" t="s">
        <v>9</v>
      </c>
      <c r="D4133" t="s">
        <v>133</v>
      </c>
      <c r="E4133">
        <v>2</v>
      </c>
      <c r="F4133">
        <v>249.99</v>
      </c>
      <c r="G4133">
        <f>Table1[[#This Row],[Unit Price]]*Table1[[#This Row],[Units Sold]]</f>
        <v>499.98</v>
      </c>
      <c r="H4133" t="s">
        <v>294</v>
      </c>
      <c r="I4133" t="s">
        <v>11</v>
      </c>
      <c r="J4133">
        <f>_xlfn.XLOOKUP(Table1[[#This Row],[Product Name]],O:O,P:P)</f>
        <v>77.5</v>
      </c>
      <c r="K4133">
        <f>Table1[[#This Row],[Unit Profit]]*Table1[[#This Row],[Units Sold]]</f>
        <v>155</v>
      </c>
      <c r="L4133">
        <f>MONTH(Table1[[#This Row],[Date]])</f>
        <v>6</v>
      </c>
    </row>
    <row r="4134" spans="1:12" hidden="1">
      <c r="A4134">
        <v>14196</v>
      </c>
      <c r="B4134" s="1">
        <v>45530</v>
      </c>
      <c r="C4134" t="s">
        <v>12</v>
      </c>
      <c r="D4134" t="s">
        <v>134</v>
      </c>
      <c r="E4134">
        <v>4</v>
      </c>
      <c r="F4134">
        <v>299.95</v>
      </c>
      <c r="G4134">
        <f>Table1[[#This Row],[Unit Price]]*Table1[[#This Row],[Units Sold]]</f>
        <v>1199.8</v>
      </c>
      <c r="H4134" t="s">
        <v>14</v>
      </c>
      <c r="I4134" t="s">
        <v>287</v>
      </c>
      <c r="J4134">
        <f>_xlfn.XLOOKUP(Table1[[#This Row],[Product Name]],O:O,P:P)</f>
        <v>140.97999999999999</v>
      </c>
      <c r="K4134">
        <f>Table1[[#This Row],[Unit Profit]]*Table1[[#This Row],[Units Sold]]</f>
        <v>563.91999999999996</v>
      </c>
      <c r="L4134">
        <f>MONTH(Table1[[#This Row],[Date]])</f>
        <v>8</v>
      </c>
    </row>
    <row r="4135" spans="1:12" hidden="1">
      <c r="A4135">
        <v>14197</v>
      </c>
      <c r="B4135" s="1">
        <v>44974</v>
      </c>
      <c r="C4135" t="s">
        <v>16</v>
      </c>
      <c r="D4135" t="s">
        <v>135</v>
      </c>
      <c r="E4135">
        <v>5</v>
      </c>
      <c r="F4135">
        <v>49.99</v>
      </c>
      <c r="G4135">
        <f>Table1[[#This Row],[Unit Price]]*Table1[[#This Row],[Units Sold]]</f>
        <v>249.95000000000002</v>
      </c>
      <c r="H4135" t="s">
        <v>18</v>
      </c>
      <c r="I4135" t="s">
        <v>287</v>
      </c>
      <c r="J4135">
        <f>_xlfn.XLOOKUP(Table1[[#This Row],[Product Name]],O:O,P:P)</f>
        <v>24</v>
      </c>
      <c r="K4135">
        <f>Table1[[#This Row],[Unit Profit]]*Table1[[#This Row],[Units Sold]]</f>
        <v>120</v>
      </c>
      <c r="L4135">
        <f>MONTH(Table1[[#This Row],[Date]])</f>
        <v>2</v>
      </c>
    </row>
    <row r="4136" spans="1:12" hidden="1">
      <c r="A4136">
        <v>14198</v>
      </c>
      <c r="B4136" s="1">
        <v>45592</v>
      </c>
      <c r="C4136" t="s">
        <v>19</v>
      </c>
      <c r="D4136" t="s">
        <v>136</v>
      </c>
      <c r="E4136">
        <v>1</v>
      </c>
      <c r="F4136">
        <v>16.989999999999998</v>
      </c>
      <c r="G4136">
        <f>Table1[[#This Row],[Unit Price]]*Table1[[#This Row],[Units Sold]]</f>
        <v>16.989999999999998</v>
      </c>
      <c r="H4136" t="s">
        <v>18</v>
      </c>
      <c r="I4136" t="s">
        <v>11</v>
      </c>
      <c r="J4136">
        <f>_xlfn.XLOOKUP(Table1[[#This Row],[Product Name]],O:O,P:P)</f>
        <v>2.89</v>
      </c>
      <c r="K4136">
        <f>Table1[[#This Row],[Unit Profit]]*Table1[[#This Row],[Units Sold]]</f>
        <v>2.89</v>
      </c>
      <c r="L4136">
        <f>MONTH(Table1[[#This Row],[Date]])</f>
        <v>10</v>
      </c>
    </row>
    <row r="4137" spans="1:12">
      <c r="A4137">
        <v>14199</v>
      </c>
      <c r="B4137" s="1">
        <v>45238</v>
      </c>
      <c r="C4137" t="s">
        <v>21</v>
      </c>
      <c r="D4137" t="s">
        <v>137</v>
      </c>
      <c r="E4137">
        <v>5</v>
      </c>
      <c r="F4137">
        <v>14.99</v>
      </c>
      <c r="G4137">
        <f>Table1[[#This Row],[Unit Price]]*Table1[[#This Row],[Units Sold]]</f>
        <v>74.95</v>
      </c>
      <c r="H4137" t="s">
        <v>294</v>
      </c>
      <c r="I4137" t="s">
        <v>11</v>
      </c>
      <c r="J4137">
        <f>_xlfn.XLOOKUP(Table1[[#This Row],[Product Name]],O:O,P:P)</f>
        <v>4.6500000000000004</v>
      </c>
      <c r="K4137">
        <f>Table1[[#This Row],[Unit Profit]]*Table1[[#This Row],[Units Sold]]</f>
        <v>23.25</v>
      </c>
      <c r="L4137">
        <f>MONTH(Table1[[#This Row],[Date]])</f>
        <v>11</v>
      </c>
    </row>
    <row r="4138" spans="1:12" hidden="1">
      <c r="A4138">
        <v>14200</v>
      </c>
      <c r="B4138" s="1">
        <v>45279</v>
      </c>
      <c r="C4138" t="s">
        <v>23</v>
      </c>
      <c r="D4138" t="s">
        <v>138</v>
      </c>
      <c r="E4138">
        <v>4</v>
      </c>
      <c r="F4138">
        <v>249.99</v>
      </c>
      <c r="G4138">
        <f>Table1[[#This Row],[Unit Price]]*Table1[[#This Row],[Units Sold]]</f>
        <v>999.96</v>
      </c>
      <c r="H4138" t="s">
        <v>14</v>
      </c>
      <c r="I4138" t="s">
        <v>11</v>
      </c>
      <c r="J4138">
        <f>_xlfn.XLOOKUP(Table1[[#This Row],[Product Name]],O:O,P:P)</f>
        <v>120</v>
      </c>
      <c r="K4138">
        <f>Table1[[#This Row],[Unit Profit]]*Table1[[#This Row],[Units Sold]]</f>
        <v>480</v>
      </c>
      <c r="L4138">
        <f>MONTH(Table1[[#This Row],[Date]])</f>
        <v>12</v>
      </c>
    </row>
    <row r="4139" spans="1:12" hidden="1">
      <c r="A4139">
        <v>14201</v>
      </c>
      <c r="B4139" s="1">
        <v>45313</v>
      </c>
      <c r="C4139" t="s">
        <v>9</v>
      </c>
      <c r="D4139" t="s">
        <v>139</v>
      </c>
      <c r="E4139">
        <v>5</v>
      </c>
      <c r="F4139">
        <v>599.99</v>
      </c>
      <c r="G4139">
        <f>Table1[[#This Row],[Unit Price]]*Table1[[#This Row],[Units Sold]]</f>
        <v>2999.95</v>
      </c>
      <c r="H4139" t="s">
        <v>14</v>
      </c>
      <c r="I4139" t="s">
        <v>15</v>
      </c>
      <c r="J4139">
        <f>_xlfn.XLOOKUP(Table1[[#This Row],[Product Name]],O:O,P:P)</f>
        <v>288</v>
      </c>
      <c r="K4139">
        <f>Table1[[#This Row],[Unit Profit]]*Table1[[#This Row],[Units Sold]]</f>
        <v>1440</v>
      </c>
      <c r="L4139">
        <f>MONTH(Table1[[#This Row],[Date]])</f>
        <v>1</v>
      </c>
    </row>
    <row r="4140" spans="1:12" hidden="1">
      <c r="A4140">
        <v>14202</v>
      </c>
      <c r="B4140" s="1">
        <v>45321</v>
      </c>
      <c r="C4140" t="s">
        <v>12</v>
      </c>
      <c r="D4140" t="s">
        <v>140</v>
      </c>
      <c r="E4140">
        <v>3</v>
      </c>
      <c r="F4140">
        <v>89.99</v>
      </c>
      <c r="G4140">
        <f>Table1[[#This Row],[Unit Price]]*Table1[[#This Row],[Units Sold]]</f>
        <v>269.96999999999997</v>
      </c>
      <c r="H4140" t="s">
        <v>14</v>
      </c>
      <c r="I4140" t="s">
        <v>15</v>
      </c>
      <c r="J4140">
        <f>_xlfn.XLOOKUP(Table1[[#This Row],[Product Name]],O:O,P:P)</f>
        <v>14.4</v>
      </c>
      <c r="K4140">
        <f>Table1[[#This Row],[Unit Profit]]*Table1[[#This Row],[Units Sold]]</f>
        <v>43.2</v>
      </c>
      <c r="L4140">
        <f>MONTH(Table1[[#This Row],[Date]])</f>
        <v>1</v>
      </c>
    </row>
    <row r="4141" spans="1:12" hidden="1">
      <c r="A4141">
        <v>14203</v>
      </c>
      <c r="B4141" s="1">
        <v>45377</v>
      </c>
      <c r="C4141" t="s">
        <v>16</v>
      </c>
      <c r="D4141" t="s">
        <v>141</v>
      </c>
      <c r="E4141">
        <v>1</v>
      </c>
      <c r="F4141">
        <v>12.99</v>
      </c>
      <c r="G4141">
        <f>Table1[[#This Row],[Unit Price]]*Table1[[#This Row],[Units Sold]]</f>
        <v>12.99</v>
      </c>
      <c r="H4141" t="s">
        <v>18</v>
      </c>
      <c r="I4141" t="s">
        <v>11</v>
      </c>
      <c r="J4141">
        <f>_xlfn.XLOOKUP(Table1[[#This Row],[Product Name]],O:O,P:P)</f>
        <v>1.3</v>
      </c>
      <c r="K4141">
        <f>Table1[[#This Row],[Unit Profit]]*Table1[[#This Row],[Units Sold]]</f>
        <v>1.3</v>
      </c>
      <c r="L4141">
        <f>MONTH(Table1[[#This Row],[Date]])</f>
        <v>3</v>
      </c>
    </row>
    <row r="4142" spans="1:12">
      <c r="A4142">
        <v>14204</v>
      </c>
      <c r="B4142" s="1">
        <v>45547</v>
      </c>
      <c r="C4142" t="s">
        <v>19</v>
      </c>
      <c r="D4142" t="s">
        <v>142</v>
      </c>
      <c r="E4142">
        <v>1</v>
      </c>
      <c r="F4142">
        <v>14.99</v>
      </c>
      <c r="G4142">
        <f>Table1[[#This Row],[Unit Price]]*Table1[[#This Row],[Units Sold]]</f>
        <v>14.99</v>
      </c>
      <c r="H4142" t="s">
        <v>294</v>
      </c>
      <c r="I4142" t="s">
        <v>15</v>
      </c>
      <c r="J4142">
        <f>_xlfn.XLOOKUP(Table1[[#This Row],[Product Name]],O:O,P:P)</f>
        <v>3.15</v>
      </c>
      <c r="K4142">
        <f>Table1[[#This Row],[Unit Profit]]*Table1[[#This Row],[Units Sold]]</f>
        <v>3.15</v>
      </c>
      <c r="L4142">
        <f>MONTH(Table1[[#This Row],[Date]])</f>
        <v>9</v>
      </c>
    </row>
    <row r="4143" spans="1:12">
      <c r="A4143">
        <v>14206</v>
      </c>
      <c r="B4143" s="1">
        <v>45029</v>
      </c>
      <c r="C4143" t="s">
        <v>23</v>
      </c>
      <c r="D4143" t="s">
        <v>144</v>
      </c>
      <c r="E4143">
        <v>3</v>
      </c>
      <c r="F4143">
        <v>199.99</v>
      </c>
      <c r="G4143">
        <f>Table1[[#This Row],[Unit Price]]*Table1[[#This Row],[Units Sold]]</f>
        <v>599.97</v>
      </c>
      <c r="H4143" t="s">
        <v>294</v>
      </c>
      <c r="I4143" t="s">
        <v>15</v>
      </c>
      <c r="J4143">
        <f>_xlfn.XLOOKUP(Table1[[#This Row],[Product Name]],O:O,P:P)</f>
        <v>60</v>
      </c>
      <c r="K4143">
        <f>Table1[[#This Row],[Unit Profit]]*Table1[[#This Row],[Units Sold]]</f>
        <v>180</v>
      </c>
      <c r="L4143">
        <f>MONTH(Table1[[#This Row],[Date]])</f>
        <v>4</v>
      </c>
    </row>
    <row r="4144" spans="1:12" hidden="1">
      <c r="A4144">
        <v>14207</v>
      </c>
      <c r="B4144" s="1">
        <v>45373</v>
      </c>
      <c r="C4144" t="s">
        <v>9</v>
      </c>
      <c r="D4144" t="s">
        <v>145</v>
      </c>
      <c r="E4144">
        <v>5</v>
      </c>
      <c r="F4144">
        <v>499.99</v>
      </c>
      <c r="G4144">
        <f>Table1[[#This Row],[Unit Price]]*Table1[[#This Row],[Units Sold]]</f>
        <v>2499.9499999999998</v>
      </c>
      <c r="H4144" t="s">
        <v>14</v>
      </c>
      <c r="I4144" t="s">
        <v>11</v>
      </c>
      <c r="J4144">
        <f>_xlfn.XLOOKUP(Table1[[#This Row],[Product Name]],O:O,P:P)</f>
        <v>90</v>
      </c>
      <c r="K4144">
        <f>Table1[[#This Row],[Unit Profit]]*Table1[[#This Row],[Units Sold]]</f>
        <v>450</v>
      </c>
      <c r="L4144">
        <f>MONTH(Table1[[#This Row],[Date]])</f>
        <v>3</v>
      </c>
    </row>
    <row r="4145" spans="1:12" hidden="1">
      <c r="A4145">
        <v>14208</v>
      </c>
      <c r="B4145" s="1">
        <v>45118</v>
      </c>
      <c r="C4145" t="s">
        <v>12</v>
      </c>
      <c r="D4145" t="s">
        <v>35</v>
      </c>
      <c r="E4145">
        <v>1</v>
      </c>
      <c r="F4145">
        <v>399.99</v>
      </c>
      <c r="G4145">
        <f>Table1[[#This Row],[Unit Price]]*Table1[[#This Row],[Units Sold]]</f>
        <v>399.99</v>
      </c>
      <c r="H4145" t="s">
        <v>14</v>
      </c>
      <c r="I4145" t="s">
        <v>287</v>
      </c>
      <c r="J4145">
        <f>_xlfn.XLOOKUP(Table1[[#This Row],[Product Name]],O:O,P:P)</f>
        <v>52</v>
      </c>
      <c r="K4145">
        <f>Table1[[#This Row],[Unit Profit]]*Table1[[#This Row],[Units Sold]]</f>
        <v>52</v>
      </c>
      <c r="L4145">
        <f>MONTH(Table1[[#This Row],[Date]])</f>
        <v>7</v>
      </c>
    </row>
    <row r="4146" spans="1:12">
      <c r="A4146">
        <v>14209</v>
      </c>
      <c r="B4146" s="1">
        <v>45000</v>
      </c>
      <c r="C4146" t="s">
        <v>16</v>
      </c>
      <c r="D4146" t="s">
        <v>146</v>
      </c>
      <c r="E4146">
        <v>2</v>
      </c>
      <c r="F4146">
        <v>98</v>
      </c>
      <c r="G4146">
        <f>Table1[[#This Row],[Unit Price]]*Table1[[#This Row],[Units Sold]]</f>
        <v>196</v>
      </c>
      <c r="H4146" t="s">
        <v>294</v>
      </c>
      <c r="I4146" t="s">
        <v>287</v>
      </c>
      <c r="J4146">
        <f>_xlfn.XLOOKUP(Table1[[#This Row],[Product Name]],O:O,P:P)</f>
        <v>35.28</v>
      </c>
      <c r="K4146">
        <f>Table1[[#This Row],[Unit Profit]]*Table1[[#This Row],[Units Sold]]</f>
        <v>70.56</v>
      </c>
      <c r="L4146">
        <f>MONTH(Table1[[#This Row],[Date]])</f>
        <v>3</v>
      </c>
    </row>
    <row r="4147" spans="1:12" hidden="1">
      <c r="A4147">
        <v>14210</v>
      </c>
      <c r="B4147" s="1">
        <v>45485</v>
      </c>
      <c r="C4147" t="s">
        <v>19</v>
      </c>
      <c r="D4147" t="s">
        <v>147</v>
      </c>
      <c r="E4147">
        <v>2</v>
      </c>
      <c r="F4147">
        <v>8.99</v>
      </c>
      <c r="G4147">
        <f>Table1[[#This Row],[Unit Price]]*Table1[[#This Row],[Units Sold]]</f>
        <v>17.98</v>
      </c>
      <c r="H4147" t="s">
        <v>18</v>
      </c>
      <c r="I4147" t="s">
        <v>15</v>
      </c>
      <c r="J4147">
        <f>_xlfn.XLOOKUP(Table1[[#This Row],[Product Name]],O:O,P:P)</f>
        <v>3.33</v>
      </c>
      <c r="K4147">
        <f>Table1[[#This Row],[Unit Profit]]*Table1[[#This Row],[Units Sold]]</f>
        <v>6.66</v>
      </c>
      <c r="L4147">
        <f>MONTH(Table1[[#This Row],[Date]])</f>
        <v>7</v>
      </c>
    </row>
    <row r="4148" spans="1:12">
      <c r="A4148">
        <v>14211</v>
      </c>
      <c r="B4148" s="1">
        <v>45194</v>
      </c>
      <c r="C4148" t="s">
        <v>21</v>
      </c>
      <c r="D4148" t="s">
        <v>148</v>
      </c>
      <c r="E4148">
        <v>2</v>
      </c>
      <c r="F4148">
        <v>36</v>
      </c>
      <c r="G4148">
        <f>Table1[[#This Row],[Unit Price]]*Table1[[#This Row],[Units Sold]]</f>
        <v>72</v>
      </c>
      <c r="H4148" t="s">
        <v>294</v>
      </c>
      <c r="I4148" t="s">
        <v>11</v>
      </c>
      <c r="J4148">
        <f>_xlfn.XLOOKUP(Table1[[#This Row],[Product Name]],O:O,P:P)</f>
        <v>5.4</v>
      </c>
      <c r="K4148">
        <f>Table1[[#This Row],[Unit Profit]]*Table1[[#This Row],[Units Sold]]</f>
        <v>10.8</v>
      </c>
      <c r="L4148">
        <f>MONTH(Table1[[#This Row],[Date]])</f>
        <v>9</v>
      </c>
    </row>
    <row r="4149" spans="1:12" hidden="1">
      <c r="A4149">
        <v>14212</v>
      </c>
      <c r="B4149" s="1">
        <v>45379</v>
      </c>
      <c r="C4149" t="s">
        <v>23</v>
      </c>
      <c r="D4149" t="s">
        <v>149</v>
      </c>
      <c r="E4149">
        <v>5</v>
      </c>
      <c r="F4149">
        <v>39.950000000000003</v>
      </c>
      <c r="G4149">
        <f>Table1[[#This Row],[Unit Price]]*Table1[[#This Row],[Units Sold]]</f>
        <v>199.75</v>
      </c>
      <c r="H4149" t="s">
        <v>14</v>
      </c>
      <c r="I4149" t="s">
        <v>15</v>
      </c>
      <c r="J4149">
        <f>_xlfn.XLOOKUP(Table1[[#This Row],[Product Name]],O:O,P:P)</f>
        <v>15.98</v>
      </c>
      <c r="K4149">
        <f>Table1[[#This Row],[Unit Profit]]*Table1[[#This Row],[Units Sold]]</f>
        <v>79.900000000000006</v>
      </c>
      <c r="L4149">
        <f>MONTH(Table1[[#This Row],[Date]])</f>
        <v>3</v>
      </c>
    </row>
    <row r="4150" spans="1:12" hidden="1">
      <c r="A4150">
        <v>14213</v>
      </c>
      <c r="B4150" s="1">
        <v>45496</v>
      </c>
      <c r="C4150" t="s">
        <v>9</v>
      </c>
      <c r="D4150" t="s">
        <v>150</v>
      </c>
      <c r="E4150">
        <v>1</v>
      </c>
      <c r="F4150">
        <v>1299.99</v>
      </c>
      <c r="G4150">
        <f>Table1[[#This Row],[Unit Price]]*Table1[[#This Row],[Units Sold]]</f>
        <v>1299.99</v>
      </c>
      <c r="H4150" t="s">
        <v>14</v>
      </c>
      <c r="I4150" t="s">
        <v>11</v>
      </c>
      <c r="J4150">
        <f>_xlfn.XLOOKUP(Table1[[#This Row],[Product Name]],O:O,P:P)</f>
        <v>143</v>
      </c>
      <c r="K4150">
        <f>Table1[[#This Row],[Unit Profit]]*Table1[[#This Row],[Units Sold]]</f>
        <v>143</v>
      </c>
      <c r="L4150">
        <f>MONTH(Table1[[#This Row],[Date]])</f>
        <v>7</v>
      </c>
    </row>
    <row r="4151" spans="1:12" hidden="1">
      <c r="A4151">
        <v>14214</v>
      </c>
      <c r="B4151" s="1">
        <v>45295</v>
      </c>
      <c r="C4151" t="s">
        <v>12</v>
      </c>
      <c r="D4151" t="s">
        <v>151</v>
      </c>
      <c r="E4151">
        <v>4</v>
      </c>
      <c r="F4151">
        <v>79.989999999999995</v>
      </c>
      <c r="G4151">
        <f>Table1[[#This Row],[Unit Price]]*Table1[[#This Row],[Units Sold]]</f>
        <v>319.95999999999998</v>
      </c>
      <c r="H4151" t="s">
        <v>18</v>
      </c>
      <c r="I4151" t="s">
        <v>15</v>
      </c>
      <c r="J4151">
        <f>_xlfn.XLOOKUP(Table1[[#This Row],[Product Name]],O:O,P:P)</f>
        <v>20.8</v>
      </c>
      <c r="K4151">
        <f>Table1[[#This Row],[Unit Profit]]*Table1[[#This Row],[Units Sold]]</f>
        <v>83.2</v>
      </c>
      <c r="L4151">
        <f>MONTH(Table1[[#This Row],[Date]])</f>
        <v>1</v>
      </c>
    </row>
    <row r="4152" spans="1:12" hidden="1">
      <c r="A4152">
        <v>14215</v>
      </c>
      <c r="B4152" s="1">
        <v>45415</v>
      </c>
      <c r="C4152" t="s">
        <v>16</v>
      </c>
      <c r="D4152" t="s">
        <v>152</v>
      </c>
      <c r="E4152">
        <v>4</v>
      </c>
      <c r="F4152">
        <v>34.99</v>
      </c>
      <c r="G4152">
        <f>Table1[[#This Row],[Unit Price]]*Table1[[#This Row],[Units Sold]]</f>
        <v>139.96</v>
      </c>
      <c r="H4152" t="s">
        <v>18</v>
      </c>
      <c r="I4152" t="s">
        <v>15</v>
      </c>
      <c r="J4152">
        <f>_xlfn.XLOOKUP(Table1[[#This Row],[Product Name]],O:O,P:P)</f>
        <v>14</v>
      </c>
      <c r="K4152">
        <f>Table1[[#This Row],[Unit Profit]]*Table1[[#This Row],[Units Sold]]</f>
        <v>56</v>
      </c>
      <c r="L4152">
        <f>MONTH(Table1[[#This Row],[Date]])</f>
        <v>5</v>
      </c>
    </row>
    <row r="4153" spans="1:12" hidden="1">
      <c r="A4153">
        <v>14216</v>
      </c>
      <c r="B4153" s="1">
        <v>45625</v>
      </c>
      <c r="C4153" t="s">
        <v>19</v>
      </c>
      <c r="D4153" t="s">
        <v>153</v>
      </c>
      <c r="E4153">
        <v>2</v>
      </c>
      <c r="F4153">
        <v>9.99</v>
      </c>
      <c r="G4153">
        <f>Table1[[#This Row],[Unit Price]]*Table1[[#This Row],[Units Sold]]</f>
        <v>19.98</v>
      </c>
      <c r="H4153" t="s">
        <v>18</v>
      </c>
      <c r="I4153" t="s">
        <v>11</v>
      </c>
      <c r="J4153">
        <f>_xlfn.XLOOKUP(Table1[[#This Row],[Product Name]],O:O,P:P)</f>
        <v>3</v>
      </c>
      <c r="K4153">
        <f>Table1[[#This Row],[Unit Profit]]*Table1[[#This Row],[Units Sold]]</f>
        <v>6</v>
      </c>
      <c r="L4153">
        <f>MONTH(Table1[[#This Row],[Date]])</f>
        <v>11</v>
      </c>
    </row>
    <row r="4154" spans="1:12">
      <c r="A4154">
        <v>14217</v>
      </c>
      <c r="B4154" s="1">
        <v>45635</v>
      </c>
      <c r="C4154" t="s">
        <v>21</v>
      </c>
      <c r="D4154" t="s">
        <v>154</v>
      </c>
      <c r="E4154">
        <v>5</v>
      </c>
      <c r="F4154">
        <v>6.8</v>
      </c>
      <c r="G4154">
        <f>Table1[[#This Row],[Unit Price]]*Table1[[#This Row],[Units Sold]]</f>
        <v>34</v>
      </c>
      <c r="H4154" t="s">
        <v>294</v>
      </c>
      <c r="I4154" t="s">
        <v>287</v>
      </c>
      <c r="J4154">
        <f>_xlfn.XLOOKUP(Table1[[#This Row],[Product Name]],O:O,P:P)</f>
        <v>1.77</v>
      </c>
      <c r="K4154">
        <f>Table1[[#This Row],[Unit Profit]]*Table1[[#This Row],[Units Sold]]</f>
        <v>8.85</v>
      </c>
      <c r="L4154">
        <f>MONTH(Table1[[#This Row],[Date]])</f>
        <v>12</v>
      </c>
    </row>
    <row r="4155" spans="1:12">
      <c r="A4155">
        <v>14218</v>
      </c>
      <c r="B4155" s="1">
        <v>45072</v>
      </c>
      <c r="C4155" t="s">
        <v>23</v>
      </c>
      <c r="D4155" t="s">
        <v>155</v>
      </c>
      <c r="E4155">
        <v>1</v>
      </c>
      <c r="F4155">
        <v>99.95</v>
      </c>
      <c r="G4155">
        <f>Table1[[#This Row],[Unit Price]]*Table1[[#This Row],[Units Sold]]</f>
        <v>99.95</v>
      </c>
      <c r="H4155" t="s">
        <v>294</v>
      </c>
      <c r="I4155" t="s">
        <v>11</v>
      </c>
      <c r="J4155">
        <f>_xlfn.XLOOKUP(Table1[[#This Row],[Product Name]],O:O,P:P)</f>
        <v>10</v>
      </c>
      <c r="K4155">
        <f>Table1[[#This Row],[Unit Profit]]*Table1[[#This Row],[Units Sold]]</f>
        <v>10</v>
      </c>
      <c r="L4155">
        <f>MONTH(Table1[[#This Row],[Date]])</f>
        <v>5</v>
      </c>
    </row>
    <row r="4156" spans="1:12">
      <c r="A4156">
        <v>14219</v>
      </c>
      <c r="B4156" s="1">
        <v>45101</v>
      </c>
      <c r="C4156" t="s">
        <v>9</v>
      </c>
      <c r="D4156" t="s">
        <v>156</v>
      </c>
      <c r="E4156">
        <v>2</v>
      </c>
      <c r="F4156">
        <v>1499.99</v>
      </c>
      <c r="G4156">
        <f>Table1[[#This Row],[Unit Price]]*Table1[[#This Row],[Units Sold]]</f>
        <v>2999.98</v>
      </c>
      <c r="H4156" t="s">
        <v>294</v>
      </c>
      <c r="I4156" t="s">
        <v>15</v>
      </c>
      <c r="J4156">
        <f>_xlfn.XLOOKUP(Table1[[#This Row],[Product Name]],O:O,P:P)</f>
        <v>285</v>
      </c>
      <c r="K4156">
        <f>Table1[[#This Row],[Unit Profit]]*Table1[[#This Row],[Units Sold]]</f>
        <v>570</v>
      </c>
      <c r="L4156">
        <f>MONTH(Table1[[#This Row],[Date]])</f>
        <v>6</v>
      </c>
    </row>
    <row r="4157" spans="1:12" hidden="1">
      <c r="A4157">
        <v>14220</v>
      </c>
      <c r="B4157" s="1">
        <v>45359</v>
      </c>
      <c r="C4157" t="s">
        <v>12</v>
      </c>
      <c r="D4157" t="s">
        <v>157</v>
      </c>
      <c r="E4157">
        <v>3</v>
      </c>
      <c r="F4157">
        <v>139.99</v>
      </c>
      <c r="G4157">
        <f>Table1[[#This Row],[Unit Price]]*Table1[[#This Row],[Units Sold]]</f>
        <v>419.97</v>
      </c>
      <c r="H4157" t="s">
        <v>18</v>
      </c>
      <c r="I4157" t="s">
        <v>11</v>
      </c>
      <c r="J4157">
        <f>_xlfn.XLOOKUP(Table1[[#This Row],[Product Name]],O:O,P:P)</f>
        <v>21</v>
      </c>
      <c r="K4157">
        <f>Table1[[#This Row],[Unit Profit]]*Table1[[#This Row],[Units Sold]]</f>
        <v>63</v>
      </c>
      <c r="L4157">
        <f>MONTH(Table1[[#This Row],[Date]])</f>
        <v>3</v>
      </c>
    </row>
    <row r="4158" spans="1:12">
      <c r="A4158">
        <v>14221</v>
      </c>
      <c r="B4158" s="1">
        <v>45393</v>
      </c>
      <c r="C4158" t="s">
        <v>16</v>
      </c>
      <c r="D4158" t="s">
        <v>158</v>
      </c>
      <c r="E4158">
        <v>2</v>
      </c>
      <c r="F4158">
        <v>44.99</v>
      </c>
      <c r="G4158">
        <f>Table1[[#This Row],[Unit Price]]*Table1[[#This Row],[Units Sold]]</f>
        <v>89.98</v>
      </c>
      <c r="H4158" t="s">
        <v>294</v>
      </c>
      <c r="I4158" t="s">
        <v>15</v>
      </c>
      <c r="J4158">
        <f>_xlfn.XLOOKUP(Table1[[#This Row],[Product Name]],O:O,P:P)</f>
        <v>11.7</v>
      </c>
      <c r="K4158">
        <f>Table1[[#This Row],[Unit Profit]]*Table1[[#This Row],[Units Sold]]</f>
        <v>23.4</v>
      </c>
      <c r="L4158">
        <f>MONTH(Table1[[#This Row],[Date]])</f>
        <v>4</v>
      </c>
    </row>
    <row r="4159" spans="1:12">
      <c r="A4159">
        <v>14222</v>
      </c>
      <c r="B4159" s="1">
        <v>45604</v>
      </c>
      <c r="C4159" t="s">
        <v>19</v>
      </c>
      <c r="D4159" t="s">
        <v>159</v>
      </c>
      <c r="E4159">
        <v>4</v>
      </c>
      <c r="F4159">
        <v>11.99</v>
      </c>
      <c r="G4159">
        <f>Table1[[#This Row],[Unit Price]]*Table1[[#This Row],[Units Sold]]</f>
        <v>47.96</v>
      </c>
      <c r="H4159" t="s">
        <v>294</v>
      </c>
      <c r="I4159" t="s">
        <v>11</v>
      </c>
      <c r="J4159">
        <f>_xlfn.XLOOKUP(Table1[[#This Row],[Product Name]],O:O,P:P)</f>
        <v>5.28</v>
      </c>
      <c r="K4159">
        <f>Table1[[#This Row],[Unit Profit]]*Table1[[#This Row],[Units Sold]]</f>
        <v>21.12</v>
      </c>
      <c r="L4159">
        <f>MONTH(Table1[[#This Row],[Date]])</f>
        <v>11</v>
      </c>
    </row>
    <row r="4160" spans="1:12" hidden="1">
      <c r="A4160">
        <v>14223</v>
      </c>
      <c r="B4160" s="1">
        <v>45214</v>
      </c>
      <c r="C4160" t="s">
        <v>21</v>
      </c>
      <c r="D4160" t="s">
        <v>160</v>
      </c>
      <c r="E4160">
        <v>2</v>
      </c>
      <c r="F4160">
        <v>29.5</v>
      </c>
      <c r="G4160">
        <f>Table1[[#This Row],[Unit Price]]*Table1[[#This Row],[Units Sold]]</f>
        <v>59</v>
      </c>
      <c r="H4160" t="s">
        <v>14</v>
      </c>
      <c r="I4160" t="s">
        <v>11</v>
      </c>
      <c r="J4160">
        <f>_xlfn.XLOOKUP(Table1[[#This Row],[Product Name]],O:O,P:P)</f>
        <v>11.21</v>
      </c>
      <c r="K4160">
        <f>Table1[[#This Row],[Unit Profit]]*Table1[[#This Row],[Units Sold]]</f>
        <v>22.42</v>
      </c>
      <c r="L4160">
        <f>MONTH(Table1[[#This Row],[Date]])</f>
        <v>10</v>
      </c>
    </row>
    <row r="4161" spans="1:12">
      <c r="A4161">
        <v>14224</v>
      </c>
      <c r="B4161" s="1">
        <v>45619</v>
      </c>
      <c r="C4161" t="s">
        <v>23</v>
      </c>
      <c r="D4161" t="s">
        <v>161</v>
      </c>
      <c r="E4161">
        <v>1</v>
      </c>
      <c r="F4161">
        <v>299.99</v>
      </c>
      <c r="G4161">
        <f>Table1[[#This Row],[Unit Price]]*Table1[[#This Row],[Units Sold]]</f>
        <v>299.99</v>
      </c>
      <c r="H4161" t="s">
        <v>294</v>
      </c>
      <c r="I4161" t="s">
        <v>15</v>
      </c>
      <c r="J4161">
        <f>_xlfn.XLOOKUP(Table1[[#This Row],[Product Name]],O:O,P:P)</f>
        <v>105</v>
      </c>
      <c r="K4161">
        <f>Table1[[#This Row],[Unit Profit]]*Table1[[#This Row],[Units Sold]]</f>
        <v>105</v>
      </c>
      <c r="L4161">
        <f>MONTH(Table1[[#This Row],[Date]])</f>
        <v>11</v>
      </c>
    </row>
    <row r="4162" spans="1:12" hidden="1">
      <c r="A4162">
        <v>14225</v>
      </c>
      <c r="B4162" s="1">
        <v>45452</v>
      </c>
      <c r="C4162" t="s">
        <v>9</v>
      </c>
      <c r="D4162" t="s">
        <v>162</v>
      </c>
      <c r="E4162">
        <v>3</v>
      </c>
      <c r="F4162">
        <v>549</v>
      </c>
      <c r="G4162">
        <f>Table1[[#This Row],[Unit Price]]*Table1[[#This Row],[Units Sold]]</f>
        <v>1647</v>
      </c>
      <c r="H4162" t="s">
        <v>18</v>
      </c>
      <c r="I4162" t="s">
        <v>11</v>
      </c>
      <c r="J4162">
        <f>_xlfn.XLOOKUP(Table1[[#This Row],[Product Name]],O:O,P:P)</f>
        <v>65.88</v>
      </c>
      <c r="K4162">
        <f>Table1[[#This Row],[Unit Profit]]*Table1[[#This Row],[Units Sold]]</f>
        <v>197.64</v>
      </c>
      <c r="L4162">
        <f>MONTH(Table1[[#This Row],[Date]])</f>
        <v>6</v>
      </c>
    </row>
    <row r="4163" spans="1:12" hidden="1">
      <c r="A4163">
        <v>14226</v>
      </c>
      <c r="B4163" s="1">
        <v>45556</v>
      </c>
      <c r="C4163" t="s">
        <v>12</v>
      </c>
      <c r="D4163" t="s">
        <v>163</v>
      </c>
      <c r="E4163">
        <v>4</v>
      </c>
      <c r="F4163">
        <v>199.95</v>
      </c>
      <c r="G4163">
        <f>Table1[[#This Row],[Unit Price]]*Table1[[#This Row],[Units Sold]]</f>
        <v>799.8</v>
      </c>
      <c r="H4163" t="s">
        <v>14</v>
      </c>
      <c r="I4163" t="s">
        <v>11</v>
      </c>
      <c r="J4163">
        <f>_xlfn.XLOOKUP(Table1[[#This Row],[Product Name]],O:O,P:P)</f>
        <v>73.98</v>
      </c>
      <c r="K4163">
        <f>Table1[[#This Row],[Unit Profit]]*Table1[[#This Row],[Units Sold]]</f>
        <v>295.92</v>
      </c>
      <c r="L4163">
        <f>MONTH(Table1[[#This Row],[Date]])</f>
        <v>9</v>
      </c>
    </row>
    <row r="4164" spans="1:12" hidden="1">
      <c r="A4164">
        <v>14227</v>
      </c>
      <c r="B4164" s="1">
        <v>45561</v>
      </c>
      <c r="C4164" t="s">
        <v>16</v>
      </c>
      <c r="D4164" t="s">
        <v>164</v>
      </c>
      <c r="E4164">
        <v>1</v>
      </c>
      <c r="F4164">
        <v>98</v>
      </c>
      <c r="G4164">
        <f>Table1[[#This Row],[Unit Price]]*Table1[[#This Row],[Units Sold]]</f>
        <v>98</v>
      </c>
      <c r="H4164" t="s">
        <v>14</v>
      </c>
      <c r="I4164" t="s">
        <v>15</v>
      </c>
      <c r="J4164">
        <f>_xlfn.XLOOKUP(Table1[[#This Row],[Product Name]],O:O,P:P)</f>
        <v>11.76</v>
      </c>
      <c r="K4164">
        <f>Table1[[#This Row],[Unit Profit]]*Table1[[#This Row],[Units Sold]]</f>
        <v>11.76</v>
      </c>
      <c r="L4164">
        <f>MONTH(Table1[[#This Row],[Date]])</f>
        <v>9</v>
      </c>
    </row>
    <row r="4165" spans="1:12" hidden="1">
      <c r="A4165">
        <v>14228</v>
      </c>
      <c r="B4165" s="1">
        <v>45597</v>
      </c>
      <c r="C4165" t="s">
        <v>19</v>
      </c>
      <c r="D4165" t="s">
        <v>165</v>
      </c>
      <c r="E4165">
        <v>3</v>
      </c>
      <c r="F4165">
        <v>10.99</v>
      </c>
      <c r="G4165">
        <f>Table1[[#This Row],[Unit Price]]*Table1[[#This Row],[Units Sold]]</f>
        <v>32.97</v>
      </c>
      <c r="H4165" t="s">
        <v>18</v>
      </c>
      <c r="I4165" t="s">
        <v>15</v>
      </c>
      <c r="J4165">
        <f>_xlfn.XLOOKUP(Table1[[#This Row],[Product Name]],O:O,P:P)</f>
        <v>1.21</v>
      </c>
      <c r="K4165">
        <f>Table1[[#This Row],[Unit Profit]]*Table1[[#This Row],[Units Sold]]</f>
        <v>3.63</v>
      </c>
      <c r="L4165">
        <f>MONTH(Table1[[#This Row],[Date]])</f>
        <v>11</v>
      </c>
    </row>
    <row r="4166" spans="1:12" hidden="1">
      <c r="A4166">
        <v>14229</v>
      </c>
      <c r="B4166" s="1">
        <v>45522</v>
      </c>
      <c r="C4166" t="s">
        <v>21</v>
      </c>
      <c r="D4166" t="s">
        <v>166</v>
      </c>
      <c r="E4166">
        <v>4</v>
      </c>
      <c r="F4166">
        <v>25</v>
      </c>
      <c r="G4166">
        <f>Table1[[#This Row],[Unit Price]]*Table1[[#This Row],[Units Sold]]</f>
        <v>100</v>
      </c>
      <c r="H4166" t="s">
        <v>18</v>
      </c>
      <c r="I4166" t="s">
        <v>287</v>
      </c>
      <c r="J4166">
        <f>_xlfn.XLOOKUP(Table1[[#This Row],[Product Name]],O:O,P:P)</f>
        <v>11.5</v>
      </c>
      <c r="K4166">
        <f>Table1[[#This Row],[Unit Profit]]*Table1[[#This Row],[Units Sold]]</f>
        <v>46</v>
      </c>
      <c r="L4166">
        <f>MONTH(Table1[[#This Row],[Date]])</f>
        <v>8</v>
      </c>
    </row>
    <row r="4167" spans="1:12" hidden="1">
      <c r="A4167">
        <v>14230</v>
      </c>
      <c r="B4167" s="1">
        <v>45418</v>
      </c>
      <c r="C4167" t="s">
        <v>23</v>
      </c>
      <c r="D4167" t="s">
        <v>167</v>
      </c>
      <c r="E4167">
        <v>1</v>
      </c>
      <c r="F4167">
        <v>149.99</v>
      </c>
      <c r="G4167">
        <f>Table1[[#This Row],[Unit Price]]*Table1[[#This Row],[Units Sold]]</f>
        <v>149.99</v>
      </c>
      <c r="H4167" t="s">
        <v>18</v>
      </c>
      <c r="I4167" t="s">
        <v>15</v>
      </c>
      <c r="J4167">
        <f>_xlfn.XLOOKUP(Table1[[#This Row],[Product Name]],O:O,P:P)</f>
        <v>19.5</v>
      </c>
      <c r="K4167">
        <f>Table1[[#This Row],[Unit Profit]]*Table1[[#This Row],[Units Sold]]</f>
        <v>19.5</v>
      </c>
      <c r="L4167">
        <f>MONTH(Table1[[#This Row],[Date]])</f>
        <v>5</v>
      </c>
    </row>
    <row r="4168" spans="1:12" hidden="1">
      <c r="A4168">
        <v>14231</v>
      </c>
      <c r="B4168" s="1">
        <v>45063</v>
      </c>
      <c r="C4168" t="s">
        <v>9</v>
      </c>
      <c r="D4168" t="s">
        <v>49</v>
      </c>
      <c r="E4168">
        <v>5</v>
      </c>
      <c r="F4168">
        <v>349.99</v>
      </c>
      <c r="G4168">
        <f>Table1[[#This Row],[Unit Price]]*Table1[[#This Row],[Units Sold]]</f>
        <v>1749.95</v>
      </c>
      <c r="H4168" t="s">
        <v>14</v>
      </c>
      <c r="I4168" t="s">
        <v>15</v>
      </c>
      <c r="J4168">
        <f>_xlfn.XLOOKUP(Table1[[#This Row],[Product Name]],O:O,P:P)</f>
        <v>164.5</v>
      </c>
      <c r="K4168">
        <f>Table1[[#This Row],[Unit Profit]]*Table1[[#This Row],[Units Sold]]</f>
        <v>822.5</v>
      </c>
      <c r="L4168">
        <f>MONTH(Table1[[#This Row],[Date]])</f>
        <v>5</v>
      </c>
    </row>
    <row r="4169" spans="1:12" hidden="1">
      <c r="A4169">
        <v>14232</v>
      </c>
      <c r="B4169" s="1">
        <v>45554</v>
      </c>
      <c r="C4169" t="s">
        <v>12</v>
      </c>
      <c r="D4169" t="s">
        <v>168</v>
      </c>
      <c r="E4169">
        <v>3</v>
      </c>
      <c r="F4169">
        <v>199.99</v>
      </c>
      <c r="G4169">
        <f>Table1[[#This Row],[Unit Price]]*Table1[[#This Row],[Units Sold]]</f>
        <v>599.97</v>
      </c>
      <c r="H4169" t="s">
        <v>14</v>
      </c>
      <c r="I4169" t="s">
        <v>287</v>
      </c>
      <c r="J4169">
        <f>_xlfn.XLOOKUP(Table1[[#This Row],[Product Name]],O:O,P:P)</f>
        <v>44</v>
      </c>
      <c r="K4169">
        <f>Table1[[#This Row],[Unit Profit]]*Table1[[#This Row],[Units Sold]]</f>
        <v>132</v>
      </c>
      <c r="L4169">
        <f>MONTH(Table1[[#This Row],[Date]])</f>
        <v>9</v>
      </c>
    </row>
    <row r="4170" spans="1:12" hidden="1">
      <c r="A4170">
        <v>14233</v>
      </c>
      <c r="B4170" s="1">
        <v>45403</v>
      </c>
      <c r="C4170" t="s">
        <v>16</v>
      </c>
      <c r="D4170" t="s">
        <v>169</v>
      </c>
      <c r="E4170">
        <v>3</v>
      </c>
      <c r="F4170">
        <v>54.99</v>
      </c>
      <c r="G4170">
        <f>Table1[[#This Row],[Unit Price]]*Table1[[#This Row],[Units Sold]]</f>
        <v>164.97</v>
      </c>
      <c r="H4170" t="s">
        <v>18</v>
      </c>
      <c r="I4170" t="s">
        <v>11</v>
      </c>
      <c r="J4170">
        <f>_xlfn.XLOOKUP(Table1[[#This Row],[Product Name]],O:O,P:P)</f>
        <v>16.5</v>
      </c>
      <c r="K4170">
        <f>Table1[[#This Row],[Unit Profit]]*Table1[[#This Row],[Units Sold]]</f>
        <v>49.5</v>
      </c>
      <c r="L4170">
        <f>MONTH(Table1[[#This Row],[Date]])</f>
        <v>4</v>
      </c>
    </row>
    <row r="4171" spans="1:12" hidden="1">
      <c r="A4171">
        <v>14234</v>
      </c>
      <c r="B4171" s="1">
        <v>45026</v>
      </c>
      <c r="C4171" t="s">
        <v>19</v>
      </c>
      <c r="D4171" t="s">
        <v>170</v>
      </c>
      <c r="E4171">
        <v>1</v>
      </c>
      <c r="F4171">
        <v>16.989999999999998</v>
      </c>
      <c r="G4171">
        <f>Table1[[#This Row],[Unit Price]]*Table1[[#This Row],[Units Sold]]</f>
        <v>16.989999999999998</v>
      </c>
      <c r="H4171" t="s">
        <v>14</v>
      </c>
      <c r="I4171" t="s">
        <v>15</v>
      </c>
      <c r="J4171">
        <f>_xlfn.XLOOKUP(Table1[[#This Row],[Product Name]],O:O,P:P)</f>
        <v>4.59</v>
      </c>
      <c r="K4171">
        <f>Table1[[#This Row],[Unit Profit]]*Table1[[#This Row],[Units Sold]]</f>
        <v>4.59</v>
      </c>
      <c r="L4171">
        <f>MONTH(Table1[[#This Row],[Date]])</f>
        <v>4</v>
      </c>
    </row>
    <row r="4172" spans="1:12" hidden="1">
      <c r="A4172">
        <v>14235</v>
      </c>
      <c r="B4172" s="1">
        <v>45012</v>
      </c>
      <c r="C4172" t="s">
        <v>21</v>
      </c>
      <c r="D4172" t="s">
        <v>171</v>
      </c>
      <c r="E4172">
        <v>1</v>
      </c>
      <c r="F4172">
        <v>59</v>
      </c>
      <c r="G4172">
        <f>Table1[[#This Row],[Unit Price]]*Table1[[#This Row],[Units Sold]]</f>
        <v>59</v>
      </c>
      <c r="H4172" t="s">
        <v>14</v>
      </c>
      <c r="I4172" t="s">
        <v>11</v>
      </c>
      <c r="J4172">
        <f>_xlfn.XLOOKUP(Table1[[#This Row],[Product Name]],O:O,P:P)</f>
        <v>14.16</v>
      </c>
      <c r="K4172">
        <f>Table1[[#This Row],[Unit Profit]]*Table1[[#This Row],[Units Sold]]</f>
        <v>14.16</v>
      </c>
      <c r="L4172">
        <f>MONTH(Table1[[#This Row],[Date]])</f>
        <v>3</v>
      </c>
    </row>
    <row r="4173" spans="1:12" hidden="1">
      <c r="A4173">
        <v>14236</v>
      </c>
      <c r="B4173" s="1">
        <v>45306</v>
      </c>
      <c r="C4173" t="s">
        <v>23</v>
      </c>
      <c r="D4173" t="s">
        <v>172</v>
      </c>
      <c r="E4173">
        <v>1</v>
      </c>
      <c r="F4173">
        <v>299.99</v>
      </c>
      <c r="G4173">
        <f>Table1[[#This Row],[Unit Price]]*Table1[[#This Row],[Units Sold]]</f>
        <v>299.99</v>
      </c>
      <c r="H4173" t="s">
        <v>14</v>
      </c>
      <c r="I4173" t="s">
        <v>287</v>
      </c>
      <c r="J4173">
        <f>_xlfn.XLOOKUP(Table1[[#This Row],[Product Name]],O:O,P:P)</f>
        <v>33</v>
      </c>
      <c r="K4173">
        <f>Table1[[#This Row],[Unit Profit]]*Table1[[#This Row],[Units Sold]]</f>
        <v>33</v>
      </c>
      <c r="L4173">
        <f>MONTH(Table1[[#This Row],[Date]])</f>
        <v>1</v>
      </c>
    </row>
    <row r="4174" spans="1:12" hidden="1">
      <c r="A4174">
        <v>14237</v>
      </c>
      <c r="B4174" s="1">
        <v>45043</v>
      </c>
      <c r="C4174" t="s">
        <v>9</v>
      </c>
      <c r="D4174" t="s">
        <v>173</v>
      </c>
      <c r="E4174">
        <v>5</v>
      </c>
      <c r="F4174">
        <v>899.99</v>
      </c>
      <c r="G4174">
        <f>Table1[[#This Row],[Unit Price]]*Table1[[#This Row],[Units Sold]]</f>
        <v>4499.95</v>
      </c>
      <c r="H4174" t="s">
        <v>18</v>
      </c>
      <c r="I4174" t="s">
        <v>11</v>
      </c>
      <c r="J4174">
        <f>_xlfn.XLOOKUP(Table1[[#This Row],[Product Name]],O:O,P:P)</f>
        <v>378</v>
      </c>
      <c r="K4174">
        <f>Table1[[#This Row],[Unit Profit]]*Table1[[#This Row],[Units Sold]]</f>
        <v>1890</v>
      </c>
      <c r="L4174">
        <f>MONTH(Table1[[#This Row],[Date]])</f>
        <v>4</v>
      </c>
    </row>
    <row r="4175" spans="1:12" hidden="1">
      <c r="A4175">
        <v>14238</v>
      </c>
      <c r="B4175" s="1">
        <v>45472</v>
      </c>
      <c r="C4175" t="s">
        <v>12</v>
      </c>
      <c r="D4175" t="s">
        <v>174</v>
      </c>
      <c r="E4175">
        <v>5</v>
      </c>
      <c r="F4175">
        <v>499.95</v>
      </c>
      <c r="G4175">
        <f>Table1[[#This Row],[Unit Price]]*Table1[[#This Row],[Units Sold]]</f>
        <v>2499.75</v>
      </c>
      <c r="H4175" t="s">
        <v>18</v>
      </c>
      <c r="I4175" t="s">
        <v>287</v>
      </c>
      <c r="J4175">
        <f>_xlfn.XLOOKUP(Table1[[#This Row],[Product Name]],O:O,P:P)</f>
        <v>89.99</v>
      </c>
      <c r="K4175">
        <f>Table1[[#This Row],[Unit Profit]]*Table1[[#This Row],[Units Sold]]</f>
        <v>449.95</v>
      </c>
      <c r="L4175">
        <f>MONTH(Table1[[#This Row],[Date]])</f>
        <v>6</v>
      </c>
    </row>
    <row r="4176" spans="1:12" hidden="1">
      <c r="A4176">
        <v>14239</v>
      </c>
      <c r="B4176" s="1">
        <v>45312</v>
      </c>
      <c r="C4176" t="s">
        <v>16</v>
      </c>
      <c r="D4176" t="s">
        <v>175</v>
      </c>
      <c r="E4176">
        <v>5</v>
      </c>
      <c r="F4176">
        <v>24.99</v>
      </c>
      <c r="G4176">
        <f>Table1[[#This Row],[Unit Price]]*Table1[[#This Row],[Units Sold]]</f>
        <v>124.94999999999999</v>
      </c>
      <c r="H4176" t="s">
        <v>18</v>
      </c>
      <c r="I4176" t="s">
        <v>15</v>
      </c>
      <c r="J4176">
        <f>_xlfn.XLOOKUP(Table1[[#This Row],[Product Name]],O:O,P:P)</f>
        <v>5</v>
      </c>
      <c r="K4176">
        <f>Table1[[#This Row],[Unit Profit]]*Table1[[#This Row],[Units Sold]]</f>
        <v>25</v>
      </c>
      <c r="L4176">
        <f>MONTH(Table1[[#This Row],[Date]])</f>
        <v>1</v>
      </c>
    </row>
    <row r="4177" spans="1:12">
      <c r="A4177">
        <v>14240</v>
      </c>
      <c r="B4177" s="1">
        <v>45263</v>
      </c>
      <c r="C4177" t="s">
        <v>19</v>
      </c>
      <c r="D4177" t="s">
        <v>176</v>
      </c>
      <c r="E4177">
        <v>5</v>
      </c>
      <c r="F4177">
        <v>7.99</v>
      </c>
      <c r="G4177">
        <f>Table1[[#This Row],[Unit Price]]*Table1[[#This Row],[Units Sold]]</f>
        <v>39.950000000000003</v>
      </c>
      <c r="H4177" t="s">
        <v>294</v>
      </c>
      <c r="I4177" t="s">
        <v>287</v>
      </c>
      <c r="J4177">
        <f>_xlfn.XLOOKUP(Table1[[#This Row],[Product Name]],O:O,P:P)</f>
        <v>1.84</v>
      </c>
      <c r="K4177">
        <f>Table1[[#This Row],[Unit Profit]]*Table1[[#This Row],[Units Sold]]</f>
        <v>9.2000000000000011</v>
      </c>
      <c r="L4177">
        <f>MONTH(Table1[[#This Row],[Date]])</f>
        <v>12</v>
      </c>
    </row>
    <row r="4178" spans="1:12">
      <c r="A4178">
        <v>14241</v>
      </c>
      <c r="B4178" s="1">
        <v>45562</v>
      </c>
      <c r="C4178" t="s">
        <v>21</v>
      </c>
      <c r="D4178" t="s">
        <v>177</v>
      </c>
      <c r="E4178">
        <v>1</v>
      </c>
      <c r="F4178">
        <v>36</v>
      </c>
      <c r="G4178">
        <f>Table1[[#This Row],[Unit Price]]*Table1[[#This Row],[Units Sold]]</f>
        <v>36</v>
      </c>
      <c r="H4178" t="s">
        <v>294</v>
      </c>
      <c r="I4178" t="s">
        <v>287</v>
      </c>
      <c r="J4178">
        <f>_xlfn.XLOOKUP(Table1[[#This Row],[Product Name]],O:O,P:P)</f>
        <v>9.36</v>
      </c>
      <c r="K4178">
        <f>Table1[[#This Row],[Unit Profit]]*Table1[[#This Row],[Units Sold]]</f>
        <v>9.36</v>
      </c>
      <c r="L4178">
        <f>MONTH(Table1[[#This Row],[Date]])</f>
        <v>9</v>
      </c>
    </row>
    <row r="4179" spans="1:12">
      <c r="A4179">
        <v>14242</v>
      </c>
      <c r="B4179" s="1">
        <v>44993</v>
      </c>
      <c r="C4179" t="s">
        <v>23</v>
      </c>
      <c r="D4179" t="s">
        <v>178</v>
      </c>
      <c r="E4179">
        <v>5</v>
      </c>
      <c r="F4179">
        <v>34.99</v>
      </c>
      <c r="G4179">
        <f>Table1[[#This Row],[Unit Price]]*Table1[[#This Row],[Units Sold]]</f>
        <v>174.95000000000002</v>
      </c>
      <c r="H4179" t="s">
        <v>294</v>
      </c>
      <c r="I4179" t="s">
        <v>15</v>
      </c>
      <c r="J4179">
        <f>_xlfn.XLOOKUP(Table1[[#This Row],[Product Name]],O:O,P:P)</f>
        <v>12.25</v>
      </c>
      <c r="K4179">
        <f>Table1[[#This Row],[Unit Profit]]*Table1[[#This Row],[Units Sold]]</f>
        <v>61.25</v>
      </c>
      <c r="L4179">
        <f>MONTH(Table1[[#This Row],[Date]])</f>
        <v>3</v>
      </c>
    </row>
    <row r="4180" spans="1:12" hidden="1">
      <c r="A4180">
        <v>14243</v>
      </c>
      <c r="B4180" s="1">
        <v>45628</v>
      </c>
      <c r="C4180" t="s">
        <v>9</v>
      </c>
      <c r="D4180" t="s">
        <v>179</v>
      </c>
      <c r="E4180">
        <v>3</v>
      </c>
      <c r="F4180">
        <v>1199.99</v>
      </c>
      <c r="G4180">
        <f>Table1[[#This Row],[Unit Price]]*Table1[[#This Row],[Units Sold]]</f>
        <v>3599.9700000000003</v>
      </c>
      <c r="H4180" t="s">
        <v>14</v>
      </c>
      <c r="I4180" t="s">
        <v>15</v>
      </c>
      <c r="J4180">
        <f>_xlfn.XLOOKUP(Table1[[#This Row],[Product Name]],O:O,P:P)</f>
        <v>600</v>
      </c>
      <c r="K4180">
        <f>Table1[[#This Row],[Unit Profit]]*Table1[[#This Row],[Units Sold]]</f>
        <v>1800</v>
      </c>
      <c r="L4180">
        <f>MONTH(Table1[[#This Row],[Date]])</f>
        <v>12</v>
      </c>
    </row>
    <row r="4181" spans="1:12" hidden="1">
      <c r="A4181">
        <v>14244</v>
      </c>
      <c r="B4181" s="1">
        <v>45529</v>
      </c>
      <c r="C4181" t="s">
        <v>12</v>
      </c>
      <c r="D4181" t="s">
        <v>180</v>
      </c>
      <c r="E4181">
        <v>1</v>
      </c>
      <c r="F4181">
        <v>199.99</v>
      </c>
      <c r="G4181">
        <f>Table1[[#This Row],[Unit Price]]*Table1[[#This Row],[Units Sold]]</f>
        <v>199.99</v>
      </c>
      <c r="H4181" t="s">
        <v>14</v>
      </c>
      <c r="I4181" t="s">
        <v>15</v>
      </c>
      <c r="J4181">
        <f>_xlfn.XLOOKUP(Table1[[#This Row],[Product Name]],O:O,P:P)</f>
        <v>34</v>
      </c>
      <c r="K4181">
        <f>Table1[[#This Row],[Unit Profit]]*Table1[[#This Row],[Units Sold]]</f>
        <v>34</v>
      </c>
      <c r="L4181">
        <f>MONTH(Table1[[#This Row],[Date]])</f>
        <v>8</v>
      </c>
    </row>
    <row r="4182" spans="1:12">
      <c r="A4182">
        <v>14245</v>
      </c>
      <c r="B4182" s="1">
        <v>45588</v>
      </c>
      <c r="C4182" t="s">
        <v>16</v>
      </c>
      <c r="D4182" t="s">
        <v>181</v>
      </c>
      <c r="E4182">
        <v>4</v>
      </c>
      <c r="F4182">
        <v>29.99</v>
      </c>
      <c r="G4182">
        <f>Table1[[#This Row],[Unit Price]]*Table1[[#This Row],[Units Sold]]</f>
        <v>119.96</v>
      </c>
      <c r="H4182" t="s">
        <v>294</v>
      </c>
      <c r="I4182" t="s">
        <v>15</v>
      </c>
      <c r="J4182">
        <f>_xlfn.XLOOKUP(Table1[[#This Row],[Product Name]],O:O,P:P)</f>
        <v>3</v>
      </c>
      <c r="K4182">
        <f>Table1[[#This Row],[Unit Profit]]*Table1[[#This Row],[Units Sold]]</f>
        <v>12</v>
      </c>
      <c r="L4182">
        <f>MONTH(Table1[[#This Row],[Date]])</f>
        <v>10</v>
      </c>
    </row>
    <row r="4183" spans="1:12">
      <c r="A4183">
        <v>14246</v>
      </c>
      <c r="B4183" s="1">
        <v>45389</v>
      </c>
      <c r="C4183" t="s">
        <v>19</v>
      </c>
      <c r="D4183" t="s">
        <v>182</v>
      </c>
      <c r="E4183">
        <v>1</v>
      </c>
      <c r="F4183">
        <v>8.99</v>
      </c>
      <c r="G4183">
        <f>Table1[[#This Row],[Unit Price]]*Table1[[#This Row],[Units Sold]]</f>
        <v>8.99</v>
      </c>
      <c r="H4183" t="s">
        <v>294</v>
      </c>
      <c r="I4183" t="s">
        <v>287</v>
      </c>
      <c r="J4183">
        <f>_xlfn.XLOOKUP(Table1[[#This Row],[Product Name]],O:O,P:P)</f>
        <v>1.17</v>
      </c>
      <c r="K4183">
        <f>Table1[[#This Row],[Unit Profit]]*Table1[[#This Row],[Units Sold]]</f>
        <v>1.17</v>
      </c>
      <c r="L4183">
        <f>MONTH(Table1[[#This Row],[Date]])</f>
        <v>4</v>
      </c>
    </row>
    <row r="4184" spans="1:12" hidden="1">
      <c r="A4184">
        <v>14247</v>
      </c>
      <c r="B4184" s="1">
        <v>45543</v>
      </c>
      <c r="C4184" t="s">
        <v>21</v>
      </c>
      <c r="D4184" t="s">
        <v>183</v>
      </c>
      <c r="E4184">
        <v>4</v>
      </c>
      <c r="F4184">
        <v>16.989999999999998</v>
      </c>
      <c r="G4184">
        <f>Table1[[#This Row],[Unit Price]]*Table1[[#This Row],[Units Sold]]</f>
        <v>67.959999999999994</v>
      </c>
      <c r="H4184" t="s">
        <v>18</v>
      </c>
      <c r="I4184" t="s">
        <v>11</v>
      </c>
      <c r="J4184">
        <f>_xlfn.XLOOKUP(Table1[[#This Row],[Product Name]],O:O,P:P)</f>
        <v>7.82</v>
      </c>
      <c r="K4184">
        <f>Table1[[#This Row],[Unit Profit]]*Table1[[#This Row],[Units Sold]]</f>
        <v>31.28</v>
      </c>
      <c r="L4184">
        <f>MONTH(Table1[[#This Row],[Date]])</f>
        <v>9</v>
      </c>
    </row>
    <row r="4185" spans="1:12" hidden="1">
      <c r="A4185">
        <v>14248</v>
      </c>
      <c r="B4185" s="1">
        <v>45631</v>
      </c>
      <c r="C4185" t="s">
        <v>23</v>
      </c>
      <c r="D4185" t="s">
        <v>184</v>
      </c>
      <c r="E4185">
        <v>4</v>
      </c>
      <c r="F4185">
        <v>49.99</v>
      </c>
      <c r="G4185">
        <f>Table1[[#This Row],[Unit Price]]*Table1[[#This Row],[Units Sold]]</f>
        <v>199.96</v>
      </c>
      <c r="H4185" t="s">
        <v>18</v>
      </c>
      <c r="I4185" t="s">
        <v>287</v>
      </c>
      <c r="J4185">
        <f>_xlfn.XLOOKUP(Table1[[#This Row],[Product Name]],O:O,P:P)</f>
        <v>12</v>
      </c>
      <c r="K4185">
        <f>Table1[[#This Row],[Unit Profit]]*Table1[[#This Row],[Units Sold]]</f>
        <v>48</v>
      </c>
      <c r="L4185">
        <f>MONTH(Table1[[#This Row],[Date]])</f>
        <v>12</v>
      </c>
    </row>
    <row r="4186" spans="1:12" hidden="1">
      <c r="A4186">
        <v>14249</v>
      </c>
      <c r="B4186" s="1">
        <v>45061</v>
      </c>
      <c r="C4186" t="s">
        <v>9</v>
      </c>
      <c r="D4186" t="s">
        <v>185</v>
      </c>
      <c r="E4186">
        <v>2</v>
      </c>
      <c r="F4186">
        <v>699.99</v>
      </c>
      <c r="G4186">
        <f>Table1[[#This Row],[Unit Price]]*Table1[[#This Row],[Units Sold]]</f>
        <v>1399.98</v>
      </c>
      <c r="H4186" t="s">
        <v>18</v>
      </c>
      <c r="I4186" t="s">
        <v>11</v>
      </c>
      <c r="J4186">
        <f>_xlfn.XLOOKUP(Table1[[#This Row],[Product Name]],O:O,P:P)</f>
        <v>273</v>
      </c>
      <c r="K4186">
        <f>Table1[[#This Row],[Unit Profit]]*Table1[[#This Row],[Units Sold]]</f>
        <v>546</v>
      </c>
      <c r="L4186">
        <f>MONTH(Table1[[#This Row],[Date]])</f>
        <v>5</v>
      </c>
    </row>
    <row r="4187" spans="1:12" hidden="1">
      <c r="A4187">
        <v>14250</v>
      </c>
      <c r="B4187" s="1">
        <v>45548</v>
      </c>
      <c r="C4187" t="s">
        <v>12</v>
      </c>
      <c r="D4187" t="s">
        <v>186</v>
      </c>
      <c r="E4187">
        <v>3</v>
      </c>
      <c r="F4187">
        <v>139.99</v>
      </c>
      <c r="G4187">
        <f>Table1[[#This Row],[Unit Price]]*Table1[[#This Row],[Units Sold]]</f>
        <v>419.97</v>
      </c>
      <c r="H4187" t="s">
        <v>18</v>
      </c>
      <c r="I4187" t="s">
        <v>11</v>
      </c>
      <c r="J4187">
        <f>_xlfn.XLOOKUP(Table1[[#This Row],[Product Name]],O:O,P:P)</f>
        <v>25.2</v>
      </c>
      <c r="K4187">
        <f>Table1[[#This Row],[Unit Profit]]*Table1[[#This Row],[Units Sold]]</f>
        <v>75.599999999999994</v>
      </c>
      <c r="L4187">
        <f>MONTH(Table1[[#This Row],[Date]])</f>
        <v>9</v>
      </c>
    </row>
    <row r="4188" spans="1:12" hidden="1">
      <c r="A4188">
        <v>14252</v>
      </c>
      <c r="B4188" s="1">
        <v>45110</v>
      </c>
      <c r="C4188" t="s">
        <v>19</v>
      </c>
      <c r="D4188" t="s">
        <v>188</v>
      </c>
      <c r="E4188">
        <v>5</v>
      </c>
      <c r="F4188">
        <v>9.99</v>
      </c>
      <c r="G4188">
        <f>Table1[[#This Row],[Unit Price]]*Table1[[#This Row],[Units Sold]]</f>
        <v>49.95</v>
      </c>
      <c r="H4188" t="s">
        <v>18</v>
      </c>
      <c r="I4188" t="s">
        <v>15</v>
      </c>
      <c r="J4188">
        <f>_xlfn.XLOOKUP(Table1[[#This Row],[Product Name]],O:O,P:P)</f>
        <v>1.5</v>
      </c>
      <c r="K4188">
        <f>Table1[[#This Row],[Unit Profit]]*Table1[[#This Row],[Units Sold]]</f>
        <v>7.5</v>
      </c>
      <c r="L4188">
        <f>MONTH(Table1[[#This Row],[Date]])</f>
        <v>7</v>
      </c>
    </row>
    <row r="4189" spans="1:12" hidden="1">
      <c r="A4189">
        <v>14253</v>
      </c>
      <c r="B4189" s="1">
        <v>45512</v>
      </c>
      <c r="C4189" t="s">
        <v>21</v>
      </c>
      <c r="D4189" t="s">
        <v>189</v>
      </c>
      <c r="E4189">
        <v>5</v>
      </c>
      <c r="F4189">
        <v>29.5</v>
      </c>
      <c r="G4189">
        <f>Table1[[#This Row],[Unit Price]]*Table1[[#This Row],[Units Sold]]</f>
        <v>147.5</v>
      </c>
      <c r="H4189" t="s">
        <v>18</v>
      </c>
      <c r="I4189" t="s">
        <v>15</v>
      </c>
      <c r="J4189">
        <f>_xlfn.XLOOKUP(Table1[[#This Row],[Product Name]],O:O,P:P)</f>
        <v>7.38</v>
      </c>
      <c r="K4189">
        <f>Table1[[#This Row],[Unit Profit]]*Table1[[#This Row],[Units Sold]]</f>
        <v>36.9</v>
      </c>
      <c r="L4189">
        <f>MONTH(Table1[[#This Row],[Date]])</f>
        <v>8</v>
      </c>
    </row>
    <row r="4190" spans="1:12">
      <c r="A4190">
        <v>14254</v>
      </c>
      <c r="B4190" s="1">
        <v>45484</v>
      </c>
      <c r="C4190" t="s">
        <v>23</v>
      </c>
      <c r="D4190" t="s">
        <v>190</v>
      </c>
      <c r="E4190">
        <v>1</v>
      </c>
      <c r="F4190">
        <v>699.99</v>
      </c>
      <c r="G4190">
        <f>Table1[[#This Row],[Unit Price]]*Table1[[#This Row],[Units Sold]]</f>
        <v>699.99</v>
      </c>
      <c r="H4190" t="s">
        <v>294</v>
      </c>
      <c r="I4190" t="s">
        <v>11</v>
      </c>
      <c r="J4190">
        <f>_xlfn.XLOOKUP(Table1[[#This Row],[Product Name]],O:O,P:P)</f>
        <v>252</v>
      </c>
      <c r="K4190">
        <f>Table1[[#This Row],[Unit Profit]]*Table1[[#This Row],[Units Sold]]</f>
        <v>252</v>
      </c>
      <c r="L4190">
        <f>MONTH(Table1[[#This Row],[Date]])</f>
        <v>7</v>
      </c>
    </row>
    <row r="4191" spans="1:12" hidden="1">
      <c r="A4191">
        <v>14255</v>
      </c>
      <c r="B4191" s="1">
        <v>45479</v>
      </c>
      <c r="C4191" t="s">
        <v>9</v>
      </c>
      <c r="D4191" t="s">
        <v>191</v>
      </c>
      <c r="E4191">
        <v>5</v>
      </c>
      <c r="F4191">
        <v>49.99</v>
      </c>
      <c r="G4191">
        <f>Table1[[#This Row],[Unit Price]]*Table1[[#This Row],[Units Sold]]</f>
        <v>249.95000000000002</v>
      </c>
      <c r="H4191" t="s">
        <v>14</v>
      </c>
      <c r="I4191" t="s">
        <v>11</v>
      </c>
      <c r="J4191">
        <f>_xlfn.XLOOKUP(Table1[[#This Row],[Product Name]],O:O,P:P)</f>
        <v>19.5</v>
      </c>
      <c r="K4191">
        <f>Table1[[#This Row],[Unit Profit]]*Table1[[#This Row],[Units Sold]]</f>
        <v>97.5</v>
      </c>
      <c r="L4191">
        <f>MONTH(Table1[[#This Row],[Date]])</f>
        <v>7</v>
      </c>
    </row>
    <row r="4192" spans="1:12">
      <c r="A4192">
        <v>14256</v>
      </c>
      <c r="B4192" s="1">
        <v>45053</v>
      </c>
      <c r="C4192" t="s">
        <v>12</v>
      </c>
      <c r="D4192" t="s">
        <v>192</v>
      </c>
      <c r="E4192">
        <v>5</v>
      </c>
      <c r="F4192">
        <v>49.99</v>
      </c>
      <c r="G4192">
        <f>Table1[[#This Row],[Unit Price]]*Table1[[#This Row],[Units Sold]]</f>
        <v>249.95000000000002</v>
      </c>
      <c r="H4192" t="s">
        <v>294</v>
      </c>
      <c r="I4192" t="s">
        <v>15</v>
      </c>
      <c r="J4192">
        <f>_xlfn.XLOOKUP(Table1[[#This Row],[Product Name]],O:O,P:P)</f>
        <v>15</v>
      </c>
      <c r="K4192">
        <f>Table1[[#This Row],[Unit Profit]]*Table1[[#This Row],[Units Sold]]</f>
        <v>75</v>
      </c>
      <c r="L4192">
        <f>MONTH(Table1[[#This Row],[Date]])</f>
        <v>5</v>
      </c>
    </row>
    <row r="4193" spans="1:12" hidden="1">
      <c r="A4193">
        <v>14257</v>
      </c>
      <c r="B4193" s="1">
        <v>45290</v>
      </c>
      <c r="C4193" t="s">
        <v>16</v>
      </c>
      <c r="D4193" t="s">
        <v>193</v>
      </c>
      <c r="E4193">
        <v>2</v>
      </c>
      <c r="F4193">
        <v>14.9</v>
      </c>
      <c r="G4193">
        <f>Table1[[#This Row],[Unit Price]]*Table1[[#This Row],[Units Sold]]</f>
        <v>29.8</v>
      </c>
      <c r="H4193" t="s">
        <v>18</v>
      </c>
      <c r="I4193" t="s">
        <v>287</v>
      </c>
      <c r="J4193">
        <f>_xlfn.XLOOKUP(Table1[[#This Row],[Product Name]],O:O,P:P)</f>
        <v>6.41</v>
      </c>
      <c r="K4193">
        <f>Table1[[#This Row],[Unit Profit]]*Table1[[#This Row],[Units Sold]]</f>
        <v>12.82</v>
      </c>
      <c r="L4193">
        <f>MONTH(Table1[[#This Row],[Date]])</f>
        <v>12</v>
      </c>
    </row>
    <row r="4194" spans="1:12">
      <c r="A4194">
        <v>14258</v>
      </c>
      <c r="B4194" s="1">
        <v>45157</v>
      </c>
      <c r="C4194" t="s">
        <v>19</v>
      </c>
      <c r="D4194" t="s">
        <v>194</v>
      </c>
      <c r="E4194">
        <v>1</v>
      </c>
      <c r="F4194">
        <v>11.99</v>
      </c>
      <c r="G4194">
        <f>Table1[[#This Row],[Unit Price]]*Table1[[#This Row],[Units Sold]]</f>
        <v>11.99</v>
      </c>
      <c r="H4194" t="s">
        <v>294</v>
      </c>
      <c r="I4194" t="s">
        <v>11</v>
      </c>
      <c r="J4194">
        <f>_xlfn.XLOOKUP(Table1[[#This Row],[Product Name]],O:O,P:P)</f>
        <v>3.72</v>
      </c>
      <c r="K4194">
        <f>Table1[[#This Row],[Unit Profit]]*Table1[[#This Row],[Units Sold]]</f>
        <v>3.72</v>
      </c>
      <c r="L4194">
        <f>MONTH(Table1[[#This Row],[Date]])</f>
        <v>8</v>
      </c>
    </row>
    <row r="4195" spans="1:12" hidden="1">
      <c r="A4195">
        <v>14259</v>
      </c>
      <c r="B4195" s="1">
        <v>45509</v>
      </c>
      <c r="C4195" t="s">
        <v>21</v>
      </c>
      <c r="D4195" t="s">
        <v>195</v>
      </c>
      <c r="E4195">
        <v>4</v>
      </c>
      <c r="F4195">
        <v>34</v>
      </c>
      <c r="G4195">
        <f>Table1[[#This Row],[Unit Price]]*Table1[[#This Row],[Units Sold]]</f>
        <v>136</v>
      </c>
      <c r="H4195" t="s">
        <v>18</v>
      </c>
      <c r="I4195" t="s">
        <v>287</v>
      </c>
      <c r="J4195">
        <f>_xlfn.XLOOKUP(Table1[[#This Row],[Product Name]],O:O,P:P)</f>
        <v>9.52</v>
      </c>
      <c r="K4195">
        <f>Table1[[#This Row],[Unit Profit]]*Table1[[#This Row],[Units Sold]]</f>
        <v>38.08</v>
      </c>
      <c r="L4195">
        <f>MONTH(Table1[[#This Row],[Date]])</f>
        <v>8</v>
      </c>
    </row>
    <row r="4196" spans="1:12" hidden="1">
      <c r="A4196">
        <v>14260</v>
      </c>
      <c r="B4196" s="1">
        <v>45036</v>
      </c>
      <c r="C4196" t="s">
        <v>23</v>
      </c>
      <c r="D4196" t="s">
        <v>196</v>
      </c>
      <c r="E4196">
        <v>2</v>
      </c>
      <c r="F4196">
        <v>146</v>
      </c>
      <c r="G4196">
        <f>Table1[[#This Row],[Unit Price]]*Table1[[#This Row],[Units Sold]]</f>
        <v>292</v>
      </c>
      <c r="H4196" t="s">
        <v>14</v>
      </c>
      <c r="I4196" t="s">
        <v>15</v>
      </c>
      <c r="J4196">
        <f>_xlfn.XLOOKUP(Table1[[#This Row],[Product Name]],O:O,P:P)</f>
        <v>71.540000000000006</v>
      </c>
      <c r="K4196">
        <f>Table1[[#This Row],[Unit Profit]]*Table1[[#This Row],[Units Sold]]</f>
        <v>143.08000000000001</v>
      </c>
      <c r="L4196">
        <f>MONTH(Table1[[#This Row],[Date]])</f>
        <v>4</v>
      </c>
    </row>
    <row r="4197" spans="1:12" hidden="1">
      <c r="A4197">
        <v>14261</v>
      </c>
      <c r="B4197" s="1">
        <v>45376</v>
      </c>
      <c r="C4197" t="s">
        <v>9</v>
      </c>
      <c r="D4197" t="s">
        <v>197</v>
      </c>
      <c r="E4197">
        <v>3</v>
      </c>
      <c r="F4197">
        <v>649.99</v>
      </c>
      <c r="G4197">
        <f>Table1[[#This Row],[Unit Price]]*Table1[[#This Row],[Units Sold]]</f>
        <v>1949.97</v>
      </c>
      <c r="H4197" t="s">
        <v>14</v>
      </c>
      <c r="I4197" t="s">
        <v>15</v>
      </c>
      <c r="J4197">
        <f>_xlfn.XLOOKUP(Table1[[#This Row],[Product Name]],O:O,P:P)</f>
        <v>65</v>
      </c>
      <c r="K4197">
        <f>Table1[[#This Row],[Unit Profit]]*Table1[[#This Row],[Units Sold]]</f>
        <v>195</v>
      </c>
      <c r="L4197">
        <f>MONTH(Table1[[#This Row],[Date]])</f>
        <v>3</v>
      </c>
    </row>
    <row r="4198" spans="1:12" hidden="1">
      <c r="A4198">
        <v>14262</v>
      </c>
      <c r="B4198" s="1">
        <v>45253</v>
      </c>
      <c r="C4198" t="s">
        <v>12</v>
      </c>
      <c r="D4198" t="s">
        <v>198</v>
      </c>
      <c r="E4198">
        <v>5</v>
      </c>
      <c r="F4198">
        <v>399.99</v>
      </c>
      <c r="G4198">
        <f>Table1[[#This Row],[Unit Price]]*Table1[[#This Row],[Units Sold]]</f>
        <v>1999.95</v>
      </c>
      <c r="H4198" t="s">
        <v>18</v>
      </c>
      <c r="I4198" t="s">
        <v>11</v>
      </c>
      <c r="J4198">
        <f>_xlfn.XLOOKUP(Table1[[#This Row],[Product Name]],O:O,P:P)</f>
        <v>160</v>
      </c>
      <c r="K4198">
        <f>Table1[[#This Row],[Unit Profit]]*Table1[[#This Row],[Units Sold]]</f>
        <v>800</v>
      </c>
      <c r="L4198">
        <f>MONTH(Table1[[#This Row],[Date]])</f>
        <v>11</v>
      </c>
    </row>
    <row r="4199" spans="1:12" hidden="1">
      <c r="A4199">
        <v>14263</v>
      </c>
      <c r="B4199" s="1">
        <v>45049</v>
      </c>
      <c r="C4199" t="s">
        <v>16</v>
      </c>
      <c r="D4199" t="s">
        <v>199</v>
      </c>
      <c r="E4199">
        <v>3</v>
      </c>
      <c r="F4199">
        <v>59.99</v>
      </c>
      <c r="G4199">
        <f>Table1[[#This Row],[Unit Price]]*Table1[[#This Row],[Units Sold]]</f>
        <v>179.97</v>
      </c>
      <c r="H4199" t="s">
        <v>18</v>
      </c>
      <c r="I4199" t="s">
        <v>287</v>
      </c>
      <c r="J4199">
        <f>_xlfn.XLOOKUP(Table1[[#This Row],[Product Name]],O:O,P:P)</f>
        <v>28.8</v>
      </c>
      <c r="K4199">
        <f>Table1[[#This Row],[Unit Profit]]*Table1[[#This Row],[Units Sold]]</f>
        <v>86.4</v>
      </c>
      <c r="L4199">
        <f>MONTH(Table1[[#This Row],[Date]])</f>
        <v>5</v>
      </c>
    </row>
    <row r="4200" spans="1:12" hidden="1">
      <c r="A4200">
        <v>14264</v>
      </c>
      <c r="B4200" s="1">
        <v>45037</v>
      </c>
      <c r="C4200" t="s">
        <v>19</v>
      </c>
      <c r="D4200" t="s">
        <v>200</v>
      </c>
      <c r="E4200">
        <v>5</v>
      </c>
      <c r="F4200">
        <v>12.99</v>
      </c>
      <c r="G4200">
        <f>Table1[[#This Row],[Unit Price]]*Table1[[#This Row],[Units Sold]]</f>
        <v>64.95</v>
      </c>
      <c r="H4200" t="s">
        <v>18</v>
      </c>
      <c r="I4200" t="s">
        <v>11</v>
      </c>
      <c r="J4200">
        <f>_xlfn.XLOOKUP(Table1[[#This Row],[Product Name]],O:O,P:P)</f>
        <v>2.99</v>
      </c>
      <c r="K4200">
        <f>Table1[[#This Row],[Unit Profit]]*Table1[[#This Row],[Units Sold]]</f>
        <v>14.950000000000001</v>
      </c>
      <c r="L4200">
        <f>MONTH(Table1[[#This Row],[Date]])</f>
        <v>4</v>
      </c>
    </row>
    <row r="4201" spans="1:12">
      <c r="A4201">
        <v>14265</v>
      </c>
      <c r="B4201" s="1">
        <v>45009</v>
      </c>
      <c r="C4201" t="s">
        <v>21</v>
      </c>
      <c r="D4201" t="s">
        <v>201</v>
      </c>
      <c r="E4201">
        <v>5</v>
      </c>
      <c r="F4201">
        <v>190</v>
      </c>
      <c r="G4201">
        <f>Table1[[#This Row],[Unit Price]]*Table1[[#This Row],[Units Sold]]</f>
        <v>950</v>
      </c>
      <c r="H4201" t="s">
        <v>294</v>
      </c>
      <c r="I4201" t="s">
        <v>287</v>
      </c>
      <c r="J4201">
        <f>_xlfn.XLOOKUP(Table1[[#This Row],[Product Name]],O:O,P:P)</f>
        <v>55.1</v>
      </c>
      <c r="K4201">
        <f>Table1[[#This Row],[Unit Profit]]*Table1[[#This Row],[Units Sold]]</f>
        <v>275.5</v>
      </c>
      <c r="L4201">
        <f>MONTH(Table1[[#This Row],[Date]])</f>
        <v>3</v>
      </c>
    </row>
    <row r="4202" spans="1:12" hidden="1">
      <c r="A4202">
        <v>14266</v>
      </c>
      <c r="B4202" s="1">
        <v>45478</v>
      </c>
      <c r="C4202" t="s">
        <v>23</v>
      </c>
      <c r="D4202" t="s">
        <v>202</v>
      </c>
      <c r="E4202">
        <v>4</v>
      </c>
      <c r="F4202">
        <v>499.95</v>
      </c>
      <c r="G4202">
        <f>Table1[[#This Row],[Unit Price]]*Table1[[#This Row],[Units Sold]]</f>
        <v>1999.8</v>
      </c>
      <c r="H4202" t="s">
        <v>18</v>
      </c>
      <c r="I4202" t="s">
        <v>11</v>
      </c>
      <c r="J4202">
        <f>_xlfn.XLOOKUP(Table1[[#This Row],[Product Name]],O:O,P:P)</f>
        <v>129.99</v>
      </c>
      <c r="K4202">
        <f>Table1[[#This Row],[Unit Profit]]*Table1[[#This Row],[Units Sold]]</f>
        <v>519.96</v>
      </c>
      <c r="L4202">
        <f>MONTH(Table1[[#This Row],[Date]])</f>
        <v>7</v>
      </c>
    </row>
    <row r="4203" spans="1:12" hidden="1">
      <c r="A4203">
        <v>14267</v>
      </c>
      <c r="B4203" s="1">
        <v>45376</v>
      </c>
      <c r="C4203" t="s">
        <v>9</v>
      </c>
      <c r="D4203" t="s">
        <v>203</v>
      </c>
      <c r="E4203">
        <v>5</v>
      </c>
      <c r="F4203">
        <v>399</v>
      </c>
      <c r="G4203">
        <f>Table1[[#This Row],[Unit Price]]*Table1[[#This Row],[Units Sold]]</f>
        <v>1995</v>
      </c>
      <c r="H4203" t="s">
        <v>18</v>
      </c>
      <c r="I4203" t="s">
        <v>11</v>
      </c>
      <c r="J4203">
        <f>_xlfn.XLOOKUP(Table1[[#This Row],[Product Name]],O:O,P:P)</f>
        <v>131.66999999999999</v>
      </c>
      <c r="K4203">
        <f>Table1[[#This Row],[Unit Profit]]*Table1[[#This Row],[Units Sold]]</f>
        <v>658.34999999999991</v>
      </c>
      <c r="L4203">
        <f>MONTH(Table1[[#This Row],[Date]])</f>
        <v>3</v>
      </c>
    </row>
    <row r="4204" spans="1:12">
      <c r="A4204">
        <v>14268</v>
      </c>
      <c r="B4204" s="1">
        <v>44982</v>
      </c>
      <c r="C4204" t="s">
        <v>12</v>
      </c>
      <c r="D4204" t="s">
        <v>204</v>
      </c>
      <c r="E4204">
        <v>2</v>
      </c>
      <c r="F4204">
        <v>199</v>
      </c>
      <c r="G4204">
        <f>Table1[[#This Row],[Unit Price]]*Table1[[#This Row],[Units Sold]]</f>
        <v>398</v>
      </c>
      <c r="H4204" t="s">
        <v>294</v>
      </c>
      <c r="I4204" t="s">
        <v>15</v>
      </c>
      <c r="J4204">
        <f>_xlfn.XLOOKUP(Table1[[#This Row],[Product Name]],O:O,P:P)</f>
        <v>27.86</v>
      </c>
      <c r="K4204">
        <f>Table1[[#This Row],[Unit Profit]]*Table1[[#This Row],[Units Sold]]</f>
        <v>55.72</v>
      </c>
      <c r="L4204">
        <f>MONTH(Table1[[#This Row],[Date]])</f>
        <v>2</v>
      </c>
    </row>
    <row r="4205" spans="1:12">
      <c r="A4205">
        <v>14269</v>
      </c>
      <c r="B4205" s="1">
        <v>45624</v>
      </c>
      <c r="C4205" t="s">
        <v>16</v>
      </c>
      <c r="D4205" t="s">
        <v>205</v>
      </c>
      <c r="E4205">
        <v>1</v>
      </c>
      <c r="F4205">
        <v>34.99</v>
      </c>
      <c r="G4205">
        <f>Table1[[#This Row],[Unit Price]]*Table1[[#This Row],[Units Sold]]</f>
        <v>34.99</v>
      </c>
      <c r="H4205" t="s">
        <v>294</v>
      </c>
      <c r="I4205" t="s">
        <v>11</v>
      </c>
      <c r="J4205">
        <f>_xlfn.XLOOKUP(Table1[[#This Row],[Product Name]],O:O,P:P)</f>
        <v>10.15</v>
      </c>
      <c r="K4205">
        <f>Table1[[#This Row],[Unit Profit]]*Table1[[#This Row],[Units Sold]]</f>
        <v>10.15</v>
      </c>
      <c r="L4205">
        <f>MONTH(Table1[[#This Row],[Date]])</f>
        <v>11</v>
      </c>
    </row>
    <row r="4206" spans="1:12" hidden="1">
      <c r="A4206">
        <v>14270</v>
      </c>
      <c r="B4206" s="1">
        <v>45302</v>
      </c>
      <c r="C4206" t="s">
        <v>19</v>
      </c>
      <c r="D4206" t="s">
        <v>106</v>
      </c>
      <c r="E4206">
        <v>4</v>
      </c>
      <c r="F4206">
        <v>10.99</v>
      </c>
      <c r="G4206">
        <f>Table1[[#This Row],[Unit Price]]*Table1[[#This Row],[Units Sold]]</f>
        <v>43.96</v>
      </c>
      <c r="H4206" t="s">
        <v>14</v>
      </c>
      <c r="I4206" t="s">
        <v>11</v>
      </c>
      <c r="J4206">
        <f>_xlfn.XLOOKUP(Table1[[#This Row],[Product Name]],O:O,P:P)</f>
        <v>4.34</v>
      </c>
      <c r="K4206">
        <f>Table1[[#This Row],[Unit Profit]]*Table1[[#This Row],[Units Sold]]</f>
        <v>17.36</v>
      </c>
      <c r="L4206">
        <f>MONTH(Table1[[#This Row],[Date]])</f>
        <v>1</v>
      </c>
    </row>
    <row r="4207" spans="1:12">
      <c r="A4207">
        <v>14271</v>
      </c>
      <c r="B4207" s="1">
        <v>45013</v>
      </c>
      <c r="C4207" t="s">
        <v>21</v>
      </c>
      <c r="D4207" t="s">
        <v>206</v>
      </c>
      <c r="E4207">
        <v>1</v>
      </c>
      <c r="F4207">
        <v>18</v>
      </c>
      <c r="G4207">
        <f>Table1[[#This Row],[Unit Price]]*Table1[[#This Row],[Units Sold]]</f>
        <v>18</v>
      </c>
      <c r="H4207" t="s">
        <v>294</v>
      </c>
      <c r="I4207" t="s">
        <v>11</v>
      </c>
      <c r="J4207">
        <f>_xlfn.XLOOKUP(Table1[[#This Row],[Product Name]],O:O,P:P)</f>
        <v>7.56</v>
      </c>
      <c r="K4207">
        <f>Table1[[#This Row],[Unit Profit]]*Table1[[#This Row],[Units Sold]]</f>
        <v>7.56</v>
      </c>
      <c r="L4207">
        <f>MONTH(Table1[[#This Row],[Date]])</f>
        <v>3</v>
      </c>
    </row>
    <row r="4208" spans="1:12" hidden="1">
      <c r="A4208">
        <v>14272</v>
      </c>
      <c r="B4208" s="1">
        <v>45141</v>
      </c>
      <c r="C4208" t="s">
        <v>23</v>
      </c>
      <c r="D4208" t="s">
        <v>207</v>
      </c>
      <c r="E4208">
        <v>1</v>
      </c>
      <c r="F4208">
        <v>169.95</v>
      </c>
      <c r="G4208">
        <f>Table1[[#This Row],[Unit Price]]*Table1[[#This Row],[Units Sold]]</f>
        <v>169.95</v>
      </c>
      <c r="H4208" t="s">
        <v>14</v>
      </c>
      <c r="I4208" t="s">
        <v>11</v>
      </c>
      <c r="J4208">
        <f>_xlfn.XLOOKUP(Table1[[#This Row],[Product Name]],O:O,P:P)</f>
        <v>59.48</v>
      </c>
      <c r="K4208">
        <f>Table1[[#This Row],[Unit Profit]]*Table1[[#This Row],[Units Sold]]</f>
        <v>59.48</v>
      </c>
      <c r="L4208">
        <f>MONTH(Table1[[#This Row],[Date]])</f>
        <v>8</v>
      </c>
    </row>
    <row r="4209" spans="1:12">
      <c r="A4209">
        <v>14273</v>
      </c>
      <c r="B4209" s="1">
        <v>45644</v>
      </c>
      <c r="C4209" t="s">
        <v>9</v>
      </c>
      <c r="D4209" t="s">
        <v>208</v>
      </c>
      <c r="E4209">
        <v>2</v>
      </c>
      <c r="F4209">
        <v>199.99</v>
      </c>
      <c r="G4209">
        <f>Table1[[#This Row],[Unit Price]]*Table1[[#This Row],[Units Sold]]</f>
        <v>399.98</v>
      </c>
      <c r="H4209" t="s">
        <v>294</v>
      </c>
      <c r="I4209" t="s">
        <v>15</v>
      </c>
      <c r="J4209">
        <f>_xlfn.XLOOKUP(Table1[[#This Row],[Product Name]],O:O,P:P)</f>
        <v>50</v>
      </c>
      <c r="K4209">
        <f>Table1[[#This Row],[Unit Profit]]*Table1[[#This Row],[Units Sold]]</f>
        <v>100</v>
      </c>
      <c r="L4209">
        <f>MONTH(Table1[[#This Row],[Date]])</f>
        <v>12</v>
      </c>
    </row>
    <row r="4210" spans="1:12" hidden="1">
      <c r="A4210">
        <v>14274</v>
      </c>
      <c r="B4210" s="1">
        <v>45142</v>
      </c>
      <c r="C4210" t="s">
        <v>12</v>
      </c>
      <c r="D4210" t="s">
        <v>209</v>
      </c>
      <c r="E4210">
        <v>2</v>
      </c>
      <c r="F4210">
        <v>199.95</v>
      </c>
      <c r="G4210">
        <f>Table1[[#This Row],[Unit Price]]*Table1[[#This Row],[Units Sold]]</f>
        <v>399.9</v>
      </c>
      <c r="H4210" t="s">
        <v>14</v>
      </c>
      <c r="I4210" t="s">
        <v>287</v>
      </c>
      <c r="J4210">
        <f>_xlfn.XLOOKUP(Table1[[#This Row],[Product Name]],O:O,P:P)</f>
        <v>35.99</v>
      </c>
      <c r="K4210">
        <f>Table1[[#This Row],[Unit Profit]]*Table1[[#This Row],[Units Sold]]</f>
        <v>71.98</v>
      </c>
      <c r="L4210">
        <f>MONTH(Table1[[#This Row],[Date]])</f>
        <v>8</v>
      </c>
    </row>
    <row r="4211" spans="1:12" hidden="1">
      <c r="A4211">
        <v>14275</v>
      </c>
      <c r="B4211" s="1">
        <v>45086</v>
      </c>
      <c r="C4211" t="s">
        <v>16</v>
      </c>
      <c r="D4211" t="s">
        <v>210</v>
      </c>
      <c r="E4211">
        <v>1</v>
      </c>
      <c r="F4211">
        <v>179.99</v>
      </c>
      <c r="G4211">
        <f>Table1[[#This Row],[Unit Price]]*Table1[[#This Row],[Units Sold]]</f>
        <v>179.99</v>
      </c>
      <c r="H4211" t="s">
        <v>14</v>
      </c>
      <c r="I4211" t="s">
        <v>287</v>
      </c>
      <c r="J4211">
        <f>_xlfn.XLOOKUP(Table1[[#This Row],[Product Name]],O:O,P:P)</f>
        <v>66.599999999999994</v>
      </c>
      <c r="K4211">
        <f>Table1[[#This Row],[Unit Profit]]*Table1[[#This Row],[Units Sold]]</f>
        <v>66.599999999999994</v>
      </c>
      <c r="L4211">
        <f>MONTH(Table1[[#This Row],[Date]])</f>
        <v>6</v>
      </c>
    </row>
    <row r="4212" spans="1:12">
      <c r="A4212">
        <v>14276</v>
      </c>
      <c r="B4212" s="1">
        <v>45066</v>
      </c>
      <c r="C4212" t="s">
        <v>19</v>
      </c>
      <c r="D4212" t="s">
        <v>211</v>
      </c>
      <c r="E4212">
        <v>2</v>
      </c>
      <c r="F4212">
        <v>11.99</v>
      </c>
      <c r="G4212">
        <f>Table1[[#This Row],[Unit Price]]*Table1[[#This Row],[Units Sold]]</f>
        <v>23.98</v>
      </c>
      <c r="H4212" t="s">
        <v>294</v>
      </c>
      <c r="I4212" t="s">
        <v>15</v>
      </c>
      <c r="J4212">
        <f>_xlfn.XLOOKUP(Table1[[#This Row],[Product Name]],O:O,P:P)</f>
        <v>3.96</v>
      </c>
      <c r="K4212">
        <f>Table1[[#This Row],[Unit Profit]]*Table1[[#This Row],[Units Sold]]</f>
        <v>7.92</v>
      </c>
      <c r="L4212">
        <f>MONTH(Table1[[#This Row],[Date]])</f>
        <v>5</v>
      </c>
    </row>
    <row r="4213" spans="1:12" hidden="1">
      <c r="A4213">
        <v>14277</v>
      </c>
      <c r="B4213" s="1">
        <v>45268</v>
      </c>
      <c r="C4213" t="s">
        <v>21</v>
      </c>
      <c r="D4213" t="s">
        <v>212</v>
      </c>
      <c r="E4213">
        <v>4</v>
      </c>
      <c r="F4213">
        <v>125</v>
      </c>
      <c r="G4213">
        <f>Table1[[#This Row],[Unit Price]]*Table1[[#This Row],[Units Sold]]</f>
        <v>500</v>
      </c>
      <c r="H4213" t="s">
        <v>18</v>
      </c>
      <c r="I4213" t="s">
        <v>11</v>
      </c>
      <c r="J4213">
        <f>_xlfn.XLOOKUP(Table1[[#This Row],[Product Name]],O:O,P:P)</f>
        <v>61.25</v>
      </c>
      <c r="K4213">
        <f>Table1[[#This Row],[Unit Profit]]*Table1[[#This Row],[Units Sold]]</f>
        <v>245</v>
      </c>
      <c r="L4213">
        <f>MONTH(Table1[[#This Row],[Date]])</f>
        <v>12</v>
      </c>
    </row>
    <row r="4214" spans="1:12">
      <c r="A4214">
        <v>14278</v>
      </c>
      <c r="B4214" s="1">
        <v>45328</v>
      </c>
      <c r="C4214" t="s">
        <v>23</v>
      </c>
      <c r="D4214" t="s">
        <v>213</v>
      </c>
      <c r="E4214">
        <v>3</v>
      </c>
      <c r="F4214">
        <v>449.99</v>
      </c>
      <c r="G4214">
        <f>Table1[[#This Row],[Unit Price]]*Table1[[#This Row],[Units Sold]]</f>
        <v>1349.97</v>
      </c>
      <c r="H4214" t="s">
        <v>294</v>
      </c>
      <c r="I4214" t="s">
        <v>11</v>
      </c>
      <c r="J4214">
        <f>_xlfn.XLOOKUP(Table1[[#This Row],[Product Name]],O:O,P:P)</f>
        <v>180</v>
      </c>
      <c r="K4214">
        <f>Table1[[#This Row],[Unit Profit]]*Table1[[#This Row],[Units Sold]]</f>
        <v>540</v>
      </c>
      <c r="L4214">
        <f>MONTH(Table1[[#This Row],[Date]])</f>
        <v>2</v>
      </c>
    </row>
    <row r="4215" spans="1:12" hidden="1">
      <c r="A4215">
        <v>14279</v>
      </c>
      <c r="B4215" s="1">
        <v>45463</v>
      </c>
      <c r="C4215" t="s">
        <v>9</v>
      </c>
      <c r="D4215" t="s">
        <v>214</v>
      </c>
      <c r="E4215">
        <v>5</v>
      </c>
      <c r="F4215">
        <v>179</v>
      </c>
      <c r="G4215">
        <f>Table1[[#This Row],[Unit Price]]*Table1[[#This Row],[Units Sold]]</f>
        <v>895</v>
      </c>
      <c r="H4215" t="s">
        <v>18</v>
      </c>
      <c r="I4215" t="s">
        <v>15</v>
      </c>
      <c r="J4215">
        <f>_xlfn.XLOOKUP(Table1[[#This Row],[Product Name]],O:O,P:P)</f>
        <v>71.599999999999994</v>
      </c>
      <c r="K4215">
        <f>Table1[[#This Row],[Unit Profit]]*Table1[[#This Row],[Units Sold]]</f>
        <v>358</v>
      </c>
      <c r="L4215">
        <f>MONTH(Table1[[#This Row],[Date]])</f>
        <v>6</v>
      </c>
    </row>
    <row r="4216" spans="1:12" hidden="1">
      <c r="A4216">
        <v>14280</v>
      </c>
      <c r="B4216" s="1">
        <v>45614</v>
      </c>
      <c r="C4216" t="s">
        <v>12</v>
      </c>
      <c r="D4216" t="s">
        <v>215</v>
      </c>
      <c r="E4216">
        <v>2</v>
      </c>
      <c r="F4216">
        <v>99.95</v>
      </c>
      <c r="G4216">
        <f>Table1[[#This Row],[Unit Price]]*Table1[[#This Row],[Units Sold]]</f>
        <v>199.9</v>
      </c>
      <c r="H4216" t="s">
        <v>18</v>
      </c>
      <c r="I4216" t="s">
        <v>11</v>
      </c>
      <c r="J4216">
        <f>_xlfn.XLOOKUP(Table1[[#This Row],[Product Name]],O:O,P:P)</f>
        <v>38.979999999999997</v>
      </c>
      <c r="K4216">
        <f>Table1[[#This Row],[Unit Profit]]*Table1[[#This Row],[Units Sold]]</f>
        <v>77.959999999999994</v>
      </c>
      <c r="L4216">
        <f>MONTH(Table1[[#This Row],[Date]])</f>
        <v>11</v>
      </c>
    </row>
    <row r="4217" spans="1:12">
      <c r="A4217">
        <v>14281</v>
      </c>
      <c r="B4217" s="1">
        <v>45382</v>
      </c>
      <c r="C4217" t="s">
        <v>16</v>
      </c>
      <c r="D4217" t="s">
        <v>216</v>
      </c>
      <c r="E4217">
        <v>3</v>
      </c>
      <c r="F4217">
        <v>59.99</v>
      </c>
      <c r="G4217">
        <f>Table1[[#This Row],[Unit Price]]*Table1[[#This Row],[Units Sold]]</f>
        <v>179.97</v>
      </c>
      <c r="H4217" t="s">
        <v>294</v>
      </c>
      <c r="I4217" t="s">
        <v>287</v>
      </c>
      <c r="J4217">
        <f>_xlfn.XLOOKUP(Table1[[#This Row],[Product Name]],O:O,P:P)</f>
        <v>21.6</v>
      </c>
      <c r="K4217">
        <f>Table1[[#This Row],[Unit Profit]]*Table1[[#This Row],[Units Sold]]</f>
        <v>64.800000000000011</v>
      </c>
      <c r="L4217">
        <f>MONTH(Table1[[#This Row],[Date]])</f>
        <v>3</v>
      </c>
    </row>
    <row r="4218" spans="1:12" hidden="1">
      <c r="A4218">
        <v>14282</v>
      </c>
      <c r="B4218" s="1">
        <v>45215</v>
      </c>
      <c r="C4218" t="s">
        <v>19</v>
      </c>
      <c r="D4218" t="s">
        <v>217</v>
      </c>
      <c r="E4218">
        <v>1</v>
      </c>
      <c r="F4218">
        <v>14.99</v>
      </c>
      <c r="G4218">
        <f>Table1[[#This Row],[Unit Price]]*Table1[[#This Row],[Units Sold]]</f>
        <v>14.99</v>
      </c>
      <c r="H4218" t="s">
        <v>18</v>
      </c>
      <c r="I4218" t="s">
        <v>287</v>
      </c>
      <c r="J4218">
        <f>_xlfn.XLOOKUP(Table1[[#This Row],[Product Name]],O:O,P:P)</f>
        <v>4.6500000000000004</v>
      </c>
      <c r="K4218">
        <f>Table1[[#This Row],[Unit Profit]]*Table1[[#This Row],[Units Sold]]</f>
        <v>4.6500000000000004</v>
      </c>
      <c r="L4218">
        <f>MONTH(Table1[[#This Row],[Date]])</f>
        <v>10</v>
      </c>
    </row>
    <row r="4219" spans="1:12" hidden="1">
      <c r="A4219">
        <v>14283</v>
      </c>
      <c r="B4219" s="1">
        <v>45352</v>
      </c>
      <c r="C4219" t="s">
        <v>21</v>
      </c>
      <c r="D4219" t="s">
        <v>218</v>
      </c>
      <c r="E4219">
        <v>2</v>
      </c>
      <c r="F4219">
        <v>52</v>
      </c>
      <c r="G4219">
        <f>Table1[[#This Row],[Unit Price]]*Table1[[#This Row],[Units Sold]]</f>
        <v>104</v>
      </c>
      <c r="H4219" t="s">
        <v>14</v>
      </c>
      <c r="I4219" t="s">
        <v>11</v>
      </c>
      <c r="J4219">
        <f>_xlfn.XLOOKUP(Table1[[#This Row],[Product Name]],O:O,P:P)</f>
        <v>20.28</v>
      </c>
      <c r="K4219">
        <f>Table1[[#This Row],[Unit Profit]]*Table1[[#This Row],[Units Sold]]</f>
        <v>40.56</v>
      </c>
      <c r="L4219">
        <f>MONTH(Table1[[#This Row],[Date]])</f>
        <v>3</v>
      </c>
    </row>
    <row r="4220" spans="1:12" hidden="1">
      <c r="A4220">
        <v>14284</v>
      </c>
      <c r="B4220" s="1">
        <v>45497</v>
      </c>
      <c r="C4220" t="s">
        <v>23</v>
      </c>
      <c r="D4220" t="s">
        <v>219</v>
      </c>
      <c r="E4220">
        <v>4</v>
      </c>
      <c r="F4220">
        <v>399.99</v>
      </c>
      <c r="G4220">
        <f>Table1[[#This Row],[Unit Price]]*Table1[[#This Row],[Units Sold]]</f>
        <v>1599.96</v>
      </c>
      <c r="H4220" t="s">
        <v>14</v>
      </c>
      <c r="I4220" t="s">
        <v>287</v>
      </c>
      <c r="J4220">
        <f>_xlfn.XLOOKUP(Table1[[#This Row],[Product Name]],O:O,P:P)</f>
        <v>180</v>
      </c>
      <c r="K4220">
        <f>Table1[[#This Row],[Unit Profit]]*Table1[[#This Row],[Units Sold]]</f>
        <v>720</v>
      </c>
      <c r="L4220">
        <f>MONTH(Table1[[#This Row],[Date]])</f>
        <v>7</v>
      </c>
    </row>
    <row r="4221" spans="1:12" hidden="1">
      <c r="A4221">
        <v>14285</v>
      </c>
      <c r="B4221" s="1">
        <v>45020</v>
      </c>
      <c r="C4221" t="s">
        <v>9</v>
      </c>
      <c r="D4221" t="s">
        <v>220</v>
      </c>
      <c r="E4221">
        <v>5</v>
      </c>
      <c r="F4221">
        <v>299.99</v>
      </c>
      <c r="G4221">
        <f>Table1[[#This Row],[Unit Price]]*Table1[[#This Row],[Units Sold]]</f>
        <v>1499.95</v>
      </c>
      <c r="H4221" t="s">
        <v>14</v>
      </c>
      <c r="I4221" t="s">
        <v>15</v>
      </c>
      <c r="J4221">
        <f>_xlfn.XLOOKUP(Table1[[#This Row],[Product Name]],O:O,P:P)</f>
        <v>117</v>
      </c>
      <c r="K4221">
        <f>Table1[[#This Row],[Unit Profit]]*Table1[[#This Row],[Units Sold]]</f>
        <v>585</v>
      </c>
      <c r="L4221">
        <f>MONTH(Table1[[#This Row],[Date]])</f>
        <v>4</v>
      </c>
    </row>
    <row r="4222" spans="1:12" hidden="1">
      <c r="A4222">
        <v>14286</v>
      </c>
      <c r="B4222" s="1">
        <v>44942</v>
      </c>
      <c r="C4222" t="s">
        <v>12</v>
      </c>
      <c r="D4222" t="s">
        <v>221</v>
      </c>
      <c r="E4222">
        <v>2</v>
      </c>
      <c r="F4222">
        <v>379.99</v>
      </c>
      <c r="G4222">
        <f>Table1[[#This Row],[Unit Price]]*Table1[[#This Row],[Units Sold]]</f>
        <v>759.98</v>
      </c>
      <c r="H4222" t="s">
        <v>18</v>
      </c>
      <c r="I4222" t="s">
        <v>15</v>
      </c>
      <c r="J4222">
        <f>_xlfn.XLOOKUP(Table1[[#This Row],[Product Name]],O:O,P:P)</f>
        <v>171</v>
      </c>
      <c r="K4222">
        <f>Table1[[#This Row],[Unit Profit]]*Table1[[#This Row],[Units Sold]]</f>
        <v>342</v>
      </c>
      <c r="L4222">
        <f>MONTH(Table1[[#This Row],[Date]])</f>
        <v>1</v>
      </c>
    </row>
    <row r="4223" spans="1:12" hidden="1">
      <c r="A4223">
        <v>14287</v>
      </c>
      <c r="B4223" s="1">
        <v>45373</v>
      </c>
      <c r="C4223" t="s">
        <v>16</v>
      </c>
      <c r="D4223" t="s">
        <v>222</v>
      </c>
      <c r="E4223">
        <v>4</v>
      </c>
      <c r="F4223">
        <v>98</v>
      </c>
      <c r="G4223">
        <f>Table1[[#This Row],[Unit Price]]*Table1[[#This Row],[Units Sold]]</f>
        <v>392</v>
      </c>
      <c r="H4223" t="s">
        <v>18</v>
      </c>
      <c r="I4223" t="s">
        <v>287</v>
      </c>
      <c r="J4223">
        <f>_xlfn.XLOOKUP(Table1[[#This Row],[Product Name]],O:O,P:P)</f>
        <v>35.28</v>
      </c>
      <c r="K4223">
        <f>Table1[[#This Row],[Unit Profit]]*Table1[[#This Row],[Units Sold]]</f>
        <v>141.12</v>
      </c>
      <c r="L4223">
        <f>MONTH(Table1[[#This Row],[Date]])</f>
        <v>3</v>
      </c>
    </row>
    <row r="4224" spans="1:12" hidden="1">
      <c r="A4224">
        <v>14288</v>
      </c>
      <c r="B4224" s="1">
        <v>45003</v>
      </c>
      <c r="C4224" t="s">
        <v>19</v>
      </c>
      <c r="D4224" t="s">
        <v>223</v>
      </c>
      <c r="E4224">
        <v>1</v>
      </c>
      <c r="F4224">
        <v>16.989999999999998</v>
      </c>
      <c r="G4224">
        <f>Table1[[#This Row],[Unit Price]]*Table1[[#This Row],[Units Sold]]</f>
        <v>16.989999999999998</v>
      </c>
      <c r="H4224" t="s">
        <v>14</v>
      </c>
      <c r="I4224" t="s">
        <v>287</v>
      </c>
      <c r="J4224">
        <f>_xlfn.XLOOKUP(Table1[[#This Row],[Product Name]],O:O,P:P)</f>
        <v>2.04</v>
      </c>
      <c r="K4224">
        <f>Table1[[#This Row],[Unit Profit]]*Table1[[#This Row],[Units Sold]]</f>
        <v>2.04</v>
      </c>
      <c r="L4224">
        <f>MONTH(Table1[[#This Row],[Date]])</f>
        <v>3</v>
      </c>
    </row>
    <row r="4225" spans="1:12">
      <c r="A4225">
        <v>14289</v>
      </c>
      <c r="B4225" s="1">
        <v>45090</v>
      </c>
      <c r="C4225" t="s">
        <v>21</v>
      </c>
      <c r="D4225" t="s">
        <v>224</v>
      </c>
      <c r="E4225">
        <v>5</v>
      </c>
      <c r="F4225">
        <v>79</v>
      </c>
      <c r="G4225">
        <f>Table1[[#This Row],[Unit Price]]*Table1[[#This Row],[Units Sold]]</f>
        <v>395</v>
      </c>
      <c r="H4225" t="s">
        <v>294</v>
      </c>
      <c r="I4225" t="s">
        <v>15</v>
      </c>
      <c r="J4225">
        <f>_xlfn.XLOOKUP(Table1[[#This Row],[Product Name]],O:O,P:P)</f>
        <v>22.12</v>
      </c>
      <c r="K4225">
        <f>Table1[[#This Row],[Unit Profit]]*Table1[[#This Row],[Units Sold]]</f>
        <v>110.60000000000001</v>
      </c>
      <c r="L4225">
        <f>MONTH(Table1[[#This Row],[Date]])</f>
        <v>6</v>
      </c>
    </row>
    <row r="4226" spans="1:12" hidden="1">
      <c r="A4226">
        <v>14290</v>
      </c>
      <c r="B4226" s="1">
        <v>44948</v>
      </c>
      <c r="C4226" t="s">
        <v>23</v>
      </c>
      <c r="D4226" t="s">
        <v>225</v>
      </c>
      <c r="E4226">
        <v>5</v>
      </c>
      <c r="F4226">
        <v>129</v>
      </c>
      <c r="G4226">
        <f>Table1[[#This Row],[Unit Price]]*Table1[[#This Row],[Units Sold]]</f>
        <v>645</v>
      </c>
      <c r="H4226" t="s">
        <v>18</v>
      </c>
      <c r="I4226" t="s">
        <v>287</v>
      </c>
      <c r="J4226">
        <f>_xlfn.XLOOKUP(Table1[[#This Row],[Product Name]],O:O,P:P)</f>
        <v>37.409999999999997</v>
      </c>
      <c r="K4226">
        <f>Table1[[#This Row],[Unit Profit]]*Table1[[#This Row],[Units Sold]]</f>
        <v>187.04999999999998</v>
      </c>
      <c r="L4226">
        <f>MONTH(Table1[[#This Row],[Date]])</f>
        <v>1</v>
      </c>
    </row>
    <row r="4227" spans="1:12" hidden="1">
      <c r="A4227">
        <v>14291</v>
      </c>
      <c r="B4227" s="1">
        <v>44977</v>
      </c>
      <c r="C4227" t="s">
        <v>9</v>
      </c>
      <c r="D4227" t="s">
        <v>226</v>
      </c>
      <c r="E4227">
        <v>2</v>
      </c>
      <c r="F4227">
        <v>749.99</v>
      </c>
      <c r="G4227">
        <f>Table1[[#This Row],[Unit Price]]*Table1[[#This Row],[Units Sold]]</f>
        <v>1499.98</v>
      </c>
      <c r="H4227" t="s">
        <v>14</v>
      </c>
      <c r="I4227" t="s">
        <v>15</v>
      </c>
      <c r="J4227">
        <f>_xlfn.XLOOKUP(Table1[[#This Row],[Product Name]],O:O,P:P)</f>
        <v>187.5</v>
      </c>
      <c r="K4227">
        <f>Table1[[#This Row],[Unit Profit]]*Table1[[#This Row],[Units Sold]]</f>
        <v>375</v>
      </c>
      <c r="L4227">
        <f>MONTH(Table1[[#This Row],[Date]])</f>
        <v>2</v>
      </c>
    </row>
    <row r="4228" spans="1:12">
      <c r="A4228">
        <v>14292</v>
      </c>
      <c r="B4228" s="1">
        <v>45509</v>
      </c>
      <c r="C4228" t="s">
        <v>12</v>
      </c>
      <c r="D4228" t="s">
        <v>32</v>
      </c>
      <c r="E4228">
        <v>1</v>
      </c>
      <c r="F4228">
        <v>169.99</v>
      </c>
      <c r="G4228">
        <f>Table1[[#This Row],[Unit Price]]*Table1[[#This Row],[Units Sold]]</f>
        <v>169.99</v>
      </c>
      <c r="H4228" t="s">
        <v>294</v>
      </c>
      <c r="I4228" t="s">
        <v>15</v>
      </c>
      <c r="J4228">
        <f>_xlfn.XLOOKUP(Table1[[#This Row],[Product Name]],O:O,P:P)</f>
        <v>19</v>
      </c>
      <c r="K4228">
        <f>Table1[[#This Row],[Unit Profit]]*Table1[[#This Row],[Units Sold]]</f>
        <v>19</v>
      </c>
      <c r="L4228">
        <f>MONTH(Table1[[#This Row],[Date]])</f>
        <v>8</v>
      </c>
    </row>
    <row r="4229" spans="1:12" hidden="1">
      <c r="A4229">
        <v>14293</v>
      </c>
      <c r="B4229" s="1">
        <v>45604</v>
      </c>
      <c r="C4229" t="s">
        <v>16</v>
      </c>
      <c r="D4229" t="s">
        <v>227</v>
      </c>
      <c r="E4229">
        <v>5</v>
      </c>
      <c r="F4229">
        <v>9.9</v>
      </c>
      <c r="G4229">
        <f>Table1[[#This Row],[Unit Price]]*Table1[[#This Row],[Units Sold]]</f>
        <v>49.5</v>
      </c>
      <c r="H4229" t="s">
        <v>18</v>
      </c>
      <c r="I4229" t="s">
        <v>15</v>
      </c>
      <c r="J4229">
        <f>_xlfn.XLOOKUP(Table1[[#This Row],[Product Name]],O:O,P:P)</f>
        <v>2.2799999999999998</v>
      </c>
      <c r="K4229">
        <f>Table1[[#This Row],[Unit Profit]]*Table1[[#This Row],[Units Sold]]</f>
        <v>11.399999999999999</v>
      </c>
      <c r="L4229">
        <f>MONTH(Table1[[#This Row],[Date]])</f>
        <v>11</v>
      </c>
    </row>
    <row r="4230" spans="1:12">
      <c r="A4230">
        <v>14294</v>
      </c>
      <c r="B4230" s="1">
        <v>44975</v>
      </c>
      <c r="C4230" t="s">
        <v>19</v>
      </c>
      <c r="D4230" t="s">
        <v>188</v>
      </c>
      <c r="E4230">
        <v>4</v>
      </c>
      <c r="F4230">
        <v>10.99</v>
      </c>
      <c r="G4230">
        <f>Table1[[#This Row],[Unit Price]]*Table1[[#This Row],[Units Sold]]</f>
        <v>43.96</v>
      </c>
      <c r="H4230" t="s">
        <v>294</v>
      </c>
      <c r="I4230" t="s">
        <v>15</v>
      </c>
      <c r="J4230">
        <f>_xlfn.XLOOKUP(Table1[[#This Row],[Product Name]],O:O,P:P)</f>
        <v>1.5</v>
      </c>
      <c r="K4230">
        <f>Table1[[#This Row],[Unit Profit]]*Table1[[#This Row],[Units Sold]]</f>
        <v>6</v>
      </c>
      <c r="L4230">
        <f>MONTH(Table1[[#This Row],[Date]])</f>
        <v>2</v>
      </c>
    </row>
    <row r="4231" spans="1:12" hidden="1">
      <c r="A4231">
        <v>14295</v>
      </c>
      <c r="B4231" s="1">
        <v>45075</v>
      </c>
      <c r="C4231" t="s">
        <v>21</v>
      </c>
      <c r="D4231" t="s">
        <v>228</v>
      </c>
      <c r="E4231">
        <v>4</v>
      </c>
      <c r="F4231">
        <v>29</v>
      </c>
      <c r="G4231">
        <f>Table1[[#This Row],[Unit Price]]*Table1[[#This Row],[Units Sold]]</f>
        <v>116</v>
      </c>
      <c r="H4231" t="s">
        <v>14</v>
      </c>
      <c r="I4231" t="s">
        <v>15</v>
      </c>
      <c r="J4231">
        <f>_xlfn.XLOOKUP(Table1[[#This Row],[Product Name]],O:O,P:P)</f>
        <v>3.48</v>
      </c>
      <c r="K4231">
        <f>Table1[[#This Row],[Unit Profit]]*Table1[[#This Row],[Units Sold]]</f>
        <v>13.92</v>
      </c>
      <c r="L4231">
        <f>MONTH(Table1[[#This Row],[Date]])</f>
        <v>5</v>
      </c>
    </row>
    <row r="4232" spans="1:12" hidden="1">
      <c r="A4232">
        <v>14296</v>
      </c>
      <c r="B4232" s="1">
        <v>45167</v>
      </c>
      <c r="C4232" t="s">
        <v>23</v>
      </c>
      <c r="D4232" t="s">
        <v>229</v>
      </c>
      <c r="E4232">
        <v>3</v>
      </c>
      <c r="F4232">
        <v>349.99</v>
      </c>
      <c r="G4232">
        <f>Table1[[#This Row],[Unit Price]]*Table1[[#This Row],[Units Sold]]</f>
        <v>1049.97</v>
      </c>
      <c r="H4232" t="s">
        <v>18</v>
      </c>
      <c r="I4232" t="s">
        <v>11</v>
      </c>
      <c r="J4232">
        <f>_xlfn.XLOOKUP(Table1[[#This Row],[Product Name]],O:O,P:P)</f>
        <v>136.5</v>
      </c>
      <c r="K4232">
        <f>Table1[[#This Row],[Unit Profit]]*Table1[[#This Row],[Units Sold]]</f>
        <v>409.5</v>
      </c>
      <c r="L4232">
        <f>MONTH(Table1[[#This Row],[Date]])</f>
        <v>8</v>
      </c>
    </row>
    <row r="4233" spans="1:12" hidden="1">
      <c r="A4233">
        <v>14297</v>
      </c>
      <c r="B4233" s="1">
        <v>45413</v>
      </c>
      <c r="C4233" t="s">
        <v>9</v>
      </c>
      <c r="D4233" t="s">
        <v>230</v>
      </c>
      <c r="E4233">
        <v>4</v>
      </c>
      <c r="F4233">
        <v>2399</v>
      </c>
      <c r="G4233">
        <f>Table1[[#This Row],[Unit Price]]*Table1[[#This Row],[Units Sold]]</f>
        <v>9596</v>
      </c>
      <c r="H4233" t="s">
        <v>18</v>
      </c>
      <c r="I4233" t="s">
        <v>15</v>
      </c>
      <c r="J4233">
        <f>_xlfn.XLOOKUP(Table1[[#This Row],[Product Name]],O:O,P:P)</f>
        <v>1127.53</v>
      </c>
      <c r="K4233">
        <f>Table1[[#This Row],[Unit Profit]]*Table1[[#This Row],[Units Sold]]</f>
        <v>4510.12</v>
      </c>
      <c r="L4233">
        <f>MONTH(Table1[[#This Row],[Date]])</f>
        <v>5</v>
      </c>
    </row>
    <row r="4234" spans="1:12" hidden="1">
      <c r="A4234">
        <v>14298</v>
      </c>
      <c r="B4234" s="1">
        <v>45477</v>
      </c>
      <c r="C4234" t="s">
        <v>12</v>
      </c>
      <c r="D4234" t="s">
        <v>231</v>
      </c>
      <c r="E4234">
        <v>5</v>
      </c>
      <c r="F4234">
        <v>449.99</v>
      </c>
      <c r="G4234">
        <f>Table1[[#This Row],[Unit Price]]*Table1[[#This Row],[Units Sold]]</f>
        <v>2249.9499999999998</v>
      </c>
      <c r="H4234" t="s">
        <v>14</v>
      </c>
      <c r="I4234" t="s">
        <v>15</v>
      </c>
      <c r="J4234">
        <f>_xlfn.XLOOKUP(Table1[[#This Row],[Product Name]],O:O,P:P)</f>
        <v>135</v>
      </c>
      <c r="K4234">
        <f>Table1[[#This Row],[Unit Profit]]*Table1[[#This Row],[Units Sold]]</f>
        <v>675</v>
      </c>
      <c r="L4234">
        <f>MONTH(Table1[[#This Row],[Date]])</f>
        <v>7</v>
      </c>
    </row>
    <row r="4235" spans="1:12">
      <c r="A4235">
        <v>14299</v>
      </c>
      <c r="B4235" s="1">
        <v>44999</v>
      </c>
      <c r="C4235" t="s">
        <v>16</v>
      </c>
      <c r="D4235" t="s">
        <v>232</v>
      </c>
      <c r="E4235">
        <v>5</v>
      </c>
      <c r="F4235">
        <v>49.99</v>
      </c>
      <c r="G4235">
        <f>Table1[[#This Row],[Unit Price]]*Table1[[#This Row],[Units Sold]]</f>
        <v>249.95000000000002</v>
      </c>
      <c r="H4235" t="s">
        <v>294</v>
      </c>
      <c r="I4235" t="s">
        <v>15</v>
      </c>
      <c r="J4235">
        <f>_xlfn.XLOOKUP(Table1[[#This Row],[Product Name]],O:O,P:P)</f>
        <v>16</v>
      </c>
      <c r="K4235">
        <f>Table1[[#This Row],[Unit Profit]]*Table1[[#This Row],[Units Sold]]</f>
        <v>80</v>
      </c>
      <c r="L4235">
        <f>MONTH(Table1[[#This Row],[Date]])</f>
        <v>3</v>
      </c>
    </row>
    <row r="4236" spans="1:12">
      <c r="A4236">
        <v>14300</v>
      </c>
      <c r="B4236" s="1">
        <v>45260</v>
      </c>
      <c r="C4236" t="s">
        <v>19</v>
      </c>
      <c r="D4236" t="s">
        <v>233</v>
      </c>
      <c r="E4236">
        <v>3</v>
      </c>
      <c r="F4236">
        <v>12.99</v>
      </c>
      <c r="G4236">
        <f>Table1[[#This Row],[Unit Price]]*Table1[[#This Row],[Units Sold]]</f>
        <v>38.97</v>
      </c>
      <c r="H4236" t="s">
        <v>294</v>
      </c>
      <c r="I4236" t="s">
        <v>15</v>
      </c>
      <c r="J4236">
        <f>_xlfn.XLOOKUP(Table1[[#This Row],[Product Name]],O:O,P:P)</f>
        <v>5.46</v>
      </c>
      <c r="K4236">
        <f>Table1[[#This Row],[Unit Profit]]*Table1[[#This Row],[Units Sold]]</f>
        <v>16.38</v>
      </c>
      <c r="L4236">
        <f>MONTH(Table1[[#This Row],[Date]])</f>
        <v>11</v>
      </c>
    </row>
    <row r="4237" spans="1:12">
      <c r="A4237">
        <v>14301</v>
      </c>
      <c r="B4237" s="1">
        <v>45631</v>
      </c>
      <c r="C4237" t="s">
        <v>21</v>
      </c>
      <c r="D4237" t="s">
        <v>234</v>
      </c>
      <c r="E4237">
        <v>2</v>
      </c>
      <c r="F4237">
        <v>27</v>
      </c>
      <c r="G4237">
        <f>Table1[[#This Row],[Unit Price]]*Table1[[#This Row],[Units Sold]]</f>
        <v>54</v>
      </c>
      <c r="H4237" t="s">
        <v>294</v>
      </c>
      <c r="I4237" t="s">
        <v>287</v>
      </c>
      <c r="J4237">
        <f>_xlfn.XLOOKUP(Table1[[#This Row],[Product Name]],O:O,P:P)</f>
        <v>5.67</v>
      </c>
      <c r="K4237">
        <f>Table1[[#This Row],[Unit Profit]]*Table1[[#This Row],[Units Sold]]</f>
        <v>11.34</v>
      </c>
      <c r="L4237">
        <f>MONTH(Table1[[#This Row],[Date]])</f>
        <v>12</v>
      </c>
    </row>
    <row r="4238" spans="1:12">
      <c r="A4238">
        <v>14302</v>
      </c>
      <c r="B4238" s="1">
        <v>45284</v>
      </c>
      <c r="C4238" t="s">
        <v>23</v>
      </c>
      <c r="D4238" t="s">
        <v>37</v>
      </c>
      <c r="E4238">
        <v>5</v>
      </c>
      <c r="F4238">
        <v>599.99</v>
      </c>
      <c r="G4238">
        <f>Table1[[#This Row],[Unit Price]]*Table1[[#This Row],[Units Sold]]</f>
        <v>2999.95</v>
      </c>
      <c r="H4238" t="s">
        <v>294</v>
      </c>
      <c r="I4238" t="s">
        <v>287</v>
      </c>
      <c r="J4238">
        <f>_xlfn.XLOOKUP(Table1[[#This Row],[Product Name]],O:O,P:P)</f>
        <v>210</v>
      </c>
      <c r="K4238">
        <f>Table1[[#This Row],[Unit Profit]]*Table1[[#This Row],[Units Sold]]</f>
        <v>1050</v>
      </c>
      <c r="L4238">
        <f>MONTH(Table1[[#This Row],[Date]])</f>
        <v>12</v>
      </c>
    </row>
    <row r="4239" spans="1:12" hidden="1">
      <c r="A4239">
        <v>14303</v>
      </c>
      <c r="B4239" s="1">
        <v>45214</v>
      </c>
      <c r="C4239" t="s">
        <v>9</v>
      </c>
      <c r="D4239" t="s">
        <v>235</v>
      </c>
      <c r="E4239">
        <v>2</v>
      </c>
      <c r="F4239">
        <v>49.99</v>
      </c>
      <c r="G4239">
        <f>Table1[[#This Row],[Unit Price]]*Table1[[#This Row],[Units Sold]]</f>
        <v>99.98</v>
      </c>
      <c r="H4239" t="s">
        <v>18</v>
      </c>
      <c r="I4239" t="s">
        <v>15</v>
      </c>
      <c r="J4239">
        <f>_xlfn.XLOOKUP(Table1[[#This Row],[Product Name]],O:O,P:P)</f>
        <v>6</v>
      </c>
      <c r="K4239">
        <f>Table1[[#This Row],[Unit Profit]]*Table1[[#This Row],[Units Sold]]</f>
        <v>12</v>
      </c>
      <c r="L4239">
        <f>MONTH(Table1[[#This Row],[Date]])</f>
        <v>10</v>
      </c>
    </row>
    <row r="4240" spans="1:12" hidden="1">
      <c r="A4240">
        <v>14304</v>
      </c>
      <c r="B4240" s="1">
        <v>45097</v>
      </c>
      <c r="C4240" t="s">
        <v>12</v>
      </c>
      <c r="D4240" t="s">
        <v>236</v>
      </c>
      <c r="E4240">
        <v>4</v>
      </c>
      <c r="F4240">
        <v>229.99</v>
      </c>
      <c r="G4240">
        <f>Table1[[#This Row],[Unit Price]]*Table1[[#This Row],[Units Sold]]</f>
        <v>919.96</v>
      </c>
      <c r="H4240" t="s">
        <v>14</v>
      </c>
      <c r="I4240" t="s">
        <v>11</v>
      </c>
      <c r="J4240">
        <f>_xlfn.XLOOKUP(Table1[[#This Row],[Product Name]],O:O,P:P)</f>
        <v>112.7</v>
      </c>
      <c r="K4240">
        <f>Table1[[#This Row],[Unit Profit]]*Table1[[#This Row],[Units Sold]]</f>
        <v>450.8</v>
      </c>
      <c r="L4240">
        <f>MONTH(Table1[[#This Row],[Date]])</f>
        <v>6</v>
      </c>
    </row>
    <row r="4241" spans="1:12" hidden="1">
      <c r="A4241">
        <v>14305</v>
      </c>
      <c r="B4241" s="1">
        <v>45185</v>
      </c>
      <c r="C4241" t="s">
        <v>16</v>
      </c>
      <c r="D4241" t="s">
        <v>237</v>
      </c>
      <c r="E4241">
        <v>5</v>
      </c>
      <c r="F4241">
        <v>44.99</v>
      </c>
      <c r="G4241">
        <f>Table1[[#This Row],[Unit Price]]*Table1[[#This Row],[Units Sold]]</f>
        <v>224.95000000000002</v>
      </c>
      <c r="H4241" t="s">
        <v>14</v>
      </c>
      <c r="I4241" t="s">
        <v>15</v>
      </c>
      <c r="J4241">
        <f>_xlfn.XLOOKUP(Table1[[#This Row],[Product Name]],O:O,P:P)</f>
        <v>15.3</v>
      </c>
      <c r="K4241">
        <f>Table1[[#This Row],[Unit Profit]]*Table1[[#This Row],[Units Sold]]</f>
        <v>76.5</v>
      </c>
      <c r="L4241">
        <f>MONTH(Table1[[#This Row],[Date]])</f>
        <v>9</v>
      </c>
    </row>
    <row r="4242" spans="1:12">
      <c r="A4242">
        <v>14307</v>
      </c>
      <c r="B4242" s="1">
        <v>45127</v>
      </c>
      <c r="C4242" t="s">
        <v>21</v>
      </c>
      <c r="D4242" t="s">
        <v>238</v>
      </c>
      <c r="E4242">
        <v>3</v>
      </c>
      <c r="F4242">
        <v>6.7</v>
      </c>
      <c r="G4242">
        <f>Table1[[#This Row],[Unit Price]]*Table1[[#This Row],[Units Sold]]</f>
        <v>20.100000000000001</v>
      </c>
      <c r="H4242" t="s">
        <v>294</v>
      </c>
      <c r="I4242" t="s">
        <v>15</v>
      </c>
      <c r="J4242">
        <f>_xlfn.XLOOKUP(Table1[[#This Row],[Product Name]],O:O,P:P)</f>
        <v>0.87</v>
      </c>
      <c r="K4242">
        <f>Table1[[#This Row],[Unit Profit]]*Table1[[#This Row],[Units Sold]]</f>
        <v>2.61</v>
      </c>
      <c r="L4242">
        <f>MONTH(Table1[[#This Row],[Date]])</f>
        <v>7</v>
      </c>
    </row>
    <row r="4243" spans="1:12" hidden="1">
      <c r="A4243">
        <v>14308</v>
      </c>
      <c r="B4243" s="1">
        <v>45379</v>
      </c>
      <c r="C4243" t="s">
        <v>23</v>
      </c>
      <c r="D4243" t="s">
        <v>239</v>
      </c>
      <c r="E4243">
        <v>5</v>
      </c>
      <c r="F4243">
        <v>149.94999999999999</v>
      </c>
      <c r="G4243">
        <f>Table1[[#This Row],[Unit Price]]*Table1[[#This Row],[Units Sold]]</f>
        <v>749.75</v>
      </c>
      <c r="H4243" t="s">
        <v>18</v>
      </c>
      <c r="I4243" t="s">
        <v>287</v>
      </c>
      <c r="J4243">
        <f>_xlfn.XLOOKUP(Table1[[#This Row],[Product Name]],O:O,P:P)</f>
        <v>73.48</v>
      </c>
      <c r="K4243">
        <f>Table1[[#This Row],[Unit Profit]]*Table1[[#This Row],[Units Sold]]</f>
        <v>367.40000000000003</v>
      </c>
      <c r="L4243">
        <f>MONTH(Table1[[#This Row],[Date]])</f>
        <v>3</v>
      </c>
    </row>
    <row r="4244" spans="1:12">
      <c r="A4244">
        <v>14309</v>
      </c>
      <c r="B4244" s="1">
        <v>45276</v>
      </c>
      <c r="C4244" t="s">
        <v>9</v>
      </c>
      <c r="D4244" t="s">
        <v>240</v>
      </c>
      <c r="E4244">
        <v>1</v>
      </c>
      <c r="F4244">
        <v>169</v>
      </c>
      <c r="G4244">
        <f>Table1[[#This Row],[Unit Price]]*Table1[[#This Row],[Units Sold]]</f>
        <v>169</v>
      </c>
      <c r="H4244" t="s">
        <v>294</v>
      </c>
      <c r="I4244" t="s">
        <v>11</v>
      </c>
      <c r="J4244">
        <f>_xlfn.XLOOKUP(Table1[[#This Row],[Product Name]],O:O,P:P)</f>
        <v>67.599999999999994</v>
      </c>
      <c r="K4244">
        <f>Table1[[#This Row],[Unit Profit]]*Table1[[#This Row],[Units Sold]]</f>
        <v>67.599999999999994</v>
      </c>
      <c r="L4244">
        <f>MONTH(Table1[[#This Row],[Date]])</f>
        <v>12</v>
      </c>
    </row>
    <row r="4245" spans="1:12">
      <c r="A4245">
        <v>14310</v>
      </c>
      <c r="B4245" s="1">
        <v>45638</v>
      </c>
      <c r="C4245" t="s">
        <v>12</v>
      </c>
      <c r="D4245" t="s">
        <v>241</v>
      </c>
      <c r="E4245">
        <v>2</v>
      </c>
      <c r="F4245">
        <v>599</v>
      </c>
      <c r="G4245">
        <f>Table1[[#This Row],[Unit Price]]*Table1[[#This Row],[Units Sold]]</f>
        <v>1198</v>
      </c>
      <c r="H4245" t="s">
        <v>294</v>
      </c>
      <c r="I4245" t="s">
        <v>15</v>
      </c>
      <c r="J4245">
        <f>_xlfn.XLOOKUP(Table1[[#This Row],[Product Name]],O:O,P:P)</f>
        <v>203.66</v>
      </c>
      <c r="K4245">
        <f>Table1[[#This Row],[Unit Profit]]*Table1[[#This Row],[Units Sold]]</f>
        <v>407.32</v>
      </c>
      <c r="L4245">
        <f>MONTH(Table1[[#This Row],[Date]])</f>
        <v>12</v>
      </c>
    </row>
    <row r="4246" spans="1:12">
      <c r="A4246">
        <v>14311</v>
      </c>
      <c r="B4246" s="1">
        <v>45522</v>
      </c>
      <c r="C4246" t="s">
        <v>16</v>
      </c>
      <c r="D4246" t="s">
        <v>242</v>
      </c>
      <c r="E4246">
        <v>3</v>
      </c>
      <c r="F4246">
        <v>64.989999999999995</v>
      </c>
      <c r="G4246">
        <f>Table1[[#This Row],[Unit Price]]*Table1[[#This Row],[Units Sold]]</f>
        <v>194.96999999999997</v>
      </c>
      <c r="H4246" t="s">
        <v>294</v>
      </c>
      <c r="I4246" t="s">
        <v>11</v>
      </c>
      <c r="J4246">
        <f>_xlfn.XLOOKUP(Table1[[#This Row],[Product Name]],O:O,P:P)</f>
        <v>22.75</v>
      </c>
      <c r="K4246">
        <f>Table1[[#This Row],[Unit Profit]]*Table1[[#This Row],[Units Sold]]</f>
        <v>68.25</v>
      </c>
      <c r="L4246">
        <f>MONTH(Table1[[#This Row],[Date]])</f>
        <v>8</v>
      </c>
    </row>
    <row r="4247" spans="1:12" hidden="1">
      <c r="A4247">
        <v>14312</v>
      </c>
      <c r="B4247" s="1">
        <v>45050</v>
      </c>
      <c r="C4247" t="s">
        <v>19</v>
      </c>
      <c r="D4247" t="s">
        <v>28</v>
      </c>
      <c r="E4247">
        <v>1</v>
      </c>
      <c r="F4247">
        <v>9.99</v>
      </c>
      <c r="G4247">
        <f>Table1[[#This Row],[Unit Price]]*Table1[[#This Row],[Units Sold]]</f>
        <v>9.99</v>
      </c>
      <c r="H4247" t="s">
        <v>14</v>
      </c>
      <c r="I4247" t="s">
        <v>11</v>
      </c>
      <c r="J4247">
        <f>_xlfn.XLOOKUP(Table1[[#This Row],[Product Name]],O:O,P:P)</f>
        <v>12.74</v>
      </c>
      <c r="K4247">
        <f>Table1[[#This Row],[Unit Profit]]*Table1[[#This Row],[Units Sold]]</f>
        <v>12.74</v>
      </c>
      <c r="L4247">
        <f>MONTH(Table1[[#This Row],[Date]])</f>
        <v>5</v>
      </c>
    </row>
    <row r="4248" spans="1:12">
      <c r="A4248">
        <v>14313</v>
      </c>
      <c r="B4248" s="1">
        <v>45344</v>
      </c>
      <c r="C4248" t="s">
        <v>21</v>
      </c>
      <c r="D4248" t="s">
        <v>243</v>
      </c>
      <c r="E4248">
        <v>2</v>
      </c>
      <c r="F4248">
        <v>24</v>
      </c>
      <c r="G4248">
        <f>Table1[[#This Row],[Unit Price]]*Table1[[#This Row],[Units Sold]]</f>
        <v>48</v>
      </c>
      <c r="H4248" t="s">
        <v>294</v>
      </c>
      <c r="I4248" t="s">
        <v>15</v>
      </c>
      <c r="J4248">
        <f>_xlfn.XLOOKUP(Table1[[#This Row],[Product Name]],O:O,P:P)</f>
        <v>11.04</v>
      </c>
      <c r="K4248">
        <f>Table1[[#This Row],[Unit Profit]]*Table1[[#This Row],[Units Sold]]</f>
        <v>22.08</v>
      </c>
      <c r="L4248">
        <f>MONTH(Table1[[#This Row],[Date]])</f>
        <v>2</v>
      </c>
    </row>
    <row r="4249" spans="1:12" hidden="1">
      <c r="A4249">
        <v>14314</v>
      </c>
      <c r="B4249" s="1">
        <v>45414</v>
      </c>
      <c r="C4249" t="s">
        <v>23</v>
      </c>
      <c r="D4249" t="s">
        <v>244</v>
      </c>
      <c r="E4249">
        <v>2</v>
      </c>
      <c r="F4249">
        <v>32.950000000000003</v>
      </c>
      <c r="G4249">
        <f>Table1[[#This Row],[Unit Price]]*Table1[[#This Row],[Units Sold]]</f>
        <v>65.900000000000006</v>
      </c>
      <c r="H4249" t="s">
        <v>14</v>
      </c>
      <c r="I4249" t="s">
        <v>15</v>
      </c>
      <c r="J4249">
        <f>_xlfn.XLOOKUP(Table1[[#This Row],[Product Name]],O:O,P:P)</f>
        <v>7.25</v>
      </c>
      <c r="K4249">
        <f>Table1[[#This Row],[Unit Profit]]*Table1[[#This Row],[Units Sold]]</f>
        <v>14.5</v>
      </c>
      <c r="L4249">
        <f>MONTH(Table1[[#This Row],[Date]])</f>
        <v>5</v>
      </c>
    </row>
    <row r="4250" spans="1:12" hidden="1">
      <c r="A4250">
        <v>14315</v>
      </c>
      <c r="B4250" s="1">
        <v>45505</v>
      </c>
      <c r="C4250" t="s">
        <v>9</v>
      </c>
      <c r="D4250" t="s">
        <v>245</v>
      </c>
      <c r="E4250">
        <v>3</v>
      </c>
      <c r="F4250">
        <v>299</v>
      </c>
      <c r="G4250">
        <f>Table1[[#This Row],[Unit Price]]*Table1[[#This Row],[Units Sold]]</f>
        <v>897</v>
      </c>
      <c r="H4250" t="s">
        <v>18</v>
      </c>
      <c r="I4250" t="s">
        <v>15</v>
      </c>
      <c r="J4250">
        <f>_xlfn.XLOOKUP(Table1[[#This Row],[Product Name]],O:O,P:P)</f>
        <v>98.67</v>
      </c>
      <c r="K4250">
        <f>Table1[[#This Row],[Unit Profit]]*Table1[[#This Row],[Units Sold]]</f>
        <v>296.01</v>
      </c>
      <c r="L4250">
        <f>MONTH(Table1[[#This Row],[Date]])</f>
        <v>8</v>
      </c>
    </row>
    <row r="4251" spans="1:12" hidden="1">
      <c r="A4251">
        <v>14316</v>
      </c>
      <c r="B4251" s="1">
        <v>45021</v>
      </c>
      <c r="C4251" t="s">
        <v>12</v>
      </c>
      <c r="D4251" t="s">
        <v>246</v>
      </c>
      <c r="E4251">
        <v>4</v>
      </c>
      <c r="F4251">
        <v>159.99</v>
      </c>
      <c r="G4251">
        <f>Table1[[#This Row],[Unit Price]]*Table1[[#This Row],[Units Sold]]</f>
        <v>639.96</v>
      </c>
      <c r="H4251" t="s">
        <v>18</v>
      </c>
      <c r="I4251" t="s">
        <v>11</v>
      </c>
      <c r="J4251">
        <f>_xlfn.XLOOKUP(Table1[[#This Row],[Product Name]],O:O,P:P)</f>
        <v>35.200000000000003</v>
      </c>
      <c r="K4251">
        <f>Table1[[#This Row],[Unit Profit]]*Table1[[#This Row],[Units Sold]]</f>
        <v>140.80000000000001</v>
      </c>
      <c r="L4251">
        <f>MONTH(Table1[[#This Row],[Date]])</f>
        <v>4</v>
      </c>
    </row>
    <row r="4252" spans="1:12" hidden="1">
      <c r="A4252">
        <v>14317</v>
      </c>
      <c r="B4252" s="1">
        <v>45530</v>
      </c>
      <c r="C4252" t="s">
        <v>16</v>
      </c>
      <c r="D4252" t="s">
        <v>247</v>
      </c>
      <c r="E4252">
        <v>1</v>
      </c>
      <c r="F4252">
        <v>90</v>
      </c>
      <c r="G4252">
        <f>Table1[[#This Row],[Unit Price]]*Table1[[#This Row],[Units Sold]]</f>
        <v>90</v>
      </c>
      <c r="H4252" t="s">
        <v>18</v>
      </c>
      <c r="I4252" t="s">
        <v>15</v>
      </c>
      <c r="J4252">
        <f>_xlfn.XLOOKUP(Table1[[#This Row],[Product Name]],O:O,P:P)</f>
        <v>31.5</v>
      </c>
      <c r="K4252">
        <f>Table1[[#This Row],[Unit Profit]]*Table1[[#This Row],[Units Sold]]</f>
        <v>31.5</v>
      </c>
      <c r="L4252">
        <f>MONTH(Table1[[#This Row],[Date]])</f>
        <v>8</v>
      </c>
    </row>
    <row r="4253" spans="1:12" hidden="1">
      <c r="A4253">
        <v>14318</v>
      </c>
      <c r="B4253" s="1">
        <v>45076</v>
      </c>
      <c r="C4253" t="s">
        <v>19</v>
      </c>
      <c r="D4253" t="s">
        <v>248</v>
      </c>
      <c r="E4253">
        <v>1</v>
      </c>
      <c r="F4253">
        <v>10.99</v>
      </c>
      <c r="G4253">
        <f>Table1[[#This Row],[Unit Price]]*Table1[[#This Row],[Units Sold]]</f>
        <v>10.99</v>
      </c>
      <c r="H4253" t="s">
        <v>14</v>
      </c>
      <c r="I4253" t="s">
        <v>287</v>
      </c>
      <c r="J4253">
        <f>_xlfn.XLOOKUP(Table1[[#This Row],[Product Name]],O:O,P:P)</f>
        <v>3.41</v>
      </c>
      <c r="K4253">
        <f>Table1[[#This Row],[Unit Profit]]*Table1[[#This Row],[Units Sold]]</f>
        <v>3.41</v>
      </c>
      <c r="L4253">
        <f>MONTH(Table1[[#This Row],[Date]])</f>
        <v>5</v>
      </c>
    </row>
    <row r="4254" spans="1:12" hidden="1">
      <c r="A4254">
        <v>14319</v>
      </c>
      <c r="B4254" s="1">
        <v>45245</v>
      </c>
      <c r="C4254" t="s">
        <v>21</v>
      </c>
      <c r="D4254" t="s">
        <v>249</v>
      </c>
      <c r="E4254">
        <v>5</v>
      </c>
      <c r="F4254">
        <v>55</v>
      </c>
      <c r="G4254">
        <f>Table1[[#This Row],[Unit Price]]*Table1[[#This Row],[Units Sold]]</f>
        <v>275</v>
      </c>
      <c r="H4254" t="s">
        <v>18</v>
      </c>
      <c r="I4254" t="s">
        <v>11</v>
      </c>
      <c r="J4254">
        <f>_xlfn.XLOOKUP(Table1[[#This Row],[Product Name]],O:O,P:P)</f>
        <v>12.1</v>
      </c>
      <c r="K4254">
        <f>Table1[[#This Row],[Unit Profit]]*Table1[[#This Row],[Units Sold]]</f>
        <v>60.5</v>
      </c>
      <c r="L4254">
        <f>MONTH(Table1[[#This Row],[Date]])</f>
        <v>11</v>
      </c>
    </row>
    <row r="4255" spans="1:12" hidden="1">
      <c r="A4255">
        <v>14320</v>
      </c>
      <c r="B4255" s="1">
        <v>45595</v>
      </c>
      <c r="C4255" t="s">
        <v>23</v>
      </c>
      <c r="D4255" t="s">
        <v>250</v>
      </c>
      <c r="E4255">
        <v>5</v>
      </c>
      <c r="F4255">
        <v>29.99</v>
      </c>
      <c r="G4255">
        <f>Table1[[#This Row],[Unit Price]]*Table1[[#This Row],[Units Sold]]</f>
        <v>149.94999999999999</v>
      </c>
      <c r="H4255" t="s">
        <v>18</v>
      </c>
      <c r="I4255" t="s">
        <v>287</v>
      </c>
      <c r="J4255">
        <f>_xlfn.XLOOKUP(Table1[[#This Row],[Product Name]],O:O,P:P)</f>
        <v>13.2</v>
      </c>
      <c r="K4255">
        <f>Table1[[#This Row],[Unit Profit]]*Table1[[#This Row],[Units Sold]]</f>
        <v>66</v>
      </c>
      <c r="L4255">
        <f>MONTH(Table1[[#This Row],[Date]])</f>
        <v>10</v>
      </c>
    </row>
    <row r="4256" spans="1:12" hidden="1">
      <c r="A4256">
        <v>14321</v>
      </c>
      <c r="B4256" s="1">
        <v>45264</v>
      </c>
      <c r="C4256" t="s">
        <v>9</v>
      </c>
      <c r="D4256" t="s">
        <v>10</v>
      </c>
      <c r="E4256">
        <v>1</v>
      </c>
      <c r="F4256">
        <v>999.99</v>
      </c>
      <c r="G4256">
        <f>Table1[[#This Row],[Unit Price]]*Table1[[#This Row],[Units Sold]]</f>
        <v>999.99</v>
      </c>
      <c r="H4256" t="s">
        <v>14</v>
      </c>
      <c r="I4256" t="s">
        <v>287</v>
      </c>
      <c r="J4256">
        <f>_xlfn.XLOOKUP(Table1[[#This Row],[Product Name]],O:O,P:P)</f>
        <v>280</v>
      </c>
      <c r="K4256">
        <f>Table1[[#This Row],[Unit Profit]]*Table1[[#This Row],[Units Sold]]</f>
        <v>280</v>
      </c>
      <c r="L4256">
        <f>MONTH(Table1[[#This Row],[Date]])</f>
        <v>12</v>
      </c>
    </row>
    <row r="4257" spans="1:12" hidden="1">
      <c r="A4257">
        <v>14323</v>
      </c>
      <c r="B4257" s="1">
        <v>45575</v>
      </c>
      <c r="C4257" t="s">
        <v>16</v>
      </c>
      <c r="D4257" t="s">
        <v>17</v>
      </c>
      <c r="E4257">
        <v>5</v>
      </c>
      <c r="F4257">
        <v>69.989999999999995</v>
      </c>
      <c r="G4257">
        <f>Table1[[#This Row],[Unit Price]]*Table1[[#This Row],[Units Sold]]</f>
        <v>349.95</v>
      </c>
      <c r="H4257" t="s">
        <v>18</v>
      </c>
      <c r="I4257" t="s">
        <v>11</v>
      </c>
      <c r="J4257">
        <f>_xlfn.XLOOKUP(Table1[[#This Row],[Product Name]],O:O,P:P)</f>
        <v>18.899999999999999</v>
      </c>
      <c r="K4257">
        <f>Table1[[#This Row],[Unit Profit]]*Table1[[#This Row],[Units Sold]]</f>
        <v>94.5</v>
      </c>
      <c r="L4257">
        <f>MONTH(Table1[[#This Row],[Date]])</f>
        <v>10</v>
      </c>
    </row>
    <row r="4258" spans="1:12" hidden="1">
      <c r="A4258">
        <v>14324</v>
      </c>
      <c r="B4258" s="1">
        <v>45242</v>
      </c>
      <c r="C4258" t="s">
        <v>19</v>
      </c>
      <c r="D4258" t="s">
        <v>20</v>
      </c>
      <c r="E4258">
        <v>5</v>
      </c>
      <c r="F4258">
        <v>15.99</v>
      </c>
      <c r="G4258">
        <f>Table1[[#This Row],[Unit Price]]*Table1[[#This Row],[Units Sold]]</f>
        <v>79.95</v>
      </c>
      <c r="H4258" t="s">
        <v>18</v>
      </c>
      <c r="I4258" t="s">
        <v>11</v>
      </c>
      <c r="J4258">
        <f>_xlfn.XLOOKUP(Table1[[#This Row],[Product Name]],O:O,P:P)</f>
        <v>8</v>
      </c>
      <c r="K4258">
        <f>Table1[[#This Row],[Unit Profit]]*Table1[[#This Row],[Units Sold]]</f>
        <v>40</v>
      </c>
      <c r="L4258">
        <f>MONTH(Table1[[#This Row],[Date]])</f>
        <v>11</v>
      </c>
    </row>
    <row r="4259" spans="1:12" hidden="1">
      <c r="A4259">
        <v>14325</v>
      </c>
      <c r="B4259" s="1">
        <v>45358</v>
      </c>
      <c r="C4259" t="s">
        <v>21</v>
      </c>
      <c r="D4259" t="s">
        <v>22</v>
      </c>
      <c r="E4259">
        <v>2</v>
      </c>
      <c r="F4259">
        <v>89.99</v>
      </c>
      <c r="G4259">
        <f>Table1[[#This Row],[Unit Price]]*Table1[[#This Row],[Units Sold]]</f>
        <v>179.98</v>
      </c>
      <c r="H4259" t="s">
        <v>18</v>
      </c>
      <c r="I4259" t="s">
        <v>11</v>
      </c>
      <c r="J4259">
        <f>_xlfn.XLOOKUP(Table1[[#This Row],[Product Name]],O:O,P:P)</f>
        <v>38.700000000000003</v>
      </c>
      <c r="K4259">
        <f>Table1[[#This Row],[Unit Profit]]*Table1[[#This Row],[Units Sold]]</f>
        <v>77.400000000000006</v>
      </c>
      <c r="L4259">
        <f>MONTH(Table1[[#This Row],[Date]])</f>
        <v>3</v>
      </c>
    </row>
    <row r="4260" spans="1:12" hidden="1">
      <c r="A4260">
        <v>14326</v>
      </c>
      <c r="B4260" s="1">
        <v>45393</v>
      </c>
      <c r="C4260" t="s">
        <v>23</v>
      </c>
      <c r="D4260" t="s">
        <v>24</v>
      </c>
      <c r="E4260">
        <v>3</v>
      </c>
      <c r="F4260">
        <v>29.99</v>
      </c>
      <c r="G4260">
        <f>Table1[[#This Row],[Unit Price]]*Table1[[#This Row],[Units Sold]]</f>
        <v>89.97</v>
      </c>
      <c r="H4260" t="s">
        <v>18</v>
      </c>
      <c r="I4260" t="s">
        <v>11</v>
      </c>
      <c r="J4260">
        <f>_xlfn.XLOOKUP(Table1[[#This Row],[Product Name]],O:O,P:P)</f>
        <v>7.8</v>
      </c>
      <c r="K4260">
        <f>Table1[[#This Row],[Unit Profit]]*Table1[[#This Row],[Units Sold]]</f>
        <v>23.4</v>
      </c>
      <c r="L4260">
        <f>MONTH(Table1[[#This Row],[Date]])</f>
        <v>4</v>
      </c>
    </row>
    <row r="4261" spans="1:12" hidden="1">
      <c r="A4261">
        <v>14327</v>
      </c>
      <c r="B4261" s="1">
        <v>45176</v>
      </c>
      <c r="C4261" t="s">
        <v>9</v>
      </c>
      <c r="D4261" t="s">
        <v>25</v>
      </c>
      <c r="E4261">
        <v>2</v>
      </c>
      <c r="F4261">
        <v>2499.9899999999998</v>
      </c>
      <c r="G4261">
        <f>Table1[[#This Row],[Unit Price]]*Table1[[#This Row],[Units Sold]]</f>
        <v>4999.9799999999996</v>
      </c>
      <c r="H4261" t="s">
        <v>14</v>
      </c>
      <c r="I4261" t="s">
        <v>15</v>
      </c>
      <c r="J4261">
        <f>_xlfn.XLOOKUP(Table1[[#This Row],[Product Name]],O:O,P:P)</f>
        <v>1225</v>
      </c>
      <c r="K4261">
        <f>Table1[[#This Row],[Unit Profit]]*Table1[[#This Row],[Units Sold]]</f>
        <v>2450</v>
      </c>
      <c r="L4261">
        <f>MONTH(Table1[[#This Row],[Date]])</f>
        <v>9</v>
      </c>
    </row>
    <row r="4262" spans="1:12" hidden="1">
      <c r="A4262">
        <v>14328</v>
      </c>
      <c r="B4262" s="1">
        <v>45418</v>
      </c>
      <c r="C4262" t="s">
        <v>12</v>
      </c>
      <c r="D4262" t="s">
        <v>26</v>
      </c>
      <c r="E4262">
        <v>4</v>
      </c>
      <c r="F4262">
        <v>599.99</v>
      </c>
      <c r="G4262">
        <f>Table1[[#This Row],[Unit Price]]*Table1[[#This Row],[Units Sold]]</f>
        <v>2399.96</v>
      </c>
      <c r="H4262" t="s">
        <v>14</v>
      </c>
      <c r="I4262" t="s">
        <v>11</v>
      </c>
      <c r="J4262">
        <f>_xlfn.XLOOKUP(Table1[[#This Row],[Product Name]],O:O,P:P)</f>
        <v>180</v>
      </c>
      <c r="K4262">
        <f>Table1[[#This Row],[Unit Profit]]*Table1[[#This Row],[Units Sold]]</f>
        <v>720</v>
      </c>
      <c r="L4262">
        <f>MONTH(Table1[[#This Row],[Date]])</f>
        <v>5</v>
      </c>
    </row>
    <row r="4263" spans="1:12" hidden="1">
      <c r="A4263">
        <v>14329</v>
      </c>
      <c r="B4263" s="1">
        <v>45018</v>
      </c>
      <c r="C4263" t="s">
        <v>16</v>
      </c>
      <c r="D4263" t="s">
        <v>27</v>
      </c>
      <c r="E4263">
        <v>5</v>
      </c>
      <c r="F4263">
        <v>89.99</v>
      </c>
      <c r="G4263">
        <f>Table1[[#This Row],[Unit Price]]*Table1[[#This Row],[Units Sold]]</f>
        <v>449.95</v>
      </c>
      <c r="H4263" t="s">
        <v>14</v>
      </c>
      <c r="I4263" t="s">
        <v>15</v>
      </c>
      <c r="J4263">
        <f>_xlfn.XLOOKUP(Table1[[#This Row],[Product Name]],O:O,P:P)</f>
        <v>45</v>
      </c>
      <c r="K4263">
        <f>Table1[[#This Row],[Unit Profit]]*Table1[[#This Row],[Units Sold]]</f>
        <v>225</v>
      </c>
      <c r="L4263">
        <f>MONTH(Table1[[#This Row],[Date]])</f>
        <v>4</v>
      </c>
    </row>
    <row r="4264" spans="1:12">
      <c r="A4264">
        <v>14330</v>
      </c>
      <c r="B4264" s="1">
        <v>45006</v>
      </c>
      <c r="C4264" t="s">
        <v>19</v>
      </c>
      <c r="D4264" t="s">
        <v>28</v>
      </c>
      <c r="E4264">
        <v>4</v>
      </c>
      <c r="F4264">
        <v>25.99</v>
      </c>
      <c r="G4264">
        <f>Table1[[#This Row],[Unit Price]]*Table1[[#This Row],[Units Sold]]</f>
        <v>103.96</v>
      </c>
      <c r="H4264" t="s">
        <v>294</v>
      </c>
      <c r="I4264" t="s">
        <v>15</v>
      </c>
      <c r="J4264">
        <f>_xlfn.XLOOKUP(Table1[[#This Row],[Product Name]],O:O,P:P)</f>
        <v>12.74</v>
      </c>
      <c r="K4264">
        <f>Table1[[#This Row],[Unit Profit]]*Table1[[#This Row],[Units Sold]]</f>
        <v>50.96</v>
      </c>
      <c r="L4264">
        <f>MONTH(Table1[[#This Row],[Date]])</f>
        <v>3</v>
      </c>
    </row>
    <row r="4265" spans="1:12" hidden="1">
      <c r="A4265">
        <v>14331</v>
      </c>
      <c r="B4265" s="1">
        <v>45446</v>
      </c>
      <c r="C4265" t="s">
        <v>21</v>
      </c>
      <c r="D4265" t="s">
        <v>29</v>
      </c>
      <c r="E4265">
        <v>4</v>
      </c>
      <c r="F4265">
        <v>129.99</v>
      </c>
      <c r="G4265">
        <f>Table1[[#This Row],[Unit Price]]*Table1[[#This Row],[Units Sold]]</f>
        <v>519.96</v>
      </c>
      <c r="H4265" t="s">
        <v>14</v>
      </c>
      <c r="I4265" t="s">
        <v>11</v>
      </c>
      <c r="J4265">
        <f>_xlfn.XLOOKUP(Table1[[#This Row],[Product Name]],O:O,P:P)</f>
        <v>26</v>
      </c>
      <c r="K4265">
        <f>Table1[[#This Row],[Unit Profit]]*Table1[[#This Row],[Units Sold]]</f>
        <v>104</v>
      </c>
      <c r="L4265">
        <f>MONTH(Table1[[#This Row],[Date]])</f>
        <v>6</v>
      </c>
    </row>
    <row r="4266" spans="1:12" hidden="1">
      <c r="A4266">
        <v>14332</v>
      </c>
      <c r="B4266" s="1">
        <v>45606</v>
      </c>
      <c r="C4266" t="s">
        <v>23</v>
      </c>
      <c r="D4266" t="s">
        <v>30</v>
      </c>
      <c r="E4266">
        <v>1</v>
      </c>
      <c r="F4266">
        <v>199.99</v>
      </c>
      <c r="G4266">
        <f>Table1[[#This Row],[Unit Price]]*Table1[[#This Row],[Units Sold]]</f>
        <v>199.99</v>
      </c>
      <c r="H4266" t="s">
        <v>18</v>
      </c>
      <c r="I4266" t="s">
        <v>15</v>
      </c>
      <c r="J4266">
        <f>_xlfn.XLOOKUP(Table1[[#This Row],[Product Name]],O:O,P:P)</f>
        <v>66</v>
      </c>
      <c r="K4266">
        <f>Table1[[#This Row],[Unit Profit]]*Table1[[#This Row],[Units Sold]]</f>
        <v>66</v>
      </c>
      <c r="L4266">
        <f>MONTH(Table1[[#This Row],[Date]])</f>
        <v>11</v>
      </c>
    </row>
    <row r="4267" spans="1:12" hidden="1">
      <c r="A4267">
        <v>14333</v>
      </c>
      <c r="B4267" s="1">
        <v>45559</v>
      </c>
      <c r="C4267" t="s">
        <v>9</v>
      </c>
      <c r="D4267" t="s">
        <v>31</v>
      </c>
      <c r="E4267">
        <v>5</v>
      </c>
      <c r="F4267">
        <v>749.99</v>
      </c>
      <c r="G4267">
        <f>Table1[[#This Row],[Unit Price]]*Table1[[#This Row],[Units Sold]]</f>
        <v>3749.95</v>
      </c>
      <c r="H4267" t="s">
        <v>18</v>
      </c>
      <c r="I4267" t="s">
        <v>287</v>
      </c>
      <c r="J4267">
        <f>_xlfn.XLOOKUP(Table1[[#This Row],[Product Name]],O:O,P:P)</f>
        <v>240</v>
      </c>
      <c r="K4267">
        <f>Table1[[#This Row],[Unit Profit]]*Table1[[#This Row],[Units Sold]]</f>
        <v>1200</v>
      </c>
      <c r="L4267">
        <f>MONTH(Table1[[#This Row],[Date]])</f>
        <v>9</v>
      </c>
    </row>
    <row r="4268" spans="1:12">
      <c r="A4268">
        <v>14334</v>
      </c>
      <c r="B4268" s="1">
        <v>45204</v>
      </c>
      <c r="C4268" t="s">
        <v>12</v>
      </c>
      <c r="D4268" t="s">
        <v>32</v>
      </c>
      <c r="E4268">
        <v>2</v>
      </c>
      <c r="F4268">
        <v>189.99</v>
      </c>
      <c r="G4268">
        <f>Table1[[#This Row],[Unit Price]]*Table1[[#This Row],[Units Sold]]</f>
        <v>379.98</v>
      </c>
      <c r="H4268" t="s">
        <v>294</v>
      </c>
      <c r="I4268" t="s">
        <v>11</v>
      </c>
      <c r="J4268">
        <f>_xlfn.XLOOKUP(Table1[[#This Row],[Product Name]],O:O,P:P)</f>
        <v>19</v>
      </c>
      <c r="K4268">
        <f>Table1[[#This Row],[Unit Profit]]*Table1[[#This Row],[Units Sold]]</f>
        <v>38</v>
      </c>
      <c r="L4268">
        <f>MONTH(Table1[[#This Row],[Date]])</f>
        <v>10</v>
      </c>
    </row>
    <row r="4269" spans="1:12">
      <c r="A4269">
        <v>14335</v>
      </c>
      <c r="B4269" s="1">
        <v>45148</v>
      </c>
      <c r="C4269" t="s">
        <v>16</v>
      </c>
      <c r="D4269" t="s">
        <v>33</v>
      </c>
      <c r="E4269">
        <v>1</v>
      </c>
      <c r="F4269">
        <v>249.99</v>
      </c>
      <c r="G4269">
        <f>Table1[[#This Row],[Unit Price]]*Table1[[#This Row],[Units Sold]]</f>
        <v>249.99</v>
      </c>
      <c r="H4269" t="s">
        <v>294</v>
      </c>
      <c r="I4269" t="s">
        <v>287</v>
      </c>
      <c r="J4269">
        <f>_xlfn.XLOOKUP(Table1[[#This Row],[Product Name]],O:O,P:P)</f>
        <v>47.5</v>
      </c>
      <c r="K4269">
        <f>Table1[[#This Row],[Unit Profit]]*Table1[[#This Row],[Units Sold]]</f>
        <v>47.5</v>
      </c>
      <c r="L4269">
        <f>MONTH(Table1[[#This Row],[Date]])</f>
        <v>8</v>
      </c>
    </row>
    <row r="4270" spans="1:12" hidden="1">
      <c r="A4270">
        <v>14336</v>
      </c>
      <c r="B4270" s="1">
        <v>45176</v>
      </c>
      <c r="C4270" t="s">
        <v>19</v>
      </c>
      <c r="D4270" t="s">
        <v>34</v>
      </c>
      <c r="E4270">
        <v>4</v>
      </c>
      <c r="F4270">
        <v>35.99</v>
      </c>
      <c r="G4270">
        <f>Table1[[#This Row],[Unit Price]]*Table1[[#This Row],[Units Sold]]</f>
        <v>143.96</v>
      </c>
      <c r="H4270" t="s">
        <v>14</v>
      </c>
      <c r="I4270" t="s">
        <v>11</v>
      </c>
      <c r="J4270">
        <f>_xlfn.XLOOKUP(Table1[[#This Row],[Product Name]],O:O,P:P)</f>
        <v>14.4</v>
      </c>
      <c r="K4270">
        <f>Table1[[#This Row],[Unit Profit]]*Table1[[#This Row],[Units Sold]]</f>
        <v>57.6</v>
      </c>
      <c r="L4270">
        <f>MONTH(Table1[[#This Row],[Date]])</f>
        <v>9</v>
      </c>
    </row>
    <row r="4271" spans="1:12" hidden="1">
      <c r="A4271">
        <v>14337</v>
      </c>
      <c r="B4271" s="1">
        <v>45286</v>
      </c>
      <c r="C4271" t="s">
        <v>21</v>
      </c>
      <c r="D4271" t="s">
        <v>35</v>
      </c>
      <c r="E4271">
        <v>3</v>
      </c>
      <c r="F4271">
        <v>399.99</v>
      </c>
      <c r="G4271">
        <f>Table1[[#This Row],[Unit Price]]*Table1[[#This Row],[Units Sold]]</f>
        <v>1199.97</v>
      </c>
      <c r="H4271" t="s">
        <v>14</v>
      </c>
      <c r="I4271" t="s">
        <v>287</v>
      </c>
      <c r="J4271">
        <f>_xlfn.XLOOKUP(Table1[[#This Row],[Product Name]],O:O,P:P)</f>
        <v>52</v>
      </c>
      <c r="K4271">
        <f>Table1[[#This Row],[Unit Profit]]*Table1[[#This Row],[Units Sold]]</f>
        <v>156</v>
      </c>
      <c r="L4271">
        <f>MONTH(Table1[[#This Row],[Date]])</f>
        <v>12</v>
      </c>
    </row>
    <row r="4272" spans="1:12" hidden="1">
      <c r="A4272">
        <v>14338</v>
      </c>
      <c r="B4272" s="1">
        <v>45141</v>
      </c>
      <c r="C4272" t="s">
        <v>23</v>
      </c>
      <c r="D4272" t="s">
        <v>36</v>
      </c>
      <c r="E4272">
        <v>1</v>
      </c>
      <c r="F4272">
        <v>119.99</v>
      </c>
      <c r="G4272">
        <f>Table1[[#This Row],[Unit Price]]*Table1[[#This Row],[Units Sold]]</f>
        <v>119.99</v>
      </c>
      <c r="H4272" t="s">
        <v>14</v>
      </c>
      <c r="I4272" t="s">
        <v>287</v>
      </c>
      <c r="J4272">
        <f>_xlfn.XLOOKUP(Table1[[#This Row],[Product Name]],O:O,P:P)</f>
        <v>40.799999999999997</v>
      </c>
      <c r="K4272">
        <f>Table1[[#This Row],[Unit Profit]]*Table1[[#This Row],[Units Sold]]</f>
        <v>40.799999999999997</v>
      </c>
      <c r="L4272">
        <f>MONTH(Table1[[#This Row],[Date]])</f>
        <v>8</v>
      </c>
    </row>
    <row r="4273" spans="1:12">
      <c r="A4273">
        <v>14339</v>
      </c>
      <c r="B4273" s="1">
        <v>45644</v>
      </c>
      <c r="C4273" t="s">
        <v>9</v>
      </c>
      <c r="D4273" t="s">
        <v>37</v>
      </c>
      <c r="E4273">
        <v>5</v>
      </c>
      <c r="F4273">
        <v>499.99</v>
      </c>
      <c r="G4273">
        <f>Table1[[#This Row],[Unit Price]]*Table1[[#This Row],[Units Sold]]</f>
        <v>2499.9499999999998</v>
      </c>
      <c r="H4273" t="s">
        <v>294</v>
      </c>
      <c r="I4273" t="s">
        <v>287</v>
      </c>
      <c r="J4273">
        <f>_xlfn.XLOOKUP(Table1[[#This Row],[Product Name]],O:O,P:P)</f>
        <v>210</v>
      </c>
      <c r="K4273">
        <f>Table1[[#This Row],[Unit Profit]]*Table1[[#This Row],[Units Sold]]</f>
        <v>1050</v>
      </c>
      <c r="L4273">
        <f>MONTH(Table1[[#This Row],[Date]])</f>
        <v>12</v>
      </c>
    </row>
    <row r="4274" spans="1:12" hidden="1">
      <c r="A4274">
        <v>14340</v>
      </c>
      <c r="B4274" s="1">
        <v>45494</v>
      </c>
      <c r="C4274" t="s">
        <v>12</v>
      </c>
      <c r="D4274" t="s">
        <v>38</v>
      </c>
      <c r="E4274">
        <v>5</v>
      </c>
      <c r="F4274">
        <v>99.99</v>
      </c>
      <c r="G4274">
        <f>Table1[[#This Row],[Unit Price]]*Table1[[#This Row],[Units Sold]]</f>
        <v>499.95</v>
      </c>
      <c r="H4274" t="s">
        <v>18</v>
      </c>
      <c r="I4274" t="s">
        <v>15</v>
      </c>
      <c r="J4274">
        <f>_xlfn.XLOOKUP(Table1[[#This Row],[Product Name]],O:O,P:P)</f>
        <v>24</v>
      </c>
      <c r="K4274">
        <f>Table1[[#This Row],[Unit Profit]]*Table1[[#This Row],[Units Sold]]</f>
        <v>120</v>
      </c>
      <c r="L4274">
        <f>MONTH(Table1[[#This Row],[Date]])</f>
        <v>7</v>
      </c>
    </row>
    <row r="4275" spans="1:12">
      <c r="A4275">
        <v>14341</v>
      </c>
      <c r="B4275" s="1">
        <v>45095</v>
      </c>
      <c r="C4275" t="s">
        <v>16</v>
      </c>
      <c r="D4275" t="s">
        <v>39</v>
      </c>
      <c r="E4275">
        <v>2</v>
      </c>
      <c r="F4275">
        <v>59.99</v>
      </c>
      <c r="G4275">
        <f>Table1[[#This Row],[Unit Price]]*Table1[[#This Row],[Units Sold]]</f>
        <v>119.98</v>
      </c>
      <c r="H4275" t="s">
        <v>294</v>
      </c>
      <c r="I4275" t="s">
        <v>287</v>
      </c>
      <c r="J4275">
        <f>_xlfn.XLOOKUP(Table1[[#This Row],[Product Name]],O:O,P:P)</f>
        <v>25.2</v>
      </c>
      <c r="K4275">
        <f>Table1[[#This Row],[Unit Profit]]*Table1[[#This Row],[Units Sold]]</f>
        <v>50.4</v>
      </c>
      <c r="L4275">
        <f>MONTH(Table1[[#This Row],[Date]])</f>
        <v>6</v>
      </c>
    </row>
    <row r="4276" spans="1:12" hidden="1">
      <c r="A4276">
        <v>14342</v>
      </c>
      <c r="B4276" s="1">
        <v>44964</v>
      </c>
      <c r="C4276" t="s">
        <v>19</v>
      </c>
      <c r="D4276" t="s">
        <v>40</v>
      </c>
      <c r="E4276">
        <v>2</v>
      </c>
      <c r="F4276">
        <v>22.99</v>
      </c>
      <c r="G4276">
        <f>Table1[[#This Row],[Unit Price]]*Table1[[#This Row],[Units Sold]]</f>
        <v>45.98</v>
      </c>
      <c r="H4276" t="s">
        <v>18</v>
      </c>
      <c r="I4276" t="s">
        <v>11</v>
      </c>
      <c r="J4276">
        <f>_xlfn.XLOOKUP(Table1[[#This Row],[Product Name]],O:O,P:P)</f>
        <v>10.81</v>
      </c>
      <c r="K4276">
        <f>Table1[[#This Row],[Unit Profit]]*Table1[[#This Row],[Units Sold]]</f>
        <v>21.62</v>
      </c>
      <c r="L4276">
        <f>MONTH(Table1[[#This Row],[Date]])</f>
        <v>2</v>
      </c>
    </row>
    <row r="4277" spans="1:12">
      <c r="A4277">
        <v>14343</v>
      </c>
      <c r="B4277" s="1">
        <v>45464</v>
      </c>
      <c r="C4277" t="s">
        <v>21</v>
      </c>
      <c r="D4277" t="s">
        <v>41</v>
      </c>
      <c r="E4277">
        <v>4</v>
      </c>
      <c r="F4277">
        <v>49.99</v>
      </c>
      <c r="G4277">
        <f>Table1[[#This Row],[Unit Price]]*Table1[[#This Row],[Units Sold]]</f>
        <v>199.96</v>
      </c>
      <c r="H4277" t="s">
        <v>294</v>
      </c>
      <c r="I4277" t="s">
        <v>11</v>
      </c>
      <c r="J4277">
        <f>_xlfn.XLOOKUP(Table1[[#This Row],[Product Name]],O:O,P:P)</f>
        <v>24</v>
      </c>
      <c r="K4277">
        <f>Table1[[#This Row],[Unit Profit]]*Table1[[#This Row],[Units Sold]]</f>
        <v>96</v>
      </c>
      <c r="L4277">
        <f>MONTH(Table1[[#This Row],[Date]])</f>
        <v>6</v>
      </c>
    </row>
    <row r="4278" spans="1:12" hidden="1">
      <c r="A4278">
        <v>14344</v>
      </c>
      <c r="B4278" s="1">
        <v>45087</v>
      </c>
      <c r="C4278" t="s">
        <v>23</v>
      </c>
      <c r="D4278" t="s">
        <v>42</v>
      </c>
      <c r="E4278">
        <v>4</v>
      </c>
      <c r="F4278">
        <v>29.99</v>
      </c>
      <c r="G4278">
        <f>Table1[[#This Row],[Unit Price]]*Table1[[#This Row],[Units Sold]]</f>
        <v>119.96</v>
      </c>
      <c r="H4278" t="s">
        <v>18</v>
      </c>
      <c r="I4278" t="s">
        <v>11</v>
      </c>
      <c r="J4278">
        <f>_xlfn.XLOOKUP(Table1[[#This Row],[Product Name]],O:O,P:P)</f>
        <v>14.4</v>
      </c>
      <c r="K4278">
        <f>Table1[[#This Row],[Unit Profit]]*Table1[[#This Row],[Units Sold]]</f>
        <v>57.6</v>
      </c>
      <c r="L4278">
        <f>MONTH(Table1[[#This Row],[Date]])</f>
        <v>6</v>
      </c>
    </row>
    <row r="4279" spans="1:12" hidden="1">
      <c r="A4279">
        <v>14345</v>
      </c>
      <c r="B4279" s="1">
        <v>45360</v>
      </c>
      <c r="C4279" t="s">
        <v>9</v>
      </c>
      <c r="D4279" t="s">
        <v>43</v>
      </c>
      <c r="E4279">
        <v>2</v>
      </c>
      <c r="F4279">
        <v>299.99</v>
      </c>
      <c r="G4279">
        <f>Table1[[#This Row],[Unit Price]]*Table1[[#This Row],[Units Sold]]</f>
        <v>599.98</v>
      </c>
      <c r="H4279" t="s">
        <v>18</v>
      </c>
      <c r="I4279" t="s">
        <v>11</v>
      </c>
      <c r="J4279">
        <f>_xlfn.XLOOKUP(Table1[[#This Row],[Product Name]],O:O,P:P)</f>
        <v>150</v>
      </c>
      <c r="K4279">
        <f>Table1[[#This Row],[Unit Profit]]*Table1[[#This Row],[Units Sold]]</f>
        <v>300</v>
      </c>
      <c r="L4279">
        <f>MONTH(Table1[[#This Row],[Date]])</f>
        <v>3</v>
      </c>
    </row>
    <row r="4280" spans="1:12">
      <c r="A4280">
        <v>14346</v>
      </c>
      <c r="B4280" s="1">
        <v>45204</v>
      </c>
      <c r="C4280" t="s">
        <v>12</v>
      </c>
      <c r="D4280" t="s">
        <v>44</v>
      </c>
      <c r="E4280">
        <v>3</v>
      </c>
      <c r="F4280">
        <v>179.99</v>
      </c>
      <c r="G4280">
        <f>Table1[[#This Row],[Unit Price]]*Table1[[#This Row],[Units Sold]]</f>
        <v>539.97</v>
      </c>
      <c r="H4280" t="s">
        <v>294</v>
      </c>
      <c r="I4280" t="s">
        <v>11</v>
      </c>
      <c r="J4280">
        <f>_xlfn.XLOOKUP(Table1[[#This Row],[Product Name]],O:O,P:P)</f>
        <v>55.8</v>
      </c>
      <c r="K4280">
        <f>Table1[[#This Row],[Unit Profit]]*Table1[[#This Row],[Units Sold]]</f>
        <v>167.39999999999998</v>
      </c>
      <c r="L4280">
        <f>MONTH(Table1[[#This Row],[Date]])</f>
        <v>10</v>
      </c>
    </row>
    <row r="4281" spans="1:12" hidden="1">
      <c r="A4281">
        <v>14347</v>
      </c>
      <c r="B4281" s="1">
        <v>45071</v>
      </c>
      <c r="C4281" t="s">
        <v>16</v>
      </c>
      <c r="D4281" t="s">
        <v>45</v>
      </c>
      <c r="E4281">
        <v>3</v>
      </c>
      <c r="F4281">
        <v>179.99</v>
      </c>
      <c r="G4281">
        <f>Table1[[#This Row],[Unit Price]]*Table1[[#This Row],[Units Sold]]</f>
        <v>539.97</v>
      </c>
      <c r="H4281" t="s">
        <v>14</v>
      </c>
      <c r="I4281" t="s">
        <v>15</v>
      </c>
      <c r="J4281">
        <f>_xlfn.XLOOKUP(Table1[[#This Row],[Product Name]],O:O,P:P)</f>
        <v>37.799999999999997</v>
      </c>
      <c r="K4281">
        <f>Table1[[#This Row],[Unit Profit]]*Table1[[#This Row],[Units Sold]]</f>
        <v>113.39999999999999</v>
      </c>
      <c r="L4281">
        <f>MONTH(Table1[[#This Row],[Date]])</f>
        <v>5</v>
      </c>
    </row>
    <row r="4282" spans="1:12" hidden="1">
      <c r="A4282">
        <v>14348</v>
      </c>
      <c r="B4282" s="1">
        <v>45131</v>
      </c>
      <c r="C4282" t="s">
        <v>19</v>
      </c>
      <c r="D4282" t="s">
        <v>46</v>
      </c>
      <c r="E4282">
        <v>4</v>
      </c>
      <c r="F4282">
        <v>12.99</v>
      </c>
      <c r="G4282">
        <f>Table1[[#This Row],[Unit Price]]*Table1[[#This Row],[Units Sold]]</f>
        <v>51.96</v>
      </c>
      <c r="H4282" t="s">
        <v>18</v>
      </c>
      <c r="I4282" t="s">
        <v>11</v>
      </c>
      <c r="J4282">
        <f>_xlfn.XLOOKUP(Table1[[#This Row],[Product Name]],O:O,P:P)</f>
        <v>1.56</v>
      </c>
      <c r="K4282">
        <f>Table1[[#This Row],[Unit Profit]]*Table1[[#This Row],[Units Sold]]</f>
        <v>6.24</v>
      </c>
      <c r="L4282">
        <f>MONTH(Table1[[#This Row],[Date]])</f>
        <v>7</v>
      </c>
    </row>
    <row r="4283" spans="1:12">
      <c r="A4283">
        <v>14349</v>
      </c>
      <c r="B4283" s="1">
        <v>45375</v>
      </c>
      <c r="C4283" t="s">
        <v>21</v>
      </c>
      <c r="D4283" t="s">
        <v>47</v>
      </c>
      <c r="E4283">
        <v>4</v>
      </c>
      <c r="F4283">
        <v>29.99</v>
      </c>
      <c r="G4283">
        <f>Table1[[#This Row],[Unit Price]]*Table1[[#This Row],[Units Sold]]</f>
        <v>119.96</v>
      </c>
      <c r="H4283" t="s">
        <v>294</v>
      </c>
      <c r="I4283" t="s">
        <v>11</v>
      </c>
      <c r="J4283">
        <f>_xlfn.XLOOKUP(Table1[[#This Row],[Product Name]],O:O,P:P)</f>
        <v>10.199999999999999</v>
      </c>
      <c r="K4283">
        <f>Table1[[#This Row],[Unit Profit]]*Table1[[#This Row],[Units Sold]]</f>
        <v>40.799999999999997</v>
      </c>
      <c r="L4283">
        <f>MONTH(Table1[[#This Row],[Date]])</f>
        <v>3</v>
      </c>
    </row>
    <row r="4284" spans="1:12">
      <c r="A4284">
        <v>14350</v>
      </c>
      <c r="B4284" s="1">
        <v>45247</v>
      </c>
      <c r="C4284" t="s">
        <v>23</v>
      </c>
      <c r="D4284" t="s">
        <v>48</v>
      </c>
      <c r="E4284">
        <v>2</v>
      </c>
      <c r="F4284">
        <v>129.99</v>
      </c>
      <c r="G4284">
        <f>Table1[[#This Row],[Unit Price]]*Table1[[#This Row],[Units Sold]]</f>
        <v>259.98</v>
      </c>
      <c r="H4284" t="s">
        <v>294</v>
      </c>
      <c r="I4284" t="s">
        <v>11</v>
      </c>
      <c r="J4284">
        <f>_xlfn.XLOOKUP(Table1[[#This Row],[Product Name]],O:O,P:P)</f>
        <v>20.8</v>
      </c>
      <c r="K4284">
        <f>Table1[[#This Row],[Unit Profit]]*Table1[[#This Row],[Units Sold]]</f>
        <v>41.6</v>
      </c>
      <c r="L4284">
        <f>MONTH(Table1[[#This Row],[Date]])</f>
        <v>11</v>
      </c>
    </row>
    <row r="4285" spans="1:12" hidden="1">
      <c r="A4285">
        <v>14351</v>
      </c>
      <c r="B4285" s="1">
        <v>45424</v>
      </c>
      <c r="C4285" t="s">
        <v>9</v>
      </c>
      <c r="D4285" t="s">
        <v>49</v>
      </c>
      <c r="E4285">
        <v>3</v>
      </c>
      <c r="F4285">
        <v>349.99</v>
      </c>
      <c r="G4285">
        <f>Table1[[#This Row],[Unit Price]]*Table1[[#This Row],[Units Sold]]</f>
        <v>1049.97</v>
      </c>
      <c r="H4285" t="s">
        <v>18</v>
      </c>
      <c r="I4285" t="s">
        <v>287</v>
      </c>
      <c r="J4285">
        <f>_xlfn.XLOOKUP(Table1[[#This Row],[Product Name]],O:O,P:P)</f>
        <v>164.5</v>
      </c>
      <c r="K4285">
        <f>Table1[[#This Row],[Unit Profit]]*Table1[[#This Row],[Units Sold]]</f>
        <v>493.5</v>
      </c>
      <c r="L4285">
        <f>MONTH(Table1[[#This Row],[Date]])</f>
        <v>5</v>
      </c>
    </row>
    <row r="4286" spans="1:12">
      <c r="A4286">
        <v>14352</v>
      </c>
      <c r="B4286" s="1">
        <v>45355</v>
      </c>
      <c r="C4286" t="s">
        <v>12</v>
      </c>
      <c r="D4286" t="s">
        <v>50</v>
      </c>
      <c r="E4286">
        <v>4</v>
      </c>
      <c r="F4286">
        <v>89.99</v>
      </c>
      <c r="G4286">
        <f>Table1[[#This Row],[Unit Price]]*Table1[[#This Row],[Units Sold]]</f>
        <v>359.96</v>
      </c>
      <c r="H4286" t="s">
        <v>294</v>
      </c>
      <c r="I4286" t="s">
        <v>287</v>
      </c>
      <c r="J4286">
        <f>_xlfn.XLOOKUP(Table1[[#This Row],[Product Name]],O:O,P:P)</f>
        <v>45</v>
      </c>
      <c r="K4286">
        <f>Table1[[#This Row],[Unit Profit]]*Table1[[#This Row],[Units Sold]]</f>
        <v>180</v>
      </c>
      <c r="L4286">
        <f>MONTH(Table1[[#This Row],[Date]])</f>
        <v>3</v>
      </c>
    </row>
    <row r="4287" spans="1:12" hidden="1">
      <c r="A4287">
        <v>14353</v>
      </c>
      <c r="B4287" s="1">
        <v>45584</v>
      </c>
      <c r="C4287" t="s">
        <v>16</v>
      </c>
      <c r="D4287" t="s">
        <v>51</v>
      </c>
      <c r="E4287">
        <v>4</v>
      </c>
      <c r="F4287">
        <v>29.99</v>
      </c>
      <c r="G4287">
        <f>Table1[[#This Row],[Unit Price]]*Table1[[#This Row],[Units Sold]]</f>
        <v>119.96</v>
      </c>
      <c r="H4287" t="s">
        <v>14</v>
      </c>
      <c r="I4287" t="s">
        <v>15</v>
      </c>
      <c r="J4287">
        <f>_xlfn.XLOOKUP(Table1[[#This Row],[Product Name]],O:O,P:P)</f>
        <v>7.8</v>
      </c>
      <c r="K4287">
        <f>Table1[[#This Row],[Unit Profit]]*Table1[[#This Row],[Units Sold]]</f>
        <v>31.2</v>
      </c>
      <c r="L4287">
        <f>MONTH(Table1[[#This Row],[Date]])</f>
        <v>10</v>
      </c>
    </row>
    <row r="4288" spans="1:12" hidden="1">
      <c r="A4288">
        <v>14354</v>
      </c>
      <c r="B4288" s="1">
        <v>45524</v>
      </c>
      <c r="C4288" t="s">
        <v>19</v>
      </c>
      <c r="D4288" t="s">
        <v>52</v>
      </c>
      <c r="E4288">
        <v>3</v>
      </c>
      <c r="F4288">
        <v>19.989999999999998</v>
      </c>
      <c r="G4288">
        <f>Table1[[#This Row],[Unit Price]]*Table1[[#This Row],[Units Sold]]</f>
        <v>59.97</v>
      </c>
      <c r="H4288" t="s">
        <v>14</v>
      </c>
      <c r="I4288" t="s">
        <v>287</v>
      </c>
      <c r="J4288">
        <f>_xlfn.XLOOKUP(Table1[[#This Row],[Product Name]],O:O,P:P)</f>
        <v>2.8</v>
      </c>
      <c r="K4288">
        <f>Table1[[#This Row],[Unit Profit]]*Table1[[#This Row],[Units Sold]]</f>
        <v>8.3999999999999986</v>
      </c>
      <c r="L4288">
        <f>MONTH(Table1[[#This Row],[Date]])</f>
        <v>8</v>
      </c>
    </row>
    <row r="4289" spans="1:12" hidden="1">
      <c r="A4289">
        <v>14355</v>
      </c>
      <c r="B4289" s="1">
        <v>45611</v>
      </c>
      <c r="C4289" t="s">
        <v>21</v>
      </c>
      <c r="D4289" t="s">
        <v>53</v>
      </c>
      <c r="E4289">
        <v>4</v>
      </c>
      <c r="F4289">
        <v>39.99</v>
      </c>
      <c r="G4289">
        <f>Table1[[#This Row],[Unit Price]]*Table1[[#This Row],[Units Sold]]</f>
        <v>159.96</v>
      </c>
      <c r="H4289" t="s">
        <v>18</v>
      </c>
      <c r="I4289" t="s">
        <v>287</v>
      </c>
      <c r="J4289">
        <f>_xlfn.XLOOKUP(Table1[[#This Row],[Product Name]],O:O,P:P)</f>
        <v>9.1999999999999993</v>
      </c>
      <c r="K4289">
        <f>Table1[[#This Row],[Unit Profit]]*Table1[[#This Row],[Units Sold]]</f>
        <v>36.799999999999997</v>
      </c>
      <c r="L4289">
        <f>MONTH(Table1[[#This Row],[Date]])</f>
        <v>11</v>
      </c>
    </row>
    <row r="4290" spans="1:12">
      <c r="A4290">
        <v>14356</v>
      </c>
      <c r="B4290" s="1">
        <v>44946</v>
      </c>
      <c r="C4290" t="s">
        <v>23</v>
      </c>
      <c r="D4290" t="s">
        <v>54</v>
      </c>
      <c r="E4290">
        <v>2</v>
      </c>
      <c r="F4290">
        <v>1895</v>
      </c>
      <c r="G4290">
        <f>Table1[[#This Row],[Unit Price]]*Table1[[#This Row],[Units Sold]]</f>
        <v>3790</v>
      </c>
      <c r="H4290" t="s">
        <v>294</v>
      </c>
      <c r="I4290" t="s">
        <v>287</v>
      </c>
      <c r="J4290">
        <f>_xlfn.XLOOKUP(Table1[[#This Row],[Product Name]],O:O,P:P)</f>
        <v>227.4</v>
      </c>
      <c r="K4290">
        <f>Table1[[#This Row],[Unit Profit]]*Table1[[#This Row],[Units Sold]]</f>
        <v>454.8</v>
      </c>
      <c r="L4290">
        <f>MONTH(Table1[[#This Row],[Date]])</f>
        <v>1</v>
      </c>
    </row>
    <row r="4291" spans="1:12" hidden="1">
      <c r="A4291">
        <v>14357</v>
      </c>
      <c r="B4291" s="1">
        <v>45450</v>
      </c>
      <c r="C4291" t="s">
        <v>9</v>
      </c>
      <c r="D4291" t="s">
        <v>55</v>
      </c>
      <c r="E4291">
        <v>5</v>
      </c>
      <c r="F4291">
        <v>399.99</v>
      </c>
      <c r="G4291">
        <f>Table1[[#This Row],[Unit Price]]*Table1[[#This Row],[Units Sold]]</f>
        <v>1999.95</v>
      </c>
      <c r="H4291" t="s">
        <v>18</v>
      </c>
      <c r="I4291" t="s">
        <v>11</v>
      </c>
      <c r="J4291">
        <f>_xlfn.XLOOKUP(Table1[[#This Row],[Product Name]],O:O,P:P)</f>
        <v>96</v>
      </c>
      <c r="K4291">
        <f>Table1[[#This Row],[Unit Profit]]*Table1[[#This Row],[Units Sold]]</f>
        <v>480</v>
      </c>
      <c r="L4291">
        <f>MONTH(Table1[[#This Row],[Date]])</f>
        <v>6</v>
      </c>
    </row>
    <row r="4292" spans="1:12" hidden="1">
      <c r="A4292">
        <v>14358</v>
      </c>
      <c r="B4292" s="1">
        <v>45021</v>
      </c>
      <c r="C4292" t="s">
        <v>12</v>
      </c>
      <c r="D4292" t="s">
        <v>56</v>
      </c>
      <c r="E4292">
        <v>3</v>
      </c>
      <c r="F4292">
        <v>799.99</v>
      </c>
      <c r="G4292">
        <f>Table1[[#This Row],[Unit Price]]*Table1[[#This Row],[Units Sold]]</f>
        <v>2399.9700000000003</v>
      </c>
      <c r="H4292" t="s">
        <v>18</v>
      </c>
      <c r="I4292" t="s">
        <v>11</v>
      </c>
      <c r="J4292">
        <f>_xlfn.XLOOKUP(Table1[[#This Row],[Product Name]],O:O,P:P)</f>
        <v>208</v>
      </c>
      <c r="K4292">
        <f>Table1[[#This Row],[Unit Profit]]*Table1[[#This Row],[Units Sold]]</f>
        <v>624</v>
      </c>
      <c r="L4292">
        <f>MONTH(Table1[[#This Row],[Date]])</f>
        <v>4</v>
      </c>
    </row>
    <row r="4293" spans="1:12" hidden="1">
      <c r="A4293">
        <v>14359</v>
      </c>
      <c r="B4293" s="1">
        <v>45250</v>
      </c>
      <c r="C4293" t="s">
        <v>16</v>
      </c>
      <c r="D4293" t="s">
        <v>57</v>
      </c>
      <c r="E4293">
        <v>5</v>
      </c>
      <c r="F4293">
        <v>59.99</v>
      </c>
      <c r="G4293">
        <f>Table1[[#This Row],[Unit Price]]*Table1[[#This Row],[Units Sold]]</f>
        <v>299.95</v>
      </c>
      <c r="H4293" t="s">
        <v>18</v>
      </c>
      <c r="I4293" t="s">
        <v>287</v>
      </c>
      <c r="J4293">
        <f>_xlfn.XLOOKUP(Table1[[#This Row],[Product Name]],O:O,P:P)</f>
        <v>21</v>
      </c>
      <c r="K4293">
        <f>Table1[[#This Row],[Unit Profit]]*Table1[[#This Row],[Units Sold]]</f>
        <v>105</v>
      </c>
      <c r="L4293">
        <f>MONTH(Table1[[#This Row],[Date]])</f>
        <v>11</v>
      </c>
    </row>
    <row r="4294" spans="1:12" hidden="1">
      <c r="A4294">
        <v>14360</v>
      </c>
      <c r="B4294" s="1">
        <v>45391</v>
      </c>
      <c r="C4294" t="s">
        <v>19</v>
      </c>
      <c r="D4294" t="s">
        <v>58</v>
      </c>
      <c r="E4294">
        <v>1</v>
      </c>
      <c r="F4294">
        <v>24.99</v>
      </c>
      <c r="G4294">
        <f>Table1[[#This Row],[Unit Price]]*Table1[[#This Row],[Units Sold]]</f>
        <v>24.99</v>
      </c>
      <c r="H4294" t="s">
        <v>14</v>
      </c>
      <c r="I4294" t="s">
        <v>15</v>
      </c>
      <c r="J4294">
        <f>_xlfn.XLOOKUP(Table1[[#This Row],[Product Name]],O:O,P:P)</f>
        <v>2.5</v>
      </c>
      <c r="K4294">
        <f>Table1[[#This Row],[Unit Profit]]*Table1[[#This Row],[Units Sold]]</f>
        <v>2.5</v>
      </c>
      <c r="L4294">
        <f>MONTH(Table1[[#This Row],[Date]])</f>
        <v>4</v>
      </c>
    </row>
    <row r="4295" spans="1:12">
      <c r="A4295">
        <v>14361</v>
      </c>
      <c r="B4295" s="1">
        <v>45506</v>
      </c>
      <c r="C4295" t="s">
        <v>21</v>
      </c>
      <c r="D4295" t="s">
        <v>59</v>
      </c>
      <c r="E4295">
        <v>4</v>
      </c>
      <c r="F4295">
        <v>105</v>
      </c>
      <c r="G4295">
        <f>Table1[[#This Row],[Unit Price]]*Table1[[#This Row],[Units Sold]]</f>
        <v>420</v>
      </c>
      <c r="H4295" t="s">
        <v>294</v>
      </c>
      <c r="I4295" t="s">
        <v>287</v>
      </c>
      <c r="J4295">
        <f>_xlfn.XLOOKUP(Table1[[#This Row],[Product Name]],O:O,P:P)</f>
        <v>21</v>
      </c>
      <c r="K4295">
        <f>Table1[[#This Row],[Unit Profit]]*Table1[[#This Row],[Units Sold]]</f>
        <v>84</v>
      </c>
      <c r="L4295">
        <f>MONTH(Table1[[#This Row],[Date]])</f>
        <v>8</v>
      </c>
    </row>
    <row r="4296" spans="1:12">
      <c r="A4296">
        <v>14362</v>
      </c>
      <c r="B4296" s="1">
        <v>45004</v>
      </c>
      <c r="C4296" t="s">
        <v>23</v>
      </c>
      <c r="D4296" t="s">
        <v>60</v>
      </c>
      <c r="E4296">
        <v>4</v>
      </c>
      <c r="F4296">
        <v>129.99</v>
      </c>
      <c r="G4296">
        <f>Table1[[#This Row],[Unit Price]]*Table1[[#This Row],[Units Sold]]</f>
        <v>519.96</v>
      </c>
      <c r="H4296" t="s">
        <v>294</v>
      </c>
      <c r="I4296" t="s">
        <v>287</v>
      </c>
      <c r="J4296">
        <f>_xlfn.XLOOKUP(Table1[[#This Row],[Product Name]],O:O,P:P)</f>
        <v>16.899999999999999</v>
      </c>
      <c r="K4296">
        <f>Table1[[#This Row],[Unit Profit]]*Table1[[#This Row],[Units Sold]]</f>
        <v>67.599999999999994</v>
      </c>
      <c r="L4296">
        <f>MONTH(Table1[[#This Row],[Date]])</f>
        <v>3</v>
      </c>
    </row>
    <row r="4297" spans="1:12" hidden="1">
      <c r="A4297">
        <v>14363</v>
      </c>
      <c r="B4297" s="1">
        <v>44963</v>
      </c>
      <c r="C4297" t="s">
        <v>9</v>
      </c>
      <c r="D4297" t="s">
        <v>61</v>
      </c>
      <c r="E4297">
        <v>4</v>
      </c>
      <c r="F4297">
        <v>399.99</v>
      </c>
      <c r="G4297">
        <f>Table1[[#This Row],[Unit Price]]*Table1[[#This Row],[Units Sold]]</f>
        <v>1599.96</v>
      </c>
      <c r="H4297" t="s">
        <v>14</v>
      </c>
      <c r="I4297" t="s">
        <v>15</v>
      </c>
      <c r="J4297">
        <f>_xlfn.XLOOKUP(Table1[[#This Row],[Product Name]],O:O,P:P)</f>
        <v>176</v>
      </c>
      <c r="K4297">
        <f>Table1[[#This Row],[Unit Profit]]*Table1[[#This Row],[Units Sold]]</f>
        <v>704</v>
      </c>
      <c r="L4297">
        <f>MONTH(Table1[[#This Row],[Date]])</f>
        <v>2</v>
      </c>
    </row>
    <row r="4298" spans="1:12" hidden="1">
      <c r="A4298">
        <v>14364</v>
      </c>
      <c r="B4298" s="1">
        <v>45206</v>
      </c>
      <c r="C4298" t="s">
        <v>12</v>
      </c>
      <c r="D4298" t="s">
        <v>62</v>
      </c>
      <c r="E4298">
        <v>3</v>
      </c>
      <c r="F4298">
        <v>199.99</v>
      </c>
      <c r="G4298">
        <f>Table1[[#This Row],[Unit Price]]*Table1[[#This Row],[Units Sold]]</f>
        <v>599.97</v>
      </c>
      <c r="H4298" t="s">
        <v>14</v>
      </c>
      <c r="I4298" t="s">
        <v>15</v>
      </c>
      <c r="J4298">
        <f>_xlfn.XLOOKUP(Table1[[#This Row],[Product Name]],O:O,P:P)</f>
        <v>46</v>
      </c>
      <c r="K4298">
        <f>Table1[[#This Row],[Unit Profit]]*Table1[[#This Row],[Units Sold]]</f>
        <v>138</v>
      </c>
      <c r="L4298">
        <f>MONTH(Table1[[#This Row],[Date]])</f>
        <v>10</v>
      </c>
    </row>
    <row r="4299" spans="1:12" hidden="1">
      <c r="A4299">
        <v>14365</v>
      </c>
      <c r="B4299" s="1">
        <v>45352</v>
      </c>
      <c r="C4299" t="s">
        <v>16</v>
      </c>
      <c r="D4299" t="s">
        <v>63</v>
      </c>
      <c r="E4299">
        <v>5</v>
      </c>
      <c r="F4299">
        <v>139.99</v>
      </c>
      <c r="G4299">
        <f>Table1[[#This Row],[Unit Price]]*Table1[[#This Row],[Units Sold]]</f>
        <v>699.95</v>
      </c>
      <c r="H4299" t="s">
        <v>14</v>
      </c>
      <c r="I4299" t="s">
        <v>287</v>
      </c>
      <c r="J4299">
        <f>_xlfn.XLOOKUP(Table1[[#This Row],[Product Name]],O:O,P:P)</f>
        <v>56</v>
      </c>
      <c r="K4299">
        <f>Table1[[#This Row],[Unit Profit]]*Table1[[#This Row],[Units Sold]]</f>
        <v>280</v>
      </c>
      <c r="L4299">
        <f>MONTH(Table1[[#This Row],[Date]])</f>
        <v>3</v>
      </c>
    </row>
    <row r="4300" spans="1:12" hidden="1">
      <c r="A4300">
        <v>14366</v>
      </c>
      <c r="B4300" s="1">
        <v>45200</v>
      </c>
      <c r="C4300" t="s">
        <v>19</v>
      </c>
      <c r="D4300" t="s">
        <v>64</v>
      </c>
      <c r="E4300">
        <v>4</v>
      </c>
      <c r="F4300">
        <v>32.5</v>
      </c>
      <c r="G4300">
        <f>Table1[[#This Row],[Unit Price]]*Table1[[#This Row],[Units Sold]]</f>
        <v>130</v>
      </c>
      <c r="H4300" t="s">
        <v>18</v>
      </c>
      <c r="I4300" t="s">
        <v>11</v>
      </c>
      <c r="J4300">
        <f>_xlfn.XLOOKUP(Table1[[#This Row],[Product Name]],O:O,P:P)</f>
        <v>15.28</v>
      </c>
      <c r="K4300">
        <f>Table1[[#This Row],[Unit Profit]]*Table1[[#This Row],[Units Sold]]</f>
        <v>61.12</v>
      </c>
      <c r="L4300">
        <f>MONTH(Table1[[#This Row],[Date]])</f>
        <v>10</v>
      </c>
    </row>
    <row r="4301" spans="1:12">
      <c r="A4301">
        <v>14367</v>
      </c>
      <c r="B4301" s="1">
        <v>45084</v>
      </c>
      <c r="C4301" t="s">
        <v>21</v>
      </c>
      <c r="D4301" t="s">
        <v>65</v>
      </c>
      <c r="E4301">
        <v>2</v>
      </c>
      <c r="F4301">
        <v>52</v>
      </c>
      <c r="G4301">
        <f>Table1[[#This Row],[Unit Price]]*Table1[[#This Row],[Units Sold]]</f>
        <v>104</v>
      </c>
      <c r="H4301" t="s">
        <v>294</v>
      </c>
      <c r="I4301" t="s">
        <v>287</v>
      </c>
      <c r="J4301">
        <f>_xlfn.XLOOKUP(Table1[[#This Row],[Product Name]],O:O,P:P)</f>
        <v>5.72</v>
      </c>
      <c r="K4301">
        <f>Table1[[#This Row],[Unit Profit]]*Table1[[#This Row],[Units Sold]]</f>
        <v>11.44</v>
      </c>
      <c r="L4301">
        <f>MONTH(Table1[[#This Row],[Date]])</f>
        <v>6</v>
      </c>
    </row>
    <row r="4302" spans="1:12">
      <c r="A4302">
        <v>14368</v>
      </c>
      <c r="B4302" s="1">
        <v>45335</v>
      </c>
      <c r="C4302" t="s">
        <v>23</v>
      </c>
      <c r="D4302" t="s">
        <v>66</v>
      </c>
      <c r="E4302">
        <v>4</v>
      </c>
      <c r="F4302">
        <v>39.99</v>
      </c>
      <c r="G4302">
        <f>Table1[[#This Row],[Unit Price]]*Table1[[#This Row],[Units Sold]]</f>
        <v>159.96</v>
      </c>
      <c r="H4302" t="s">
        <v>294</v>
      </c>
      <c r="I4302" t="s">
        <v>15</v>
      </c>
      <c r="J4302">
        <f>_xlfn.XLOOKUP(Table1[[#This Row],[Product Name]],O:O,P:P)</f>
        <v>12</v>
      </c>
      <c r="K4302">
        <f>Table1[[#This Row],[Unit Profit]]*Table1[[#This Row],[Units Sold]]</f>
        <v>48</v>
      </c>
      <c r="L4302">
        <f>MONTH(Table1[[#This Row],[Date]])</f>
        <v>2</v>
      </c>
    </row>
    <row r="4303" spans="1:12" hidden="1">
      <c r="A4303">
        <v>14369</v>
      </c>
      <c r="B4303" s="1">
        <v>45043</v>
      </c>
      <c r="C4303" t="s">
        <v>9</v>
      </c>
      <c r="D4303" t="s">
        <v>67</v>
      </c>
      <c r="E4303">
        <v>4</v>
      </c>
      <c r="F4303">
        <v>129.99</v>
      </c>
      <c r="G4303">
        <f>Table1[[#This Row],[Unit Price]]*Table1[[#This Row],[Units Sold]]</f>
        <v>519.96</v>
      </c>
      <c r="H4303" t="s">
        <v>14</v>
      </c>
      <c r="I4303" t="s">
        <v>11</v>
      </c>
      <c r="J4303">
        <f>_xlfn.XLOOKUP(Table1[[#This Row],[Product Name]],O:O,P:P)</f>
        <v>52</v>
      </c>
      <c r="K4303">
        <f>Table1[[#This Row],[Unit Profit]]*Table1[[#This Row],[Units Sold]]</f>
        <v>208</v>
      </c>
      <c r="L4303">
        <f>MONTH(Table1[[#This Row],[Date]])</f>
        <v>4</v>
      </c>
    </row>
    <row r="4304" spans="1:12" hidden="1">
      <c r="A4304">
        <v>14370</v>
      </c>
      <c r="B4304" s="1">
        <v>45149</v>
      </c>
      <c r="C4304" t="s">
        <v>12</v>
      </c>
      <c r="D4304" t="s">
        <v>68</v>
      </c>
      <c r="E4304">
        <v>3</v>
      </c>
      <c r="F4304">
        <v>299.99</v>
      </c>
      <c r="G4304">
        <f>Table1[[#This Row],[Unit Price]]*Table1[[#This Row],[Units Sold]]</f>
        <v>899.97</v>
      </c>
      <c r="H4304" t="s">
        <v>18</v>
      </c>
      <c r="I4304" t="s">
        <v>287</v>
      </c>
      <c r="J4304">
        <f>_xlfn.XLOOKUP(Table1[[#This Row],[Product Name]],O:O,P:P)</f>
        <v>81</v>
      </c>
      <c r="K4304">
        <f>Table1[[#This Row],[Unit Profit]]*Table1[[#This Row],[Units Sold]]</f>
        <v>243</v>
      </c>
      <c r="L4304">
        <f>MONTH(Table1[[#This Row],[Date]])</f>
        <v>8</v>
      </c>
    </row>
    <row r="4305" spans="1:12" hidden="1">
      <c r="A4305">
        <v>14371</v>
      </c>
      <c r="B4305" s="1">
        <v>45365</v>
      </c>
      <c r="C4305" t="s">
        <v>16</v>
      </c>
      <c r="D4305" t="s">
        <v>69</v>
      </c>
      <c r="E4305">
        <v>2</v>
      </c>
      <c r="F4305">
        <v>154.99</v>
      </c>
      <c r="G4305">
        <f>Table1[[#This Row],[Unit Price]]*Table1[[#This Row],[Units Sold]]</f>
        <v>309.98</v>
      </c>
      <c r="H4305" t="s">
        <v>14</v>
      </c>
      <c r="I4305" t="s">
        <v>287</v>
      </c>
      <c r="J4305">
        <f>_xlfn.XLOOKUP(Table1[[#This Row],[Product Name]],O:O,P:P)</f>
        <v>44.95</v>
      </c>
      <c r="K4305">
        <f>Table1[[#This Row],[Unit Profit]]*Table1[[#This Row],[Units Sold]]</f>
        <v>89.9</v>
      </c>
      <c r="L4305">
        <f>MONTH(Table1[[#This Row],[Date]])</f>
        <v>3</v>
      </c>
    </row>
    <row r="4306" spans="1:12" hidden="1">
      <c r="A4306">
        <v>14372</v>
      </c>
      <c r="B4306" s="1">
        <v>44959</v>
      </c>
      <c r="C4306" t="s">
        <v>19</v>
      </c>
      <c r="D4306" t="s">
        <v>70</v>
      </c>
      <c r="E4306">
        <v>1</v>
      </c>
      <c r="F4306">
        <v>26.99</v>
      </c>
      <c r="G4306">
        <f>Table1[[#This Row],[Unit Price]]*Table1[[#This Row],[Units Sold]]</f>
        <v>26.99</v>
      </c>
      <c r="H4306" t="s">
        <v>18</v>
      </c>
      <c r="I4306" t="s">
        <v>287</v>
      </c>
      <c r="J4306">
        <f>_xlfn.XLOOKUP(Table1[[#This Row],[Product Name]],O:O,P:P)</f>
        <v>8.3699999999999992</v>
      </c>
      <c r="K4306">
        <f>Table1[[#This Row],[Unit Profit]]*Table1[[#This Row],[Units Sold]]</f>
        <v>8.3699999999999992</v>
      </c>
      <c r="L4306">
        <f>MONTH(Table1[[#This Row],[Date]])</f>
        <v>2</v>
      </c>
    </row>
    <row r="4307" spans="1:12" hidden="1">
      <c r="A4307">
        <v>14373</v>
      </c>
      <c r="B4307" s="1">
        <v>45524</v>
      </c>
      <c r="C4307" t="s">
        <v>21</v>
      </c>
      <c r="D4307" t="s">
        <v>71</v>
      </c>
      <c r="E4307">
        <v>3</v>
      </c>
      <c r="F4307">
        <v>49</v>
      </c>
      <c r="G4307">
        <f>Table1[[#This Row],[Unit Price]]*Table1[[#This Row],[Units Sold]]</f>
        <v>147</v>
      </c>
      <c r="H4307" t="s">
        <v>14</v>
      </c>
      <c r="I4307" t="s">
        <v>287</v>
      </c>
      <c r="J4307">
        <f>_xlfn.XLOOKUP(Table1[[#This Row],[Product Name]],O:O,P:P)</f>
        <v>8.33</v>
      </c>
      <c r="K4307">
        <f>Table1[[#This Row],[Unit Profit]]*Table1[[#This Row],[Units Sold]]</f>
        <v>24.990000000000002</v>
      </c>
      <c r="L4307">
        <f>MONTH(Table1[[#This Row],[Date]])</f>
        <v>8</v>
      </c>
    </row>
    <row r="4308" spans="1:12" hidden="1">
      <c r="A4308">
        <v>14374</v>
      </c>
      <c r="B4308" s="1">
        <v>45159</v>
      </c>
      <c r="C4308" t="s">
        <v>23</v>
      </c>
      <c r="D4308" t="s">
        <v>72</v>
      </c>
      <c r="E4308">
        <v>3</v>
      </c>
      <c r="F4308">
        <v>49.99</v>
      </c>
      <c r="G4308">
        <f>Table1[[#This Row],[Unit Price]]*Table1[[#This Row],[Units Sold]]</f>
        <v>149.97</v>
      </c>
      <c r="H4308" t="s">
        <v>18</v>
      </c>
      <c r="I4308" t="s">
        <v>287</v>
      </c>
      <c r="J4308">
        <f>_xlfn.XLOOKUP(Table1[[#This Row],[Product Name]],O:O,P:P)</f>
        <v>19.5</v>
      </c>
      <c r="K4308">
        <f>Table1[[#This Row],[Unit Profit]]*Table1[[#This Row],[Units Sold]]</f>
        <v>58.5</v>
      </c>
      <c r="L4308">
        <f>MONTH(Table1[[#This Row],[Date]])</f>
        <v>8</v>
      </c>
    </row>
    <row r="4309" spans="1:12" hidden="1">
      <c r="A4309">
        <v>14375</v>
      </c>
      <c r="B4309" s="1">
        <v>45445</v>
      </c>
      <c r="C4309" t="s">
        <v>9</v>
      </c>
      <c r="D4309" t="s">
        <v>73</v>
      </c>
      <c r="E4309">
        <v>1</v>
      </c>
      <c r="F4309">
        <v>59.99</v>
      </c>
      <c r="G4309">
        <f>Table1[[#This Row],[Unit Price]]*Table1[[#This Row],[Units Sold]]</f>
        <v>59.99</v>
      </c>
      <c r="H4309" t="s">
        <v>18</v>
      </c>
      <c r="I4309" t="s">
        <v>11</v>
      </c>
      <c r="J4309">
        <f>_xlfn.XLOOKUP(Table1[[#This Row],[Product Name]],O:O,P:P)</f>
        <v>13.8</v>
      </c>
      <c r="K4309">
        <f>Table1[[#This Row],[Unit Profit]]*Table1[[#This Row],[Units Sold]]</f>
        <v>13.8</v>
      </c>
      <c r="L4309">
        <f>MONTH(Table1[[#This Row],[Date]])</f>
        <v>6</v>
      </c>
    </row>
    <row r="4310" spans="1:12">
      <c r="A4310">
        <v>14376</v>
      </c>
      <c r="B4310" s="1">
        <v>45591</v>
      </c>
      <c r="C4310" t="s">
        <v>12</v>
      </c>
      <c r="D4310" t="s">
        <v>74</v>
      </c>
      <c r="E4310">
        <v>5</v>
      </c>
      <c r="F4310">
        <v>499.99</v>
      </c>
      <c r="G4310">
        <f>Table1[[#This Row],[Unit Price]]*Table1[[#This Row],[Units Sold]]</f>
        <v>2499.9499999999998</v>
      </c>
      <c r="H4310" t="s">
        <v>294</v>
      </c>
      <c r="I4310" t="s">
        <v>287</v>
      </c>
      <c r="J4310">
        <f>_xlfn.XLOOKUP(Table1[[#This Row],[Product Name]],O:O,P:P)</f>
        <v>100</v>
      </c>
      <c r="K4310">
        <f>Table1[[#This Row],[Unit Profit]]*Table1[[#This Row],[Units Sold]]</f>
        <v>500</v>
      </c>
      <c r="L4310">
        <f>MONTH(Table1[[#This Row],[Date]])</f>
        <v>10</v>
      </c>
    </row>
    <row r="4311" spans="1:12" hidden="1">
      <c r="A4311">
        <v>14377</v>
      </c>
      <c r="B4311" s="1">
        <v>45615</v>
      </c>
      <c r="C4311" t="s">
        <v>16</v>
      </c>
      <c r="D4311" t="s">
        <v>75</v>
      </c>
      <c r="E4311">
        <v>3</v>
      </c>
      <c r="F4311">
        <v>29.99</v>
      </c>
      <c r="G4311">
        <f>Table1[[#This Row],[Unit Price]]*Table1[[#This Row],[Units Sold]]</f>
        <v>89.97</v>
      </c>
      <c r="H4311" t="s">
        <v>18</v>
      </c>
      <c r="I4311" t="s">
        <v>15</v>
      </c>
      <c r="J4311">
        <f>_xlfn.XLOOKUP(Table1[[#This Row],[Product Name]],O:O,P:P)</f>
        <v>8.4</v>
      </c>
      <c r="K4311">
        <f>Table1[[#This Row],[Unit Profit]]*Table1[[#This Row],[Units Sold]]</f>
        <v>25.200000000000003</v>
      </c>
      <c r="L4311">
        <f>MONTH(Table1[[#This Row],[Date]])</f>
        <v>11</v>
      </c>
    </row>
    <row r="4312" spans="1:12" hidden="1">
      <c r="A4312">
        <v>14378</v>
      </c>
      <c r="B4312" s="1">
        <v>45516</v>
      </c>
      <c r="C4312" t="s">
        <v>19</v>
      </c>
      <c r="D4312" t="s">
        <v>76</v>
      </c>
      <c r="E4312">
        <v>5</v>
      </c>
      <c r="F4312">
        <v>28</v>
      </c>
      <c r="G4312">
        <f>Table1[[#This Row],[Unit Price]]*Table1[[#This Row],[Units Sold]]</f>
        <v>140</v>
      </c>
      <c r="H4312" t="s">
        <v>18</v>
      </c>
      <c r="I4312" t="s">
        <v>15</v>
      </c>
      <c r="J4312">
        <f>_xlfn.XLOOKUP(Table1[[#This Row],[Product Name]],O:O,P:P)</f>
        <v>8.1199999999999992</v>
      </c>
      <c r="K4312">
        <f>Table1[[#This Row],[Unit Profit]]*Table1[[#This Row],[Units Sold]]</f>
        <v>40.599999999999994</v>
      </c>
      <c r="L4312">
        <f>MONTH(Table1[[#This Row],[Date]])</f>
        <v>8</v>
      </c>
    </row>
    <row r="4313" spans="1:12" hidden="1">
      <c r="A4313">
        <v>14379</v>
      </c>
      <c r="B4313" s="1">
        <v>45405</v>
      </c>
      <c r="C4313" t="s">
        <v>21</v>
      </c>
      <c r="D4313" t="s">
        <v>77</v>
      </c>
      <c r="E4313">
        <v>3</v>
      </c>
      <c r="F4313">
        <v>23</v>
      </c>
      <c r="G4313">
        <f>Table1[[#This Row],[Unit Price]]*Table1[[#This Row],[Units Sold]]</f>
        <v>69</v>
      </c>
      <c r="H4313" t="s">
        <v>14</v>
      </c>
      <c r="I4313" t="s">
        <v>11</v>
      </c>
      <c r="J4313">
        <f>_xlfn.XLOOKUP(Table1[[#This Row],[Product Name]],O:O,P:P)</f>
        <v>3.68</v>
      </c>
      <c r="K4313">
        <f>Table1[[#This Row],[Unit Profit]]*Table1[[#This Row],[Units Sold]]</f>
        <v>11.040000000000001</v>
      </c>
      <c r="L4313">
        <f>MONTH(Table1[[#This Row],[Date]])</f>
        <v>4</v>
      </c>
    </row>
    <row r="4314" spans="1:12" hidden="1">
      <c r="A4314">
        <v>14380</v>
      </c>
      <c r="B4314" s="1">
        <v>44948</v>
      </c>
      <c r="C4314" t="s">
        <v>23</v>
      </c>
      <c r="D4314" t="s">
        <v>78</v>
      </c>
      <c r="E4314">
        <v>1</v>
      </c>
      <c r="F4314">
        <v>349</v>
      </c>
      <c r="G4314">
        <f>Table1[[#This Row],[Unit Price]]*Table1[[#This Row],[Units Sold]]</f>
        <v>349</v>
      </c>
      <c r="H4314" t="s">
        <v>14</v>
      </c>
      <c r="I4314" t="s">
        <v>11</v>
      </c>
      <c r="J4314">
        <f>_xlfn.XLOOKUP(Table1[[#This Row],[Product Name]],O:O,P:P)</f>
        <v>87.25</v>
      </c>
      <c r="K4314">
        <f>Table1[[#This Row],[Unit Profit]]*Table1[[#This Row],[Units Sold]]</f>
        <v>87.25</v>
      </c>
      <c r="L4314">
        <f>MONTH(Table1[[#This Row],[Date]])</f>
        <v>1</v>
      </c>
    </row>
    <row r="4315" spans="1:12" hidden="1">
      <c r="A4315">
        <v>14381</v>
      </c>
      <c r="B4315" s="1">
        <v>45004</v>
      </c>
      <c r="C4315" t="s">
        <v>9</v>
      </c>
      <c r="D4315" t="s">
        <v>79</v>
      </c>
      <c r="E4315">
        <v>4</v>
      </c>
      <c r="F4315">
        <v>299.99</v>
      </c>
      <c r="G4315">
        <f>Table1[[#This Row],[Unit Price]]*Table1[[#This Row],[Units Sold]]</f>
        <v>1199.96</v>
      </c>
      <c r="H4315" t="s">
        <v>14</v>
      </c>
      <c r="I4315" t="s">
        <v>15</v>
      </c>
      <c r="J4315">
        <f>_xlfn.XLOOKUP(Table1[[#This Row],[Product Name]],O:O,P:P)</f>
        <v>30</v>
      </c>
      <c r="K4315">
        <f>Table1[[#This Row],[Unit Profit]]*Table1[[#This Row],[Units Sold]]</f>
        <v>120</v>
      </c>
      <c r="L4315">
        <f>MONTH(Table1[[#This Row],[Date]])</f>
        <v>3</v>
      </c>
    </row>
    <row r="4316" spans="1:12" hidden="1">
      <c r="A4316">
        <v>14382</v>
      </c>
      <c r="B4316" s="1">
        <v>45164</v>
      </c>
      <c r="C4316" t="s">
        <v>12</v>
      </c>
      <c r="D4316" t="s">
        <v>80</v>
      </c>
      <c r="E4316">
        <v>4</v>
      </c>
      <c r="F4316">
        <v>199.99</v>
      </c>
      <c r="G4316">
        <f>Table1[[#This Row],[Unit Price]]*Table1[[#This Row],[Units Sold]]</f>
        <v>799.96</v>
      </c>
      <c r="H4316" t="s">
        <v>18</v>
      </c>
      <c r="I4316" t="s">
        <v>287</v>
      </c>
      <c r="J4316">
        <f>_xlfn.XLOOKUP(Table1[[#This Row],[Product Name]],O:O,P:P)</f>
        <v>68</v>
      </c>
      <c r="K4316">
        <f>Table1[[#This Row],[Unit Profit]]*Table1[[#This Row],[Units Sold]]</f>
        <v>272</v>
      </c>
      <c r="L4316">
        <f>MONTH(Table1[[#This Row],[Date]])</f>
        <v>8</v>
      </c>
    </row>
    <row r="4317" spans="1:12" hidden="1">
      <c r="A4317">
        <v>14383</v>
      </c>
      <c r="B4317" s="1">
        <v>45241</v>
      </c>
      <c r="C4317" t="s">
        <v>16</v>
      </c>
      <c r="D4317" t="s">
        <v>81</v>
      </c>
      <c r="E4317">
        <v>2</v>
      </c>
      <c r="F4317">
        <v>9.99</v>
      </c>
      <c r="G4317">
        <f>Table1[[#This Row],[Unit Price]]*Table1[[#This Row],[Units Sold]]</f>
        <v>19.98</v>
      </c>
      <c r="H4317" t="s">
        <v>18</v>
      </c>
      <c r="I4317" t="s">
        <v>11</v>
      </c>
      <c r="J4317">
        <f>_xlfn.XLOOKUP(Table1[[#This Row],[Product Name]],O:O,P:P)</f>
        <v>3.6</v>
      </c>
      <c r="K4317">
        <f>Table1[[#This Row],[Unit Profit]]*Table1[[#This Row],[Units Sold]]</f>
        <v>7.2</v>
      </c>
      <c r="L4317">
        <f>MONTH(Table1[[#This Row],[Date]])</f>
        <v>11</v>
      </c>
    </row>
    <row r="4318" spans="1:12">
      <c r="A4318">
        <v>14385</v>
      </c>
      <c r="B4318" s="1">
        <v>45397</v>
      </c>
      <c r="C4318" t="s">
        <v>21</v>
      </c>
      <c r="D4318" t="s">
        <v>83</v>
      </c>
      <c r="E4318">
        <v>2</v>
      </c>
      <c r="F4318">
        <v>102</v>
      </c>
      <c r="G4318">
        <f>Table1[[#This Row],[Unit Price]]*Table1[[#This Row],[Units Sold]]</f>
        <v>204</v>
      </c>
      <c r="H4318" t="s">
        <v>294</v>
      </c>
      <c r="I4318" t="s">
        <v>15</v>
      </c>
      <c r="J4318">
        <f>_xlfn.XLOOKUP(Table1[[#This Row],[Product Name]],O:O,P:P)</f>
        <v>51</v>
      </c>
      <c r="K4318">
        <f>Table1[[#This Row],[Unit Profit]]*Table1[[#This Row],[Units Sold]]</f>
        <v>102</v>
      </c>
      <c r="L4318">
        <f>MONTH(Table1[[#This Row],[Date]])</f>
        <v>4</v>
      </c>
    </row>
    <row r="4319" spans="1:12" hidden="1">
      <c r="A4319">
        <v>14386</v>
      </c>
      <c r="B4319" s="1">
        <v>45270</v>
      </c>
      <c r="C4319" t="s">
        <v>23</v>
      </c>
      <c r="D4319" t="s">
        <v>84</v>
      </c>
      <c r="E4319">
        <v>3</v>
      </c>
      <c r="F4319">
        <v>299.99</v>
      </c>
      <c r="G4319">
        <f>Table1[[#This Row],[Unit Price]]*Table1[[#This Row],[Units Sold]]</f>
        <v>899.97</v>
      </c>
      <c r="H4319" t="s">
        <v>18</v>
      </c>
      <c r="I4319" t="s">
        <v>11</v>
      </c>
      <c r="J4319">
        <f>_xlfn.XLOOKUP(Table1[[#This Row],[Product Name]],O:O,P:P)</f>
        <v>57</v>
      </c>
      <c r="K4319">
        <f>Table1[[#This Row],[Unit Profit]]*Table1[[#This Row],[Units Sold]]</f>
        <v>171</v>
      </c>
      <c r="L4319">
        <f>MONTH(Table1[[#This Row],[Date]])</f>
        <v>12</v>
      </c>
    </row>
    <row r="4320" spans="1:12" hidden="1">
      <c r="A4320">
        <v>14387</v>
      </c>
      <c r="B4320" s="1">
        <v>45217</v>
      </c>
      <c r="C4320" t="s">
        <v>9</v>
      </c>
      <c r="D4320" t="s">
        <v>85</v>
      </c>
      <c r="E4320">
        <v>3</v>
      </c>
      <c r="F4320">
        <v>1199.99</v>
      </c>
      <c r="G4320">
        <f>Table1[[#This Row],[Unit Price]]*Table1[[#This Row],[Units Sold]]</f>
        <v>3599.9700000000003</v>
      </c>
      <c r="H4320" t="s">
        <v>18</v>
      </c>
      <c r="I4320" t="s">
        <v>15</v>
      </c>
      <c r="J4320">
        <f>_xlfn.XLOOKUP(Table1[[#This Row],[Product Name]],O:O,P:P)</f>
        <v>528</v>
      </c>
      <c r="K4320">
        <f>Table1[[#This Row],[Unit Profit]]*Table1[[#This Row],[Units Sold]]</f>
        <v>1584</v>
      </c>
      <c r="L4320">
        <f>MONTH(Table1[[#This Row],[Date]])</f>
        <v>10</v>
      </c>
    </row>
    <row r="4321" spans="1:12">
      <c r="A4321">
        <v>14388</v>
      </c>
      <c r="B4321" s="1">
        <v>45438</v>
      </c>
      <c r="C4321" t="s">
        <v>12</v>
      </c>
      <c r="D4321" t="s">
        <v>86</v>
      </c>
      <c r="E4321">
        <v>2</v>
      </c>
      <c r="F4321">
        <v>219.99</v>
      </c>
      <c r="G4321">
        <f>Table1[[#This Row],[Unit Price]]*Table1[[#This Row],[Units Sold]]</f>
        <v>439.98</v>
      </c>
      <c r="H4321" t="s">
        <v>294</v>
      </c>
      <c r="I4321" t="s">
        <v>287</v>
      </c>
      <c r="J4321">
        <f>_xlfn.XLOOKUP(Table1[[#This Row],[Product Name]],O:O,P:P)</f>
        <v>39.6</v>
      </c>
      <c r="K4321">
        <f>Table1[[#This Row],[Unit Profit]]*Table1[[#This Row],[Units Sold]]</f>
        <v>79.2</v>
      </c>
      <c r="L4321">
        <f>MONTH(Table1[[#This Row],[Date]])</f>
        <v>5</v>
      </c>
    </row>
    <row r="4322" spans="1:12" hidden="1">
      <c r="A4322">
        <v>14389</v>
      </c>
      <c r="B4322" s="1">
        <v>45307</v>
      </c>
      <c r="C4322" t="s">
        <v>16</v>
      </c>
      <c r="D4322" t="s">
        <v>87</v>
      </c>
      <c r="E4322">
        <v>3</v>
      </c>
      <c r="F4322">
        <v>59.99</v>
      </c>
      <c r="G4322">
        <f>Table1[[#This Row],[Unit Price]]*Table1[[#This Row],[Units Sold]]</f>
        <v>179.97</v>
      </c>
      <c r="H4322" t="s">
        <v>18</v>
      </c>
      <c r="I4322" t="s">
        <v>287</v>
      </c>
      <c r="J4322">
        <f>_xlfn.XLOOKUP(Table1[[#This Row],[Product Name]],O:O,P:P)</f>
        <v>6</v>
      </c>
      <c r="K4322">
        <f>Table1[[#This Row],[Unit Profit]]*Table1[[#This Row],[Units Sold]]</f>
        <v>18</v>
      </c>
      <c r="L4322">
        <f>MONTH(Table1[[#This Row],[Date]])</f>
        <v>1</v>
      </c>
    </row>
    <row r="4323" spans="1:12" hidden="1">
      <c r="A4323">
        <v>14390</v>
      </c>
      <c r="B4323" s="1">
        <v>45361</v>
      </c>
      <c r="C4323" t="s">
        <v>19</v>
      </c>
      <c r="D4323" t="s">
        <v>88</v>
      </c>
      <c r="E4323">
        <v>5</v>
      </c>
      <c r="F4323">
        <v>10.99</v>
      </c>
      <c r="G4323">
        <f>Table1[[#This Row],[Unit Price]]*Table1[[#This Row],[Units Sold]]</f>
        <v>54.95</v>
      </c>
      <c r="H4323" t="s">
        <v>18</v>
      </c>
      <c r="I4323" t="s">
        <v>15</v>
      </c>
      <c r="J4323">
        <f>_xlfn.XLOOKUP(Table1[[#This Row],[Product Name]],O:O,P:P)</f>
        <v>1.21</v>
      </c>
      <c r="K4323">
        <f>Table1[[#This Row],[Unit Profit]]*Table1[[#This Row],[Units Sold]]</f>
        <v>6.05</v>
      </c>
      <c r="L4323">
        <f>MONTH(Table1[[#This Row],[Date]])</f>
        <v>3</v>
      </c>
    </row>
    <row r="4324" spans="1:12" hidden="1">
      <c r="A4324">
        <v>14391</v>
      </c>
      <c r="B4324" s="1">
        <v>45353</v>
      </c>
      <c r="C4324" t="s">
        <v>21</v>
      </c>
      <c r="D4324" t="s">
        <v>89</v>
      </c>
      <c r="E4324">
        <v>3</v>
      </c>
      <c r="F4324">
        <v>78</v>
      </c>
      <c r="G4324">
        <f>Table1[[#This Row],[Unit Price]]*Table1[[#This Row],[Units Sold]]</f>
        <v>234</v>
      </c>
      <c r="H4324" t="s">
        <v>18</v>
      </c>
      <c r="I4324" t="s">
        <v>15</v>
      </c>
      <c r="J4324">
        <f>_xlfn.XLOOKUP(Table1[[#This Row],[Product Name]],O:O,P:P)</f>
        <v>19.5</v>
      </c>
      <c r="K4324">
        <f>Table1[[#This Row],[Unit Profit]]*Table1[[#This Row],[Units Sold]]</f>
        <v>58.5</v>
      </c>
      <c r="L4324">
        <f>MONTH(Table1[[#This Row],[Date]])</f>
        <v>3</v>
      </c>
    </row>
    <row r="4325" spans="1:12" hidden="1">
      <c r="A4325">
        <v>14392</v>
      </c>
      <c r="B4325" s="1">
        <v>45156</v>
      </c>
      <c r="C4325" t="s">
        <v>23</v>
      </c>
      <c r="D4325" t="s">
        <v>90</v>
      </c>
      <c r="E4325">
        <v>3</v>
      </c>
      <c r="F4325">
        <v>129.99</v>
      </c>
      <c r="G4325">
        <f>Table1[[#This Row],[Unit Price]]*Table1[[#This Row],[Units Sold]]</f>
        <v>389.97</v>
      </c>
      <c r="H4325" t="s">
        <v>14</v>
      </c>
      <c r="I4325" t="s">
        <v>15</v>
      </c>
      <c r="J4325">
        <f>_xlfn.XLOOKUP(Table1[[#This Row],[Product Name]],O:O,P:P)</f>
        <v>20.8</v>
      </c>
      <c r="K4325">
        <f>Table1[[#This Row],[Unit Profit]]*Table1[[#This Row],[Units Sold]]</f>
        <v>62.400000000000006</v>
      </c>
      <c r="L4325">
        <f>MONTH(Table1[[#This Row],[Date]])</f>
        <v>8</v>
      </c>
    </row>
    <row r="4326" spans="1:12">
      <c r="A4326">
        <v>14393</v>
      </c>
      <c r="B4326" s="1">
        <v>45182</v>
      </c>
      <c r="C4326" t="s">
        <v>9</v>
      </c>
      <c r="D4326" t="s">
        <v>91</v>
      </c>
      <c r="E4326">
        <v>4</v>
      </c>
      <c r="F4326">
        <v>1599.99</v>
      </c>
      <c r="G4326">
        <f>Table1[[#This Row],[Unit Price]]*Table1[[#This Row],[Units Sold]]</f>
        <v>6399.96</v>
      </c>
      <c r="H4326" t="s">
        <v>294</v>
      </c>
      <c r="I4326" t="s">
        <v>287</v>
      </c>
      <c r="J4326">
        <f>_xlfn.XLOOKUP(Table1[[#This Row],[Product Name]],O:O,P:P)</f>
        <v>656</v>
      </c>
      <c r="K4326">
        <f>Table1[[#This Row],[Unit Profit]]*Table1[[#This Row],[Units Sold]]</f>
        <v>2624</v>
      </c>
      <c r="L4326">
        <f>MONTH(Table1[[#This Row],[Date]])</f>
        <v>9</v>
      </c>
    </row>
    <row r="4327" spans="1:12" hidden="1">
      <c r="A4327">
        <v>14394</v>
      </c>
      <c r="B4327" s="1">
        <v>44964</v>
      </c>
      <c r="C4327" t="s">
        <v>12</v>
      </c>
      <c r="D4327" t="s">
        <v>92</v>
      </c>
      <c r="E4327">
        <v>3</v>
      </c>
      <c r="F4327">
        <v>899.99</v>
      </c>
      <c r="G4327">
        <f>Table1[[#This Row],[Unit Price]]*Table1[[#This Row],[Units Sold]]</f>
        <v>2699.9700000000003</v>
      </c>
      <c r="H4327" t="s">
        <v>14</v>
      </c>
      <c r="I4327" t="s">
        <v>15</v>
      </c>
      <c r="J4327">
        <f>_xlfn.XLOOKUP(Table1[[#This Row],[Product Name]],O:O,P:P)</f>
        <v>207</v>
      </c>
      <c r="K4327">
        <f>Table1[[#This Row],[Unit Profit]]*Table1[[#This Row],[Units Sold]]</f>
        <v>621</v>
      </c>
      <c r="L4327">
        <f>MONTH(Table1[[#This Row],[Date]])</f>
        <v>2</v>
      </c>
    </row>
    <row r="4328" spans="1:12" hidden="1">
      <c r="A4328">
        <v>14395</v>
      </c>
      <c r="B4328" s="1">
        <v>45540</v>
      </c>
      <c r="C4328" t="s">
        <v>16</v>
      </c>
      <c r="D4328" t="s">
        <v>93</v>
      </c>
      <c r="E4328">
        <v>2</v>
      </c>
      <c r="F4328">
        <v>49.99</v>
      </c>
      <c r="G4328">
        <f>Table1[[#This Row],[Unit Price]]*Table1[[#This Row],[Units Sold]]</f>
        <v>99.98</v>
      </c>
      <c r="H4328" t="s">
        <v>18</v>
      </c>
      <c r="I4328" t="s">
        <v>15</v>
      </c>
      <c r="J4328">
        <f>_xlfn.XLOOKUP(Table1[[#This Row],[Product Name]],O:O,P:P)</f>
        <v>19.5</v>
      </c>
      <c r="K4328">
        <f>Table1[[#This Row],[Unit Profit]]*Table1[[#This Row],[Units Sold]]</f>
        <v>39</v>
      </c>
      <c r="L4328">
        <f>MONTH(Table1[[#This Row],[Date]])</f>
        <v>9</v>
      </c>
    </row>
    <row r="4329" spans="1:12" hidden="1">
      <c r="A4329">
        <v>14396</v>
      </c>
      <c r="B4329" s="1">
        <v>45135</v>
      </c>
      <c r="C4329" t="s">
        <v>19</v>
      </c>
      <c r="D4329" t="s">
        <v>94</v>
      </c>
      <c r="E4329">
        <v>4</v>
      </c>
      <c r="F4329">
        <v>14.99</v>
      </c>
      <c r="G4329">
        <f>Table1[[#This Row],[Unit Price]]*Table1[[#This Row],[Units Sold]]</f>
        <v>59.96</v>
      </c>
      <c r="H4329" t="s">
        <v>18</v>
      </c>
      <c r="I4329" t="s">
        <v>287</v>
      </c>
      <c r="J4329">
        <f>_xlfn.XLOOKUP(Table1[[#This Row],[Product Name]],O:O,P:P)</f>
        <v>3.6</v>
      </c>
      <c r="K4329">
        <f>Table1[[#This Row],[Unit Profit]]*Table1[[#This Row],[Units Sold]]</f>
        <v>14.4</v>
      </c>
      <c r="L4329">
        <f>MONTH(Table1[[#This Row],[Date]])</f>
        <v>7</v>
      </c>
    </row>
    <row r="4330" spans="1:12" hidden="1">
      <c r="A4330">
        <v>14397</v>
      </c>
      <c r="B4330" s="1">
        <v>45046</v>
      </c>
      <c r="C4330" t="s">
        <v>21</v>
      </c>
      <c r="D4330" t="s">
        <v>95</v>
      </c>
      <c r="E4330">
        <v>4</v>
      </c>
      <c r="F4330">
        <v>16</v>
      </c>
      <c r="G4330">
        <f>Table1[[#This Row],[Unit Price]]*Table1[[#This Row],[Units Sold]]</f>
        <v>64</v>
      </c>
      <c r="H4330" t="s">
        <v>18</v>
      </c>
      <c r="I4330" t="s">
        <v>11</v>
      </c>
      <c r="J4330">
        <f>_xlfn.XLOOKUP(Table1[[#This Row],[Product Name]],O:O,P:P)</f>
        <v>2.72</v>
      </c>
      <c r="K4330">
        <f>Table1[[#This Row],[Unit Profit]]*Table1[[#This Row],[Units Sold]]</f>
        <v>10.88</v>
      </c>
      <c r="L4330">
        <f>MONTH(Table1[[#This Row],[Date]])</f>
        <v>4</v>
      </c>
    </row>
    <row r="4331" spans="1:12" hidden="1">
      <c r="A4331">
        <v>14398</v>
      </c>
      <c r="B4331" s="1">
        <v>45567</v>
      </c>
      <c r="C4331" t="s">
        <v>23</v>
      </c>
      <c r="D4331" t="s">
        <v>96</v>
      </c>
      <c r="E4331">
        <v>1</v>
      </c>
      <c r="F4331">
        <v>69.989999999999995</v>
      </c>
      <c r="G4331">
        <f>Table1[[#This Row],[Unit Price]]*Table1[[#This Row],[Units Sold]]</f>
        <v>69.989999999999995</v>
      </c>
      <c r="H4331" t="s">
        <v>18</v>
      </c>
      <c r="I4331" t="s">
        <v>15</v>
      </c>
      <c r="J4331">
        <f>_xlfn.XLOOKUP(Table1[[#This Row],[Product Name]],O:O,P:P)</f>
        <v>34.299999999999997</v>
      </c>
      <c r="K4331">
        <f>Table1[[#This Row],[Unit Profit]]*Table1[[#This Row],[Units Sold]]</f>
        <v>34.299999999999997</v>
      </c>
      <c r="L4331">
        <f>MONTH(Table1[[#This Row],[Date]])</f>
        <v>10</v>
      </c>
    </row>
    <row r="4332" spans="1:12" hidden="1">
      <c r="A4332">
        <v>14399</v>
      </c>
      <c r="B4332" s="1">
        <v>44938</v>
      </c>
      <c r="C4332" t="s">
        <v>9</v>
      </c>
      <c r="D4332" t="s">
        <v>97</v>
      </c>
      <c r="E4332">
        <v>5</v>
      </c>
      <c r="F4332">
        <v>249.99</v>
      </c>
      <c r="G4332">
        <f>Table1[[#This Row],[Unit Price]]*Table1[[#This Row],[Units Sold]]</f>
        <v>1249.95</v>
      </c>
      <c r="H4332" t="s">
        <v>14</v>
      </c>
      <c r="I4332" t="s">
        <v>11</v>
      </c>
      <c r="J4332">
        <f>_xlfn.XLOOKUP(Table1[[#This Row],[Product Name]],O:O,P:P)</f>
        <v>55</v>
      </c>
      <c r="K4332">
        <f>Table1[[#This Row],[Unit Profit]]*Table1[[#This Row],[Units Sold]]</f>
        <v>275</v>
      </c>
      <c r="L4332">
        <f>MONTH(Table1[[#This Row],[Date]])</f>
        <v>1</v>
      </c>
    </row>
    <row r="4333" spans="1:12" hidden="1">
      <c r="A4333">
        <v>14400</v>
      </c>
      <c r="B4333" s="1">
        <v>44934</v>
      </c>
      <c r="C4333" t="s">
        <v>12</v>
      </c>
      <c r="D4333" t="s">
        <v>98</v>
      </c>
      <c r="E4333">
        <v>3</v>
      </c>
      <c r="F4333">
        <v>499.99</v>
      </c>
      <c r="G4333">
        <f>Table1[[#This Row],[Unit Price]]*Table1[[#This Row],[Units Sold]]</f>
        <v>1499.97</v>
      </c>
      <c r="H4333" t="s">
        <v>14</v>
      </c>
      <c r="I4333" t="s">
        <v>287</v>
      </c>
      <c r="J4333">
        <f>_xlfn.XLOOKUP(Table1[[#This Row],[Product Name]],O:O,P:P)</f>
        <v>190</v>
      </c>
      <c r="K4333">
        <f>Table1[[#This Row],[Unit Profit]]*Table1[[#This Row],[Units Sold]]</f>
        <v>570</v>
      </c>
      <c r="L4333">
        <f>MONTH(Table1[[#This Row],[Date]])</f>
        <v>1</v>
      </c>
    </row>
    <row r="4334" spans="1:12">
      <c r="A4334">
        <v>14401</v>
      </c>
      <c r="B4334" s="1">
        <v>45368</v>
      </c>
      <c r="C4334" t="s">
        <v>16</v>
      </c>
      <c r="D4334" t="s">
        <v>99</v>
      </c>
      <c r="E4334">
        <v>4</v>
      </c>
      <c r="F4334">
        <v>89.99</v>
      </c>
      <c r="G4334">
        <f>Table1[[#This Row],[Unit Price]]*Table1[[#This Row],[Units Sold]]</f>
        <v>359.96</v>
      </c>
      <c r="H4334" t="s">
        <v>294</v>
      </c>
      <c r="I4334" t="s">
        <v>15</v>
      </c>
      <c r="J4334">
        <f>_xlfn.XLOOKUP(Table1[[#This Row],[Product Name]],O:O,P:P)</f>
        <v>11.7</v>
      </c>
      <c r="K4334">
        <f>Table1[[#This Row],[Unit Profit]]*Table1[[#This Row],[Units Sold]]</f>
        <v>46.8</v>
      </c>
      <c r="L4334">
        <f>MONTH(Table1[[#This Row],[Date]])</f>
        <v>3</v>
      </c>
    </row>
    <row r="4335" spans="1:12">
      <c r="A4335">
        <v>14402</v>
      </c>
      <c r="B4335" s="1">
        <v>45016</v>
      </c>
      <c r="C4335" t="s">
        <v>19</v>
      </c>
      <c r="D4335" t="s">
        <v>100</v>
      </c>
      <c r="E4335">
        <v>1</v>
      </c>
      <c r="F4335">
        <v>12.99</v>
      </c>
      <c r="G4335">
        <f>Table1[[#This Row],[Unit Price]]*Table1[[#This Row],[Units Sold]]</f>
        <v>12.99</v>
      </c>
      <c r="H4335" t="s">
        <v>294</v>
      </c>
      <c r="I4335" t="s">
        <v>15</v>
      </c>
      <c r="J4335">
        <f>_xlfn.XLOOKUP(Table1[[#This Row],[Product Name]],O:O,P:P)</f>
        <v>1.3</v>
      </c>
      <c r="K4335">
        <f>Table1[[#This Row],[Unit Profit]]*Table1[[#This Row],[Units Sold]]</f>
        <v>1.3</v>
      </c>
      <c r="L4335">
        <f>MONTH(Table1[[#This Row],[Date]])</f>
        <v>3</v>
      </c>
    </row>
    <row r="4336" spans="1:12" hidden="1">
      <c r="A4336">
        <v>14403</v>
      </c>
      <c r="B4336" s="1">
        <v>45270</v>
      </c>
      <c r="C4336" t="s">
        <v>21</v>
      </c>
      <c r="D4336" t="s">
        <v>101</v>
      </c>
      <c r="E4336">
        <v>4</v>
      </c>
      <c r="F4336">
        <v>100</v>
      </c>
      <c r="G4336">
        <f>Table1[[#This Row],[Unit Price]]*Table1[[#This Row],[Units Sold]]</f>
        <v>400</v>
      </c>
      <c r="H4336" t="s">
        <v>14</v>
      </c>
      <c r="I4336" t="s">
        <v>287</v>
      </c>
      <c r="J4336">
        <f>_xlfn.XLOOKUP(Table1[[#This Row],[Product Name]],O:O,P:P)</f>
        <v>45</v>
      </c>
      <c r="K4336">
        <f>Table1[[#This Row],[Unit Profit]]*Table1[[#This Row],[Units Sold]]</f>
        <v>180</v>
      </c>
      <c r="L4336">
        <f>MONTH(Table1[[#This Row],[Date]])</f>
        <v>12</v>
      </c>
    </row>
    <row r="4337" spans="1:12">
      <c r="A4337">
        <v>14404</v>
      </c>
      <c r="B4337" s="1">
        <v>45261</v>
      </c>
      <c r="C4337" t="s">
        <v>23</v>
      </c>
      <c r="D4337" t="s">
        <v>102</v>
      </c>
      <c r="E4337">
        <v>3</v>
      </c>
      <c r="F4337">
        <v>24.99</v>
      </c>
      <c r="G4337">
        <f>Table1[[#This Row],[Unit Price]]*Table1[[#This Row],[Units Sold]]</f>
        <v>74.97</v>
      </c>
      <c r="H4337" t="s">
        <v>294</v>
      </c>
      <c r="I4337" t="s">
        <v>11</v>
      </c>
      <c r="J4337">
        <f>_xlfn.XLOOKUP(Table1[[#This Row],[Product Name]],O:O,P:P)</f>
        <v>11.75</v>
      </c>
      <c r="K4337">
        <f>Table1[[#This Row],[Unit Profit]]*Table1[[#This Row],[Units Sold]]</f>
        <v>35.25</v>
      </c>
      <c r="L4337">
        <f>MONTH(Table1[[#This Row],[Date]])</f>
        <v>12</v>
      </c>
    </row>
    <row r="4338" spans="1:12" hidden="1">
      <c r="A4338">
        <v>14405</v>
      </c>
      <c r="B4338" s="1">
        <v>45287</v>
      </c>
      <c r="C4338" t="s">
        <v>9</v>
      </c>
      <c r="D4338" t="s">
        <v>103</v>
      </c>
      <c r="E4338">
        <v>1</v>
      </c>
      <c r="F4338">
        <v>99.99</v>
      </c>
      <c r="G4338">
        <f>Table1[[#This Row],[Unit Price]]*Table1[[#This Row],[Units Sold]]</f>
        <v>99.99</v>
      </c>
      <c r="H4338" t="s">
        <v>14</v>
      </c>
      <c r="I4338" t="s">
        <v>15</v>
      </c>
      <c r="J4338">
        <f>_xlfn.XLOOKUP(Table1[[#This Row],[Product Name]],O:O,P:P)</f>
        <v>30</v>
      </c>
      <c r="K4338">
        <f>Table1[[#This Row],[Unit Profit]]*Table1[[#This Row],[Units Sold]]</f>
        <v>30</v>
      </c>
      <c r="L4338">
        <f>MONTH(Table1[[#This Row],[Date]])</f>
        <v>12</v>
      </c>
    </row>
    <row r="4339" spans="1:12">
      <c r="A4339">
        <v>14406</v>
      </c>
      <c r="B4339" s="1">
        <v>45096</v>
      </c>
      <c r="C4339" t="s">
        <v>12</v>
      </c>
      <c r="D4339" t="s">
        <v>104</v>
      </c>
      <c r="E4339">
        <v>3</v>
      </c>
      <c r="F4339">
        <v>1299.99</v>
      </c>
      <c r="G4339">
        <f>Table1[[#This Row],[Unit Price]]*Table1[[#This Row],[Units Sold]]</f>
        <v>3899.9700000000003</v>
      </c>
      <c r="H4339" t="s">
        <v>294</v>
      </c>
      <c r="I4339" t="s">
        <v>287</v>
      </c>
      <c r="J4339">
        <f>_xlfn.XLOOKUP(Table1[[#This Row],[Product Name]],O:O,P:P)</f>
        <v>260</v>
      </c>
      <c r="K4339">
        <f>Table1[[#This Row],[Unit Profit]]*Table1[[#This Row],[Units Sold]]</f>
        <v>780</v>
      </c>
      <c r="L4339">
        <f>MONTH(Table1[[#This Row],[Date]])</f>
        <v>6</v>
      </c>
    </row>
    <row r="4340" spans="1:12">
      <c r="A4340">
        <v>14407</v>
      </c>
      <c r="B4340" s="1">
        <v>45324</v>
      </c>
      <c r="C4340" t="s">
        <v>16</v>
      </c>
      <c r="D4340" t="s">
        <v>105</v>
      </c>
      <c r="E4340">
        <v>3</v>
      </c>
      <c r="F4340">
        <v>79.989999999999995</v>
      </c>
      <c r="G4340">
        <f>Table1[[#This Row],[Unit Price]]*Table1[[#This Row],[Units Sold]]</f>
        <v>239.96999999999997</v>
      </c>
      <c r="H4340" t="s">
        <v>294</v>
      </c>
      <c r="I4340" t="s">
        <v>11</v>
      </c>
      <c r="J4340">
        <f>_xlfn.XLOOKUP(Table1[[#This Row],[Product Name]],O:O,P:P)</f>
        <v>12.8</v>
      </c>
      <c r="K4340">
        <f>Table1[[#This Row],[Unit Profit]]*Table1[[#This Row],[Units Sold]]</f>
        <v>38.400000000000006</v>
      </c>
      <c r="L4340">
        <f>MONTH(Table1[[#This Row],[Date]])</f>
        <v>2</v>
      </c>
    </row>
    <row r="4341" spans="1:12" hidden="1">
      <c r="A4341">
        <v>14408</v>
      </c>
      <c r="B4341" s="1">
        <v>45057</v>
      </c>
      <c r="C4341" t="s">
        <v>19</v>
      </c>
      <c r="D4341" t="s">
        <v>106</v>
      </c>
      <c r="E4341">
        <v>5</v>
      </c>
      <c r="F4341">
        <v>13.99</v>
      </c>
      <c r="G4341">
        <f>Table1[[#This Row],[Unit Price]]*Table1[[#This Row],[Units Sold]]</f>
        <v>69.95</v>
      </c>
      <c r="H4341" t="s">
        <v>18</v>
      </c>
      <c r="I4341" t="s">
        <v>287</v>
      </c>
      <c r="J4341">
        <f>_xlfn.XLOOKUP(Table1[[#This Row],[Product Name]],O:O,P:P)</f>
        <v>4.34</v>
      </c>
      <c r="K4341">
        <f>Table1[[#This Row],[Unit Profit]]*Table1[[#This Row],[Units Sold]]</f>
        <v>21.7</v>
      </c>
      <c r="L4341">
        <f>MONTH(Table1[[#This Row],[Date]])</f>
        <v>5</v>
      </c>
    </row>
    <row r="4342" spans="1:12">
      <c r="A4342">
        <v>14409</v>
      </c>
      <c r="B4342" s="1">
        <v>44995</v>
      </c>
      <c r="C4342" t="s">
        <v>21</v>
      </c>
      <c r="D4342" t="s">
        <v>107</v>
      </c>
      <c r="E4342">
        <v>3</v>
      </c>
      <c r="F4342">
        <v>105</v>
      </c>
      <c r="G4342">
        <f>Table1[[#This Row],[Unit Price]]*Table1[[#This Row],[Units Sold]]</f>
        <v>315</v>
      </c>
      <c r="H4342" t="s">
        <v>294</v>
      </c>
      <c r="I4342" t="s">
        <v>287</v>
      </c>
      <c r="J4342">
        <f>_xlfn.XLOOKUP(Table1[[#This Row],[Product Name]],O:O,P:P)</f>
        <v>39.9</v>
      </c>
      <c r="K4342">
        <f>Table1[[#This Row],[Unit Profit]]*Table1[[#This Row],[Units Sold]]</f>
        <v>119.69999999999999</v>
      </c>
      <c r="L4342">
        <f>MONTH(Table1[[#This Row],[Date]])</f>
        <v>3</v>
      </c>
    </row>
    <row r="4343" spans="1:12" hidden="1">
      <c r="A4343">
        <v>14410</v>
      </c>
      <c r="B4343" s="1">
        <v>45076</v>
      </c>
      <c r="C4343" t="s">
        <v>23</v>
      </c>
      <c r="D4343" t="s">
        <v>108</v>
      </c>
      <c r="E4343">
        <v>5</v>
      </c>
      <c r="F4343">
        <v>129.99</v>
      </c>
      <c r="G4343">
        <f>Table1[[#This Row],[Unit Price]]*Table1[[#This Row],[Units Sold]]</f>
        <v>649.95000000000005</v>
      </c>
      <c r="H4343" t="s">
        <v>14</v>
      </c>
      <c r="I4343" t="s">
        <v>11</v>
      </c>
      <c r="J4343">
        <f>_xlfn.XLOOKUP(Table1[[#This Row],[Product Name]],O:O,P:P)</f>
        <v>35.1</v>
      </c>
      <c r="K4343">
        <f>Table1[[#This Row],[Unit Profit]]*Table1[[#This Row],[Units Sold]]</f>
        <v>175.5</v>
      </c>
      <c r="L4343">
        <f>MONTH(Table1[[#This Row],[Date]])</f>
        <v>5</v>
      </c>
    </row>
    <row r="4344" spans="1:12" hidden="1">
      <c r="A4344">
        <v>14411</v>
      </c>
      <c r="B4344" s="1">
        <v>45361</v>
      </c>
      <c r="C4344" t="s">
        <v>9</v>
      </c>
      <c r="D4344" t="s">
        <v>109</v>
      </c>
      <c r="E4344">
        <v>2</v>
      </c>
      <c r="F4344">
        <v>99.99</v>
      </c>
      <c r="G4344">
        <f>Table1[[#This Row],[Unit Price]]*Table1[[#This Row],[Units Sold]]</f>
        <v>199.98</v>
      </c>
      <c r="H4344" t="s">
        <v>18</v>
      </c>
      <c r="I4344" t="s">
        <v>15</v>
      </c>
      <c r="J4344">
        <f>_xlfn.XLOOKUP(Table1[[#This Row],[Product Name]],O:O,P:P)</f>
        <v>34</v>
      </c>
      <c r="K4344">
        <f>Table1[[#This Row],[Unit Profit]]*Table1[[#This Row],[Units Sold]]</f>
        <v>68</v>
      </c>
      <c r="L4344">
        <f>MONTH(Table1[[#This Row],[Date]])</f>
        <v>3</v>
      </c>
    </row>
    <row r="4345" spans="1:12" hidden="1">
      <c r="A4345">
        <v>14412</v>
      </c>
      <c r="B4345" s="1">
        <v>45631</v>
      </c>
      <c r="C4345" t="s">
        <v>12</v>
      </c>
      <c r="D4345" t="s">
        <v>110</v>
      </c>
      <c r="E4345">
        <v>5</v>
      </c>
      <c r="F4345">
        <v>179.99</v>
      </c>
      <c r="G4345">
        <f>Table1[[#This Row],[Unit Price]]*Table1[[#This Row],[Units Sold]]</f>
        <v>899.95</v>
      </c>
      <c r="H4345" t="s">
        <v>14</v>
      </c>
      <c r="I4345" t="s">
        <v>11</v>
      </c>
      <c r="J4345">
        <f>_xlfn.XLOOKUP(Table1[[#This Row],[Product Name]],O:O,P:P)</f>
        <v>72</v>
      </c>
      <c r="K4345">
        <f>Table1[[#This Row],[Unit Profit]]*Table1[[#This Row],[Units Sold]]</f>
        <v>360</v>
      </c>
      <c r="L4345">
        <f>MONTH(Table1[[#This Row],[Date]])</f>
        <v>12</v>
      </c>
    </row>
    <row r="4346" spans="1:12" hidden="1">
      <c r="A4346">
        <v>14413</v>
      </c>
      <c r="B4346" s="1">
        <v>45316</v>
      </c>
      <c r="C4346" t="s">
        <v>16</v>
      </c>
      <c r="D4346" t="s">
        <v>111</v>
      </c>
      <c r="E4346">
        <v>3</v>
      </c>
      <c r="F4346">
        <v>79.989999999999995</v>
      </c>
      <c r="G4346">
        <f>Table1[[#This Row],[Unit Price]]*Table1[[#This Row],[Units Sold]]</f>
        <v>239.96999999999997</v>
      </c>
      <c r="H4346" t="s">
        <v>18</v>
      </c>
      <c r="I4346" t="s">
        <v>287</v>
      </c>
      <c r="J4346">
        <f>_xlfn.XLOOKUP(Table1[[#This Row],[Product Name]],O:O,P:P)</f>
        <v>9.6</v>
      </c>
      <c r="K4346">
        <f>Table1[[#This Row],[Unit Profit]]*Table1[[#This Row],[Units Sold]]</f>
        <v>28.799999999999997</v>
      </c>
      <c r="L4346">
        <f>MONTH(Table1[[#This Row],[Date]])</f>
        <v>1</v>
      </c>
    </row>
    <row r="4347" spans="1:12" hidden="1">
      <c r="A4347">
        <v>14414</v>
      </c>
      <c r="B4347" s="1">
        <v>44932</v>
      </c>
      <c r="C4347" t="s">
        <v>19</v>
      </c>
      <c r="D4347" t="s">
        <v>112</v>
      </c>
      <c r="E4347">
        <v>1</v>
      </c>
      <c r="F4347">
        <v>14.99</v>
      </c>
      <c r="G4347">
        <f>Table1[[#This Row],[Unit Price]]*Table1[[#This Row],[Units Sold]]</f>
        <v>14.99</v>
      </c>
      <c r="H4347" t="s">
        <v>14</v>
      </c>
      <c r="I4347" t="s">
        <v>15</v>
      </c>
      <c r="J4347">
        <f>_xlfn.XLOOKUP(Table1[[#This Row],[Product Name]],O:O,P:P)</f>
        <v>1.8</v>
      </c>
      <c r="K4347">
        <f>Table1[[#This Row],[Unit Profit]]*Table1[[#This Row],[Units Sold]]</f>
        <v>1.8</v>
      </c>
      <c r="L4347">
        <f>MONTH(Table1[[#This Row],[Date]])</f>
        <v>1</v>
      </c>
    </row>
    <row r="4348" spans="1:12" hidden="1">
      <c r="A4348">
        <v>14415</v>
      </c>
      <c r="B4348" s="1">
        <v>45415</v>
      </c>
      <c r="C4348" t="s">
        <v>21</v>
      </c>
      <c r="D4348" t="s">
        <v>113</v>
      </c>
      <c r="E4348">
        <v>3</v>
      </c>
      <c r="F4348">
        <v>68</v>
      </c>
      <c r="G4348">
        <f>Table1[[#This Row],[Unit Price]]*Table1[[#This Row],[Units Sold]]</f>
        <v>204</v>
      </c>
      <c r="H4348" t="s">
        <v>18</v>
      </c>
      <c r="I4348" t="s">
        <v>287</v>
      </c>
      <c r="J4348">
        <f>_xlfn.XLOOKUP(Table1[[#This Row],[Product Name]],O:O,P:P)</f>
        <v>10.88</v>
      </c>
      <c r="K4348">
        <f>Table1[[#This Row],[Unit Profit]]*Table1[[#This Row],[Units Sold]]</f>
        <v>32.64</v>
      </c>
      <c r="L4348">
        <f>MONTH(Table1[[#This Row],[Date]])</f>
        <v>5</v>
      </c>
    </row>
    <row r="4349" spans="1:12" hidden="1">
      <c r="A4349">
        <v>14416</v>
      </c>
      <c r="B4349" s="1">
        <v>45131</v>
      </c>
      <c r="C4349" t="s">
        <v>23</v>
      </c>
      <c r="D4349" t="s">
        <v>114</v>
      </c>
      <c r="E4349">
        <v>4</v>
      </c>
      <c r="F4349">
        <v>999.99</v>
      </c>
      <c r="G4349">
        <f>Table1[[#This Row],[Unit Price]]*Table1[[#This Row],[Units Sold]]</f>
        <v>3999.96</v>
      </c>
      <c r="H4349" t="s">
        <v>14</v>
      </c>
      <c r="I4349" t="s">
        <v>287</v>
      </c>
      <c r="J4349">
        <f>_xlfn.XLOOKUP(Table1[[#This Row],[Product Name]],O:O,P:P)</f>
        <v>100</v>
      </c>
      <c r="K4349">
        <f>Table1[[#This Row],[Unit Profit]]*Table1[[#This Row],[Units Sold]]</f>
        <v>400</v>
      </c>
      <c r="L4349">
        <f>MONTH(Table1[[#This Row],[Date]])</f>
        <v>7</v>
      </c>
    </row>
    <row r="4350" spans="1:12" hidden="1">
      <c r="A4350">
        <v>14417</v>
      </c>
      <c r="B4350" s="1">
        <v>45439</v>
      </c>
      <c r="C4350" t="s">
        <v>9</v>
      </c>
      <c r="D4350" t="s">
        <v>115</v>
      </c>
      <c r="E4350">
        <v>5</v>
      </c>
      <c r="F4350">
        <v>299.99</v>
      </c>
      <c r="G4350">
        <f>Table1[[#This Row],[Unit Price]]*Table1[[#This Row],[Units Sold]]</f>
        <v>1499.95</v>
      </c>
      <c r="H4350" t="s">
        <v>14</v>
      </c>
      <c r="I4350" t="s">
        <v>11</v>
      </c>
      <c r="J4350">
        <f>_xlfn.XLOOKUP(Table1[[#This Row],[Product Name]],O:O,P:P)</f>
        <v>81</v>
      </c>
      <c r="K4350">
        <f>Table1[[#This Row],[Unit Profit]]*Table1[[#This Row],[Units Sold]]</f>
        <v>405</v>
      </c>
      <c r="L4350">
        <f>MONTH(Table1[[#This Row],[Date]])</f>
        <v>5</v>
      </c>
    </row>
    <row r="4351" spans="1:12" hidden="1">
      <c r="A4351">
        <v>14418</v>
      </c>
      <c r="B4351" s="1">
        <v>45361</v>
      </c>
      <c r="C4351" t="s">
        <v>12</v>
      </c>
      <c r="D4351" t="s">
        <v>116</v>
      </c>
      <c r="E4351">
        <v>1</v>
      </c>
      <c r="F4351">
        <v>349.99</v>
      </c>
      <c r="G4351">
        <f>Table1[[#This Row],[Unit Price]]*Table1[[#This Row],[Units Sold]]</f>
        <v>349.99</v>
      </c>
      <c r="H4351" t="s">
        <v>14</v>
      </c>
      <c r="I4351" t="s">
        <v>11</v>
      </c>
      <c r="J4351">
        <f>_xlfn.XLOOKUP(Table1[[#This Row],[Product Name]],O:O,P:P)</f>
        <v>115.5</v>
      </c>
      <c r="K4351">
        <f>Table1[[#This Row],[Unit Profit]]*Table1[[#This Row],[Units Sold]]</f>
        <v>115.5</v>
      </c>
      <c r="L4351">
        <f>MONTH(Table1[[#This Row],[Date]])</f>
        <v>3</v>
      </c>
    </row>
    <row r="4352" spans="1:12">
      <c r="A4352">
        <v>14419</v>
      </c>
      <c r="B4352" s="1">
        <v>45328</v>
      </c>
      <c r="C4352" t="s">
        <v>16</v>
      </c>
      <c r="D4352" t="s">
        <v>117</v>
      </c>
      <c r="E4352">
        <v>4</v>
      </c>
      <c r="F4352">
        <v>19.989999999999998</v>
      </c>
      <c r="G4352">
        <f>Table1[[#This Row],[Unit Price]]*Table1[[#This Row],[Units Sold]]</f>
        <v>79.959999999999994</v>
      </c>
      <c r="H4352" t="s">
        <v>294</v>
      </c>
      <c r="I4352" t="s">
        <v>11</v>
      </c>
      <c r="J4352">
        <f>_xlfn.XLOOKUP(Table1[[#This Row],[Product Name]],O:O,P:P)</f>
        <v>3.4</v>
      </c>
      <c r="K4352">
        <f>Table1[[#This Row],[Unit Profit]]*Table1[[#This Row],[Units Sold]]</f>
        <v>13.6</v>
      </c>
      <c r="L4352">
        <f>MONTH(Table1[[#This Row],[Date]])</f>
        <v>2</v>
      </c>
    </row>
    <row r="4353" spans="1:12" hidden="1">
      <c r="A4353">
        <v>14420</v>
      </c>
      <c r="B4353" s="1">
        <v>45170</v>
      </c>
      <c r="C4353" t="s">
        <v>19</v>
      </c>
      <c r="D4353" t="s">
        <v>118</v>
      </c>
      <c r="E4353">
        <v>4</v>
      </c>
      <c r="F4353">
        <v>12.99</v>
      </c>
      <c r="G4353">
        <f>Table1[[#This Row],[Unit Price]]*Table1[[#This Row],[Units Sold]]</f>
        <v>51.96</v>
      </c>
      <c r="H4353" t="s">
        <v>18</v>
      </c>
      <c r="I4353" t="s">
        <v>287</v>
      </c>
      <c r="J4353">
        <f>_xlfn.XLOOKUP(Table1[[#This Row],[Product Name]],O:O,P:P)</f>
        <v>4.68</v>
      </c>
      <c r="K4353">
        <f>Table1[[#This Row],[Unit Profit]]*Table1[[#This Row],[Units Sold]]</f>
        <v>18.72</v>
      </c>
      <c r="L4353">
        <f>MONTH(Table1[[#This Row],[Date]])</f>
        <v>9</v>
      </c>
    </row>
    <row r="4354" spans="1:12">
      <c r="A4354">
        <v>14421</v>
      </c>
      <c r="B4354" s="1">
        <v>45216</v>
      </c>
      <c r="C4354" t="s">
        <v>21</v>
      </c>
      <c r="D4354" t="s">
        <v>119</v>
      </c>
      <c r="E4354">
        <v>1</v>
      </c>
      <c r="F4354">
        <v>82</v>
      </c>
      <c r="G4354">
        <f>Table1[[#This Row],[Unit Price]]*Table1[[#This Row],[Units Sold]]</f>
        <v>82</v>
      </c>
      <c r="H4354" t="s">
        <v>294</v>
      </c>
      <c r="I4354" t="s">
        <v>11</v>
      </c>
      <c r="J4354">
        <f>_xlfn.XLOOKUP(Table1[[#This Row],[Product Name]],O:O,P:P)</f>
        <v>22.96</v>
      </c>
      <c r="K4354">
        <f>Table1[[#This Row],[Unit Profit]]*Table1[[#This Row],[Units Sold]]</f>
        <v>22.96</v>
      </c>
      <c r="L4354">
        <f>MONTH(Table1[[#This Row],[Date]])</f>
        <v>10</v>
      </c>
    </row>
    <row r="4355" spans="1:12" hidden="1">
      <c r="A4355">
        <v>14422</v>
      </c>
      <c r="B4355" s="1">
        <v>45173</v>
      </c>
      <c r="C4355" t="s">
        <v>23</v>
      </c>
      <c r="D4355" t="s">
        <v>120</v>
      </c>
      <c r="E4355">
        <v>5</v>
      </c>
      <c r="F4355">
        <v>109.99</v>
      </c>
      <c r="G4355">
        <f>Table1[[#This Row],[Unit Price]]*Table1[[#This Row],[Units Sold]]</f>
        <v>549.94999999999993</v>
      </c>
      <c r="H4355" t="s">
        <v>18</v>
      </c>
      <c r="I4355" t="s">
        <v>11</v>
      </c>
      <c r="J4355">
        <f>_xlfn.XLOOKUP(Table1[[#This Row],[Product Name]],O:O,P:P)</f>
        <v>28.6</v>
      </c>
      <c r="K4355">
        <f>Table1[[#This Row],[Unit Profit]]*Table1[[#This Row],[Units Sold]]</f>
        <v>143</v>
      </c>
      <c r="L4355">
        <f>MONTH(Table1[[#This Row],[Date]])</f>
        <v>9</v>
      </c>
    </row>
    <row r="4356" spans="1:12">
      <c r="A4356">
        <v>14423</v>
      </c>
      <c r="B4356" s="1">
        <v>45051</v>
      </c>
      <c r="C4356" t="s">
        <v>9</v>
      </c>
      <c r="D4356" t="s">
        <v>121</v>
      </c>
      <c r="E4356">
        <v>1</v>
      </c>
      <c r="F4356">
        <v>3899.99</v>
      </c>
      <c r="G4356">
        <f>Table1[[#This Row],[Unit Price]]*Table1[[#This Row],[Units Sold]]</f>
        <v>3899.99</v>
      </c>
      <c r="H4356" t="s">
        <v>294</v>
      </c>
      <c r="I4356" t="s">
        <v>15</v>
      </c>
      <c r="J4356">
        <f>_xlfn.XLOOKUP(Table1[[#This Row],[Product Name]],O:O,P:P)</f>
        <v>400</v>
      </c>
      <c r="K4356">
        <f>Table1[[#This Row],[Unit Profit]]*Table1[[#This Row],[Units Sold]]</f>
        <v>400</v>
      </c>
      <c r="L4356">
        <f>MONTH(Table1[[#This Row],[Date]])</f>
        <v>5</v>
      </c>
    </row>
    <row r="4357" spans="1:12">
      <c r="A4357">
        <v>14424</v>
      </c>
      <c r="B4357" s="1">
        <v>45587</v>
      </c>
      <c r="C4357" t="s">
        <v>12</v>
      </c>
      <c r="D4357" t="s">
        <v>122</v>
      </c>
      <c r="E4357">
        <v>3</v>
      </c>
      <c r="F4357">
        <v>349.99</v>
      </c>
      <c r="G4357">
        <f>Table1[[#This Row],[Unit Price]]*Table1[[#This Row],[Units Sold]]</f>
        <v>1049.97</v>
      </c>
      <c r="H4357" t="s">
        <v>294</v>
      </c>
      <c r="I4357" t="s">
        <v>15</v>
      </c>
      <c r="J4357">
        <f>_xlfn.XLOOKUP(Table1[[#This Row],[Product Name]],O:O,P:P)</f>
        <v>161</v>
      </c>
      <c r="K4357">
        <f>Table1[[#This Row],[Unit Profit]]*Table1[[#This Row],[Units Sold]]</f>
        <v>483</v>
      </c>
      <c r="L4357">
        <f>MONTH(Table1[[#This Row],[Date]])</f>
        <v>10</v>
      </c>
    </row>
    <row r="4358" spans="1:12" hidden="1">
      <c r="A4358">
        <v>14425</v>
      </c>
      <c r="B4358" s="1">
        <v>45539</v>
      </c>
      <c r="C4358" t="s">
        <v>16</v>
      </c>
      <c r="D4358" t="s">
        <v>123</v>
      </c>
      <c r="E4358">
        <v>3</v>
      </c>
      <c r="F4358">
        <v>39.99</v>
      </c>
      <c r="G4358">
        <f>Table1[[#This Row],[Unit Price]]*Table1[[#This Row],[Units Sold]]</f>
        <v>119.97</v>
      </c>
      <c r="H4358" t="s">
        <v>14</v>
      </c>
      <c r="I4358" t="s">
        <v>287</v>
      </c>
      <c r="J4358">
        <f>_xlfn.XLOOKUP(Table1[[#This Row],[Product Name]],O:O,P:P)</f>
        <v>8</v>
      </c>
      <c r="K4358">
        <f>Table1[[#This Row],[Unit Profit]]*Table1[[#This Row],[Units Sold]]</f>
        <v>24</v>
      </c>
      <c r="L4358">
        <f>MONTH(Table1[[#This Row],[Date]])</f>
        <v>9</v>
      </c>
    </row>
    <row r="4359" spans="1:12" hidden="1">
      <c r="A4359">
        <v>14426</v>
      </c>
      <c r="B4359" s="1">
        <v>45303</v>
      </c>
      <c r="C4359" t="s">
        <v>19</v>
      </c>
      <c r="D4359" t="s">
        <v>124</v>
      </c>
      <c r="E4359">
        <v>2</v>
      </c>
      <c r="F4359">
        <v>10.99</v>
      </c>
      <c r="G4359">
        <f>Table1[[#This Row],[Unit Price]]*Table1[[#This Row],[Units Sold]]</f>
        <v>21.98</v>
      </c>
      <c r="H4359" t="s">
        <v>18</v>
      </c>
      <c r="I4359" t="s">
        <v>287</v>
      </c>
      <c r="J4359">
        <f>_xlfn.XLOOKUP(Table1[[#This Row],[Product Name]],O:O,P:P)</f>
        <v>3.85</v>
      </c>
      <c r="K4359">
        <f>Table1[[#This Row],[Unit Profit]]*Table1[[#This Row],[Units Sold]]</f>
        <v>7.7</v>
      </c>
      <c r="L4359">
        <f>MONTH(Table1[[#This Row],[Date]])</f>
        <v>1</v>
      </c>
    </row>
    <row r="4360" spans="1:12" hidden="1">
      <c r="A4360">
        <v>14427</v>
      </c>
      <c r="B4360" s="1">
        <v>45101</v>
      </c>
      <c r="C4360" t="s">
        <v>21</v>
      </c>
      <c r="D4360" t="s">
        <v>125</v>
      </c>
      <c r="E4360">
        <v>3</v>
      </c>
      <c r="F4360">
        <v>6.5</v>
      </c>
      <c r="G4360">
        <f>Table1[[#This Row],[Unit Price]]*Table1[[#This Row],[Units Sold]]</f>
        <v>19.5</v>
      </c>
      <c r="H4360" t="s">
        <v>18</v>
      </c>
      <c r="I4360" t="s">
        <v>287</v>
      </c>
      <c r="J4360">
        <f>_xlfn.XLOOKUP(Table1[[#This Row],[Product Name]],O:O,P:P)</f>
        <v>2.73</v>
      </c>
      <c r="K4360">
        <f>Table1[[#This Row],[Unit Profit]]*Table1[[#This Row],[Units Sold]]</f>
        <v>8.19</v>
      </c>
      <c r="L4360">
        <f>MONTH(Table1[[#This Row],[Date]])</f>
        <v>6</v>
      </c>
    </row>
    <row r="4361" spans="1:12" hidden="1">
      <c r="A4361">
        <v>14428</v>
      </c>
      <c r="B4361" s="1">
        <v>44947</v>
      </c>
      <c r="C4361" t="s">
        <v>23</v>
      </c>
      <c r="D4361" t="s">
        <v>126</v>
      </c>
      <c r="E4361">
        <v>1</v>
      </c>
      <c r="F4361">
        <v>399.99</v>
      </c>
      <c r="G4361">
        <f>Table1[[#This Row],[Unit Price]]*Table1[[#This Row],[Units Sold]]</f>
        <v>399.99</v>
      </c>
      <c r="H4361" t="s">
        <v>18</v>
      </c>
      <c r="I4361" t="s">
        <v>287</v>
      </c>
      <c r="J4361">
        <f>_xlfn.XLOOKUP(Table1[[#This Row],[Product Name]],O:O,P:P)</f>
        <v>80</v>
      </c>
      <c r="K4361">
        <f>Table1[[#This Row],[Unit Profit]]*Table1[[#This Row],[Units Sold]]</f>
        <v>80</v>
      </c>
      <c r="L4361">
        <f>MONTH(Table1[[#This Row],[Date]])</f>
        <v>1</v>
      </c>
    </row>
    <row r="4362" spans="1:12" hidden="1">
      <c r="A4362">
        <v>14429</v>
      </c>
      <c r="B4362" s="1">
        <v>45627</v>
      </c>
      <c r="C4362" t="s">
        <v>9</v>
      </c>
      <c r="D4362" t="s">
        <v>127</v>
      </c>
      <c r="E4362">
        <v>4</v>
      </c>
      <c r="F4362">
        <v>229.99</v>
      </c>
      <c r="G4362">
        <f>Table1[[#This Row],[Unit Price]]*Table1[[#This Row],[Units Sold]]</f>
        <v>919.96</v>
      </c>
      <c r="H4362" t="s">
        <v>18</v>
      </c>
      <c r="I4362" t="s">
        <v>287</v>
      </c>
      <c r="J4362">
        <f>_xlfn.XLOOKUP(Table1[[#This Row],[Product Name]],O:O,P:P)</f>
        <v>115</v>
      </c>
      <c r="K4362">
        <f>Table1[[#This Row],[Unit Profit]]*Table1[[#This Row],[Units Sold]]</f>
        <v>460</v>
      </c>
      <c r="L4362">
        <f>MONTH(Table1[[#This Row],[Date]])</f>
        <v>12</v>
      </c>
    </row>
    <row r="4363" spans="1:12" hidden="1">
      <c r="A4363">
        <v>14430</v>
      </c>
      <c r="B4363" s="1">
        <v>45138</v>
      </c>
      <c r="C4363" t="s">
        <v>12</v>
      </c>
      <c r="D4363" t="s">
        <v>128</v>
      </c>
      <c r="E4363">
        <v>2</v>
      </c>
      <c r="F4363">
        <v>159.99</v>
      </c>
      <c r="G4363">
        <f>Table1[[#This Row],[Unit Price]]*Table1[[#This Row],[Units Sold]]</f>
        <v>319.98</v>
      </c>
      <c r="H4363" t="s">
        <v>14</v>
      </c>
      <c r="I4363" t="s">
        <v>11</v>
      </c>
      <c r="J4363">
        <f>_xlfn.XLOOKUP(Table1[[#This Row],[Product Name]],O:O,P:P)</f>
        <v>46.4</v>
      </c>
      <c r="K4363">
        <f>Table1[[#This Row],[Unit Profit]]*Table1[[#This Row],[Units Sold]]</f>
        <v>92.8</v>
      </c>
      <c r="L4363">
        <f>MONTH(Table1[[#This Row],[Date]])</f>
        <v>7</v>
      </c>
    </row>
    <row r="4364" spans="1:12" hidden="1">
      <c r="A4364">
        <v>14431</v>
      </c>
      <c r="B4364" s="1">
        <v>45028</v>
      </c>
      <c r="C4364" t="s">
        <v>16</v>
      </c>
      <c r="D4364" t="s">
        <v>129</v>
      </c>
      <c r="E4364">
        <v>2</v>
      </c>
      <c r="F4364">
        <v>14.99</v>
      </c>
      <c r="G4364">
        <f>Table1[[#This Row],[Unit Price]]*Table1[[#This Row],[Units Sold]]</f>
        <v>29.98</v>
      </c>
      <c r="H4364" t="s">
        <v>18</v>
      </c>
      <c r="I4364" t="s">
        <v>15</v>
      </c>
      <c r="J4364">
        <f>_xlfn.XLOOKUP(Table1[[#This Row],[Product Name]],O:O,P:P)</f>
        <v>4.95</v>
      </c>
      <c r="K4364">
        <f>Table1[[#This Row],[Unit Profit]]*Table1[[#This Row],[Units Sold]]</f>
        <v>9.9</v>
      </c>
      <c r="L4364">
        <f>MONTH(Table1[[#This Row],[Date]])</f>
        <v>4</v>
      </c>
    </row>
    <row r="4365" spans="1:12">
      <c r="A4365">
        <v>14432</v>
      </c>
      <c r="B4365" s="1">
        <v>45625</v>
      </c>
      <c r="C4365" t="s">
        <v>19</v>
      </c>
      <c r="D4365" t="s">
        <v>130</v>
      </c>
      <c r="E4365">
        <v>3</v>
      </c>
      <c r="F4365">
        <v>18.989999999999998</v>
      </c>
      <c r="G4365">
        <f>Table1[[#This Row],[Unit Price]]*Table1[[#This Row],[Units Sold]]</f>
        <v>56.97</v>
      </c>
      <c r="H4365" t="s">
        <v>294</v>
      </c>
      <c r="I4365" t="s">
        <v>11</v>
      </c>
      <c r="J4365">
        <f>_xlfn.XLOOKUP(Table1[[#This Row],[Product Name]],O:O,P:P)</f>
        <v>5.51</v>
      </c>
      <c r="K4365">
        <f>Table1[[#This Row],[Unit Profit]]*Table1[[#This Row],[Units Sold]]</f>
        <v>16.53</v>
      </c>
      <c r="L4365">
        <f>MONTH(Table1[[#This Row],[Date]])</f>
        <v>11</v>
      </c>
    </row>
    <row r="4366" spans="1:12" hidden="1">
      <c r="A4366">
        <v>14433</v>
      </c>
      <c r="B4366" s="1">
        <v>45481</v>
      </c>
      <c r="C4366" t="s">
        <v>21</v>
      </c>
      <c r="D4366" t="s">
        <v>131</v>
      </c>
      <c r="E4366">
        <v>4</v>
      </c>
      <c r="F4366">
        <v>15</v>
      </c>
      <c r="G4366">
        <f>Table1[[#This Row],[Unit Price]]*Table1[[#This Row],[Units Sold]]</f>
        <v>60</v>
      </c>
      <c r="H4366" t="s">
        <v>14</v>
      </c>
      <c r="I4366" t="s">
        <v>11</v>
      </c>
      <c r="J4366">
        <f>_xlfn.XLOOKUP(Table1[[#This Row],[Product Name]],O:O,P:P)</f>
        <v>4.6500000000000004</v>
      </c>
      <c r="K4366">
        <f>Table1[[#This Row],[Unit Profit]]*Table1[[#This Row],[Units Sold]]</f>
        <v>18.600000000000001</v>
      </c>
      <c r="L4366">
        <f>MONTH(Table1[[#This Row],[Date]])</f>
        <v>7</v>
      </c>
    </row>
    <row r="4367" spans="1:12">
      <c r="A4367">
        <v>14434</v>
      </c>
      <c r="B4367" s="1">
        <v>45540</v>
      </c>
      <c r="C4367" t="s">
        <v>23</v>
      </c>
      <c r="D4367" t="s">
        <v>132</v>
      </c>
      <c r="E4367">
        <v>5</v>
      </c>
      <c r="F4367">
        <v>229.95</v>
      </c>
      <c r="G4367">
        <f>Table1[[#This Row],[Unit Price]]*Table1[[#This Row],[Units Sold]]</f>
        <v>1149.75</v>
      </c>
      <c r="H4367" t="s">
        <v>294</v>
      </c>
      <c r="I4367" t="s">
        <v>15</v>
      </c>
      <c r="J4367">
        <f>_xlfn.XLOOKUP(Table1[[#This Row],[Product Name]],O:O,P:P)</f>
        <v>62.09</v>
      </c>
      <c r="K4367">
        <f>Table1[[#This Row],[Unit Profit]]*Table1[[#This Row],[Units Sold]]</f>
        <v>310.45000000000005</v>
      </c>
      <c r="L4367">
        <f>MONTH(Table1[[#This Row],[Date]])</f>
        <v>9</v>
      </c>
    </row>
    <row r="4368" spans="1:12" hidden="1">
      <c r="A4368">
        <v>14435</v>
      </c>
      <c r="B4368" s="1">
        <v>45237</v>
      </c>
      <c r="C4368" t="s">
        <v>9</v>
      </c>
      <c r="D4368" t="s">
        <v>133</v>
      </c>
      <c r="E4368">
        <v>3</v>
      </c>
      <c r="F4368">
        <v>249.99</v>
      </c>
      <c r="G4368">
        <f>Table1[[#This Row],[Unit Price]]*Table1[[#This Row],[Units Sold]]</f>
        <v>749.97</v>
      </c>
      <c r="H4368" t="s">
        <v>18</v>
      </c>
      <c r="I4368" t="s">
        <v>15</v>
      </c>
      <c r="J4368">
        <f>_xlfn.XLOOKUP(Table1[[#This Row],[Product Name]],O:O,P:P)</f>
        <v>77.5</v>
      </c>
      <c r="K4368">
        <f>Table1[[#This Row],[Unit Profit]]*Table1[[#This Row],[Units Sold]]</f>
        <v>232.5</v>
      </c>
      <c r="L4368">
        <f>MONTH(Table1[[#This Row],[Date]])</f>
        <v>11</v>
      </c>
    </row>
    <row r="4369" spans="1:12">
      <c r="A4369">
        <v>14436</v>
      </c>
      <c r="B4369" s="1">
        <v>44950</v>
      </c>
      <c r="C4369" t="s">
        <v>12</v>
      </c>
      <c r="D4369" t="s">
        <v>134</v>
      </c>
      <c r="E4369">
        <v>2</v>
      </c>
      <c r="F4369">
        <v>299.95</v>
      </c>
      <c r="G4369">
        <f>Table1[[#This Row],[Unit Price]]*Table1[[#This Row],[Units Sold]]</f>
        <v>599.9</v>
      </c>
      <c r="H4369" t="s">
        <v>294</v>
      </c>
      <c r="I4369" t="s">
        <v>287</v>
      </c>
      <c r="J4369">
        <f>_xlfn.XLOOKUP(Table1[[#This Row],[Product Name]],O:O,P:P)</f>
        <v>140.97999999999999</v>
      </c>
      <c r="K4369">
        <f>Table1[[#This Row],[Unit Profit]]*Table1[[#This Row],[Units Sold]]</f>
        <v>281.95999999999998</v>
      </c>
      <c r="L4369">
        <f>MONTH(Table1[[#This Row],[Date]])</f>
        <v>1</v>
      </c>
    </row>
    <row r="4370" spans="1:12" hidden="1">
      <c r="A4370">
        <v>14437</v>
      </c>
      <c r="B4370" s="1">
        <v>45089</v>
      </c>
      <c r="C4370" t="s">
        <v>16</v>
      </c>
      <c r="D4370" t="s">
        <v>135</v>
      </c>
      <c r="E4370">
        <v>5</v>
      </c>
      <c r="F4370">
        <v>49.99</v>
      </c>
      <c r="G4370">
        <f>Table1[[#This Row],[Unit Price]]*Table1[[#This Row],[Units Sold]]</f>
        <v>249.95000000000002</v>
      </c>
      <c r="H4370" t="s">
        <v>14</v>
      </c>
      <c r="I4370" t="s">
        <v>11</v>
      </c>
      <c r="J4370">
        <f>_xlfn.XLOOKUP(Table1[[#This Row],[Product Name]],O:O,P:P)</f>
        <v>24</v>
      </c>
      <c r="K4370">
        <f>Table1[[#This Row],[Unit Profit]]*Table1[[#This Row],[Units Sold]]</f>
        <v>120</v>
      </c>
      <c r="L4370">
        <f>MONTH(Table1[[#This Row],[Date]])</f>
        <v>6</v>
      </c>
    </row>
    <row r="4371" spans="1:12">
      <c r="A4371">
        <v>14438</v>
      </c>
      <c r="B4371" s="1">
        <v>45204</v>
      </c>
      <c r="C4371" t="s">
        <v>19</v>
      </c>
      <c r="D4371" t="s">
        <v>136</v>
      </c>
      <c r="E4371">
        <v>1</v>
      </c>
      <c r="F4371">
        <v>16.989999999999998</v>
      </c>
      <c r="G4371">
        <f>Table1[[#This Row],[Unit Price]]*Table1[[#This Row],[Units Sold]]</f>
        <v>16.989999999999998</v>
      </c>
      <c r="H4371" t="s">
        <v>294</v>
      </c>
      <c r="I4371" t="s">
        <v>15</v>
      </c>
      <c r="J4371">
        <f>_xlfn.XLOOKUP(Table1[[#This Row],[Product Name]],O:O,P:P)</f>
        <v>2.89</v>
      </c>
      <c r="K4371">
        <f>Table1[[#This Row],[Unit Profit]]*Table1[[#This Row],[Units Sold]]</f>
        <v>2.89</v>
      </c>
      <c r="L4371">
        <f>MONTH(Table1[[#This Row],[Date]])</f>
        <v>10</v>
      </c>
    </row>
    <row r="4372" spans="1:12">
      <c r="A4372">
        <v>14439</v>
      </c>
      <c r="B4372" s="1">
        <v>45269</v>
      </c>
      <c r="C4372" t="s">
        <v>21</v>
      </c>
      <c r="D4372" t="s">
        <v>137</v>
      </c>
      <c r="E4372">
        <v>3</v>
      </c>
      <c r="F4372">
        <v>14.99</v>
      </c>
      <c r="G4372">
        <f>Table1[[#This Row],[Unit Price]]*Table1[[#This Row],[Units Sold]]</f>
        <v>44.97</v>
      </c>
      <c r="H4372" t="s">
        <v>294</v>
      </c>
      <c r="I4372" t="s">
        <v>15</v>
      </c>
      <c r="J4372">
        <f>_xlfn.XLOOKUP(Table1[[#This Row],[Product Name]],O:O,P:P)</f>
        <v>4.6500000000000004</v>
      </c>
      <c r="K4372">
        <f>Table1[[#This Row],[Unit Profit]]*Table1[[#This Row],[Units Sold]]</f>
        <v>13.950000000000001</v>
      </c>
      <c r="L4372">
        <f>MONTH(Table1[[#This Row],[Date]])</f>
        <v>12</v>
      </c>
    </row>
    <row r="4373" spans="1:12">
      <c r="A4373">
        <v>14440</v>
      </c>
      <c r="B4373" s="1">
        <v>45621</v>
      </c>
      <c r="C4373" t="s">
        <v>23</v>
      </c>
      <c r="D4373" t="s">
        <v>138</v>
      </c>
      <c r="E4373">
        <v>1</v>
      </c>
      <c r="F4373">
        <v>249.99</v>
      </c>
      <c r="G4373">
        <f>Table1[[#This Row],[Unit Price]]*Table1[[#This Row],[Units Sold]]</f>
        <v>249.99</v>
      </c>
      <c r="H4373" t="s">
        <v>294</v>
      </c>
      <c r="I4373" t="s">
        <v>287</v>
      </c>
      <c r="J4373">
        <f>_xlfn.XLOOKUP(Table1[[#This Row],[Product Name]],O:O,P:P)</f>
        <v>120</v>
      </c>
      <c r="K4373">
        <f>Table1[[#This Row],[Unit Profit]]*Table1[[#This Row],[Units Sold]]</f>
        <v>120</v>
      </c>
      <c r="L4373">
        <f>MONTH(Table1[[#This Row],[Date]])</f>
        <v>11</v>
      </c>
    </row>
    <row r="4374" spans="1:12" hidden="1">
      <c r="A4374">
        <v>14441</v>
      </c>
      <c r="B4374" s="1">
        <v>45499</v>
      </c>
      <c r="C4374" t="s">
        <v>9</v>
      </c>
      <c r="D4374" t="s">
        <v>139</v>
      </c>
      <c r="E4374">
        <v>1</v>
      </c>
      <c r="F4374">
        <v>599.99</v>
      </c>
      <c r="G4374">
        <f>Table1[[#This Row],[Unit Price]]*Table1[[#This Row],[Units Sold]]</f>
        <v>599.99</v>
      </c>
      <c r="H4374" t="s">
        <v>14</v>
      </c>
      <c r="I4374" t="s">
        <v>15</v>
      </c>
      <c r="J4374">
        <f>_xlfn.XLOOKUP(Table1[[#This Row],[Product Name]],O:O,P:P)</f>
        <v>288</v>
      </c>
      <c r="K4374">
        <f>Table1[[#This Row],[Unit Profit]]*Table1[[#This Row],[Units Sold]]</f>
        <v>288</v>
      </c>
      <c r="L4374">
        <f>MONTH(Table1[[#This Row],[Date]])</f>
        <v>7</v>
      </c>
    </row>
    <row r="4375" spans="1:12" hidden="1">
      <c r="A4375">
        <v>14442</v>
      </c>
      <c r="B4375" s="1">
        <v>45512</v>
      </c>
      <c r="C4375" t="s">
        <v>12</v>
      </c>
      <c r="D4375" t="s">
        <v>140</v>
      </c>
      <c r="E4375">
        <v>1</v>
      </c>
      <c r="F4375">
        <v>89.99</v>
      </c>
      <c r="G4375">
        <f>Table1[[#This Row],[Unit Price]]*Table1[[#This Row],[Units Sold]]</f>
        <v>89.99</v>
      </c>
      <c r="H4375" t="s">
        <v>18</v>
      </c>
      <c r="I4375" t="s">
        <v>15</v>
      </c>
      <c r="J4375">
        <f>_xlfn.XLOOKUP(Table1[[#This Row],[Product Name]],O:O,P:P)</f>
        <v>14.4</v>
      </c>
      <c r="K4375">
        <f>Table1[[#This Row],[Unit Profit]]*Table1[[#This Row],[Units Sold]]</f>
        <v>14.4</v>
      </c>
      <c r="L4375">
        <f>MONTH(Table1[[#This Row],[Date]])</f>
        <v>8</v>
      </c>
    </row>
    <row r="4376" spans="1:12">
      <c r="A4376">
        <v>14443</v>
      </c>
      <c r="B4376" s="1">
        <v>45609</v>
      </c>
      <c r="C4376" t="s">
        <v>16</v>
      </c>
      <c r="D4376" t="s">
        <v>141</v>
      </c>
      <c r="E4376">
        <v>4</v>
      </c>
      <c r="F4376">
        <v>12.99</v>
      </c>
      <c r="G4376">
        <f>Table1[[#This Row],[Unit Price]]*Table1[[#This Row],[Units Sold]]</f>
        <v>51.96</v>
      </c>
      <c r="H4376" t="s">
        <v>294</v>
      </c>
      <c r="I4376" t="s">
        <v>11</v>
      </c>
      <c r="J4376">
        <f>_xlfn.XLOOKUP(Table1[[#This Row],[Product Name]],O:O,P:P)</f>
        <v>1.3</v>
      </c>
      <c r="K4376">
        <f>Table1[[#This Row],[Unit Profit]]*Table1[[#This Row],[Units Sold]]</f>
        <v>5.2</v>
      </c>
      <c r="L4376">
        <f>MONTH(Table1[[#This Row],[Date]])</f>
        <v>11</v>
      </c>
    </row>
    <row r="4377" spans="1:12">
      <c r="A4377">
        <v>14444</v>
      </c>
      <c r="B4377" s="1">
        <v>44994</v>
      </c>
      <c r="C4377" t="s">
        <v>19</v>
      </c>
      <c r="D4377" t="s">
        <v>142</v>
      </c>
      <c r="E4377">
        <v>5</v>
      </c>
      <c r="F4377">
        <v>14.99</v>
      </c>
      <c r="G4377">
        <f>Table1[[#This Row],[Unit Price]]*Table1[[#This Row],[Units Sold]]</f>
        <v>74.95</v>
      </c>
      <c r="H4377" t="s">
        <v>294</v>
      </c>
      <c r="I4377" t="s">
        <v>15</v>
      </c>
      <c r="J4377">
        <f>_xlfn.XLOOKUP(Table1[[#This Row],[Product Name]],O:O,P:P)</f>
        <v>3.15</v>
      </c>
      <c r="K4377">
        <f>Table1[[#This Row],[Unit Profit]]*Table1[[#This Row],[Units Sold]]</f>
        <v>15.75</v>
      </c>
      <c r="L4377">
        <f>MONTH(Table1[[#This Row],[Date]])</f>
        <v>3</v>
      </c>
    </row>
    <row r="4378" spans="1:12" hidden="1">
      <c r="A4378">
        <v>14445</v>
      </c>
      <c r="B4378" s="1">
        <v>45562</v>
      </c>
      <c r="C4378" t="s">
        <v>21</v>
      </c>
      <c r="D4378" t="s">
        <v>143</v>
      </c>
      <c r="E4378">
        <v>4</v>
      </c>
      <c r="F4378">
        <v>30</v>
      </c>
      <c r="G4378">
        <f>Table1[[#This Row],[Unit Price]]*Table1[[#This Row],[Units Sold]]</f>
        <v>120</v>
      </c>
      <c r="H4378" t="s">
        <v>18</v>
      </c>
      <c r="I4378" t="s">
        <v>15</v>
      </c>
      <c r="J4378">
        <f>_xlfn.XLOOKUP(Table1[[#This Row],[Product Name]],O:O,P:P)</f>
        <v>6.9</v>
      </c>
      <c r="K4378">
        <f>Table1[[#This Row],[Unit Profit]]*Table1[[#This Row],[Units Sold]]</f>
        <v>27.6</v>
      </c>
      <c r="L4378">
        <f>MONTH(Table1[[#This Row],[Date]])</f>
        <v>9</v>
      </c>
    </row>
    <row r="4379" spans="1:12">
      <c r="A4379">
        <v>14446</v>
      </c>
      <c r="B4379" s="1">
        <v>45202</v>
      </c>
      <c r="C4379" t="s">
        <v>23</v>
      </c>
      <c r="D4379" t="s">
        <v>144</v>
      </c>
      <c r="E4379">
        <v>3</v>
      </c>
      <c r="F4379">
        <v>199.99</v>
      </c>
      <c r="G4379">
        <f>Table1[[#This Row],[Unit Price]]*Table1[[#This Row],[Units Sold]]</f>
        <v>599.97</v>
      </c>
      <c r="H4379" t="s">
        <v>294</v>
      </c>
      <c r="I4379" t="s">
        <v>11</v>
      </c>
      <c r="J4379">
        <f>_xlfn.XLOOKUP(Table1[[#This Row],[Product Name]],O:O,P:P)</f>
        <v>60</v>
      </c>
      <c r="K4379">
        <f>Table1[[#This Row],[Unit Profit]]*Table1[[#This Row],[Units Sold]]</f>
        <v>180</v>
      </c>
      <c r="L4379">
        <f>MONTH(Table1[[#This Row],[Date]])</f>
        <v>10</v>
      </c>
    </row>
    <row r="4380" spans="1:12">
      <c r="A4380">
        <v>14447</v>
      </c>
      <c r="B4380" s="1">
        <v>45326</v>
      </c>
      <c r="C4380" t="s">
        <v>9</v>
      </c>
      <c r="D4380" t="s">
        <v>145</v>
      </c>
      <c r="E4380">
        <v>5</v>
      </c>
      <c r="F4380">
        <v>499.99</v>
      </c>
      <c r="G4380">
        <f>Table1[[#This Row],[Unit Price]]*Table1[[#This Row],[Units Sold]]</f>
        <v>2499.9499999999998</v>
      </c>
      <c r="H4380" t="s">
        <v>294</v>
      </c>
      <c r="I4380" t="s">
        <v>11</v>
      </c>
      <c r="J4380">
        <f>_xlfn.XLOOKUP(Table1[[#This Row],[Product Name]],O:O,P:P)</f>
        <v>90</v>
      </c>
      <c r="K4380">
        <f>Table1[[#This Row],[Unit Profit]]*Table1[[#This Row],[Units Sold]]</f>
        <v>450</v>
      </c>
      <c r="L4380">
        <f>MONTH(Table1[[#This Row],[Date]])</f>
        <v>2</v>
      </c>
    </row>
    <row r="4381" spans="1:12">
      <c r="A4381">
        <v>14448</v>
      </c>
      <c r="B4381" s="1">
        <v>44997</v>
      </c>
      <c r="C4381" t="s">
        <v>12</v>
      </c>
      <c r="D4381" t="s">
        <v>35</v>
      </c>
      <c r="E4381">
        <v>1</v>
      </c>
      <c r="F4381">
        <v>399.99</v>
      </c>
      <c r="G4381">
        <f>Table1[[#This Row],[Unit Price]]*Table1[[#This Row],[Units Sold]]</f>
        <v>399.99</v>
      </c>
      <c r="H4381" t="s">
        <v>294</v>
      </c>
      <c r="I4381" t="s">
        <v>287</v>
      </c>
      <c r="J4381">
        <f>_xlfn.XLOOKUP(Table1[[#This Row],[Product Name]],O:O,P:P)</f>
        <v>52</v>
      </c>
      <c r="K4381">
        <f>Table1[[#This Row],[Unit Profit]]*Table1[[#This Row],[Units Sold]]</f>
        <v>52</v>
      </c>
      <c r="L4381">
        <f>MONTH(Table1[[#This Row],[Date]])</f>
        <v>3</v>
      </c>
    </row>
    <row r="4382" spans="1:12" hidden="1">
      <c r="A4382">
        <v>14449</v>
      </c>
      <c r="B4382" s="1">
        <v>45340</v>
      </c>
      <c r="C4382" t="s">
        <v>16</v>
      </c>
      <c r="D4382" t="s">
        <v>146</v>
      </c>
      <c r="E4382">
        <v>5</v>
      </c>
      <c r="F4382">
        <v>98</v>
      </c>
      <c r="G4382">
        <f>Table1[[#This Row],[Unit Price]]*Table1[[#This Row],[Units Sold]]</f>
        <v>490</v>
      </c>
      <c r="H4382" t="s">
        <v>14</v>
      </c>
      <c r="I4382" t="s">
        <v>11</v>
      </c>
      <c r="J4382">
        <f>_xlfn.XLOOKUP(Table1[[#This Row],[Product Name]],O:O,P:P)</f>
        <v>35.28</v>
      </c>
      <c r="K4382">
        <f>Table1[[#This Row],[Unit Profit]]*Table1[[#This Row],[Units Sold]]</f>
        <v>176.4</v>
      </c>
      <c r="L4382">
        <f>MONTH(Table1[[#This Row],[Date]])</f>
        <v>2</v>
      </c>
    </row>
    <row r="4383" spans="1:12" hidden="1">
      <c r="A4383">
        <v>14450</v>
      </c>
      <c r="B4383" s="1">
        <v>45529</v>
      </c>
      <c r="C4383" t="s">
        <v>19</v>
      </c>
      <c r="D4383" t="s">
        <v>147</v>
      </c>
      <c r="E4383">
        <v>4</v>
      </c>
      <c r="F4383">
        <v>8.99</v>
      </c>
      <c r="G4383">
        <f>Table1[[#This Row],[Unit Price]]*Table1[[#This Row],[Units Sold]]</f>
        <v>35.96</v>
      </c>
      <c r="H4383" t="s">
        <v>14</v>
      </c>
      <c r="I4383" t="s">
        <v>287</v>
      </c>
      <c r="J4383">
        <f>_xlfn.XLOOKUP(Table1[[#This Row],[Product Name]],O:O,P:P)</f>
        <v>3.33</v>
      </c>
      <c r="K4383">
        <f>Table1[[#This Row],[Unit Profit]]*Table1[[#This Row],[Units Sold]]</f>
        <v>13.32</v>
      </c>
      <c r="L4383">
        <f>MONTH(Table1[[#This Row],[Date]])</f>
        <v>8</v>
      </c>
    </row>
    <row r="4384" spans="1:12" hidden="1">
      <c r="A4384">
        <v>14451</v>
      </c>
      <c r="B4384" s="1">
        <v>45543</v>
      </c>
      <c r="C4384" t="s">
        <v>21</v>
      </c>
      <c r="D4384" t="s">
        <v>148</v>
      </c>
      <c r="E4384">
        <v>2</v>
      </c>
      <c r="F4384">
        <v>36</v>
      </c>
      <c r="G4384">
        <f>Table1[[#This Row],[Unit Price]]*Table1[[#This Row],[Units Sold]]</f>
        <v>72</v>
      </c>
      <c r="H4384" t="s">
        <v>14</v>
      </c>
      <c r="I4384" t="s">
        <v>15</v>
      </c>
      <c r="J4384">
        <f>_xlfn.XLOOKUP(Table1[[#This Row],[Product Name]],O:O,P:P)</f>
        <v>5.4</v>
      </c>
      <c r="K4384">
        <f>Table1[[#This Row],[Unit Profit]]*Table1[[#This Row],[Units Sold]]</f>
        <v>10.8</v>
      </c>
      <c r="L4384">
        <f>MONTH(Table1[[#This Row],[Date]])</f>
        <v>9</v>
      </c>
    </row>
    <row r="4385" spans="1:12">
      <c r="A4385">
        <v>14452</v>
      </c>
      <c r="B4385" s="1">
        <v>45064</v>
      </c>
      <c r="C4385" t="s">
        <v>23</v>
      </c>
      <c r="D4385" t="s">
        <v>149</v>
      </c>
      <c r="E4385">
        <v>5</v>
      </c>
      <c r="F4385">
        <v>39.950000000000003</v>
      </c>
      <c r="G4385">
        <f>Table1[[#This Row],[Unit Price]]*Table1[[#This Row],[Units Sold]]</f>
        <v>199.75</v>
      </c>
      <c r="H4385" t="s">
        <v>294</v>
      </c>
      <c r="I4385" t="s">
        <v>287</v>
      </c>
      <c r="J4385">
        <f>_xlfn.XLOOKUP(Table1[[#This Row],[Product Name]],O:O,P:P)</f>
        <v>15.98</v>
      </c>
      <c r="K4385">
        <f>Table1[[#This Row],[Unit Profit]]*Table1[[#This Row],[Units Sold]]</f>
        <v>79.900000000000006</v>
      </c>
      <c r="L4385">
        <f>MONTH(Table1[[#This Row],[Date]])</f>
        <v>5</v>
      </c>
    </row>
    <row r="4386" spans="1:12" hidden="1">
      <c r="A4386">
        <v>14453</v>
      </c>
      <c r="B4386" s="1">
        <v>45477</v>
      </c>
      <c r="C4386" t="s">
        <v>9</v>
      </c>
      <c r="D4386" t="s">
        <v>150</v>
      </c>
      <c r="E4386">
        <v>2</v>
      </c>
      <c r="F4386">
        <v>1299.99</v>
      </c>
      <c r="G4386">
        <f>Table1[[#This Row],[Unit Price]]*Table1[[#This Row],[Units Sold]]</f>
        <v>2599.98</v>
      </c>
      <c r="H4386" t="s">
        <v>14</v>
      </c>
      <c r="I4386" t="s">
        <v>15</v>
      </c>
      <c r="J4386">
        <f>_xlfn.XLOOKUP(Table1[[#This Row],[Product Name]],O:O,P:P)</f>
        <v>143</v>
      </c>
      <c r="K4386">
        <f>Table1[[#This Row],[Unit Profit]]*Table1[[#This Row],[Units Sold]]</f>
        <v>286</v>
      </c>
      <c r="L4386">
        <f>MONTH(Table1[[#This Row],[Date]])</f>
        <v>7</v>
      </c>
    </row>
    <row r="4387" spans="1:12" hidden="1">
      <c r="A4387">
        <v>14454</v>
      </c>
      <c r="B4387" s="1">
        <v>44934</v>
      </c>
      <c r="C4387" t="s">
        <v>12</v>
      </c>
      <c r="D4387" t="s">
        <v>151</v>
      </c>
      <c r="E4387">
        <v>5</v>
      </c>
      <c r="F4387">
        <v>79.989999999999995</v>
      </c>
      <c r="G4387">
        <f>Table1[[#This Row],[Unit Price]]*Table1[[#This Row],[Units Sold]]</f>
        <v>399.95</v>
      </c>
      <c r="H4387" t="s">
        <v>14</v>
      </c>
      <c r="I4387" t="s">
        <v>15</v>
      </c>
      <c r="J4387">
        <f>_xlfn.XLOOKUP(Table1[[#This Row],[Product Name]],O:O,P:P)</f>
        <v>20.8</v>
      </c>
      <c r="K4387">
        <f>Table1[[#This Row],[Unit Profit]]*Table1[[#This Row],[Units Sold]]</f>
        <v>104</v>
      </c>
      <c r="L4387">
        <f>MONTH(Table1[[#This Row],[Date]])</f>
        <v>1</v>
      </c>
    </row>
    <row r="4388" spans="1:12" hidden="1">
      <c r="A4388">
        <v>14455</v>
      </c>
      <c r="B4388" s="1">
        <v>45383</v>
      </c>
      <c r="C4388" t="s">
        <v>16</v>
      </c>
      <c r="D4388" t="s">
        <v>152</v>
      </c>
      <c r="E4388">
        <v>4</v>
      </c>
      <c r="F4388">
        <v>34.99</v>
      </c>
      <c r="G4388">
        <f>Table1[[#This Row],[Unit Price]]*Table1[[#This Row],[Units Sold]]</f>
        <v>139.96</v>
      </c>
      <c r="H4388" t="s">
        <v>14</v>
      </c>
      <c r="I4388" t="s">
        <v>11</v>
      </c>
      <c r="J4388">
        <f>_xlfn.XLOOKUP(Table1[[#This Row],[Product Name]],O:O,P:P)</f>
        <v>14</v>
      </c>
      <c r="K4388">
        <f>Table1[[#This Row],[Unit Profit]]*Table1[[#This Row],[Units Sold]]</f>
        <v>56</v>
      </c>
      <c r="L4388">
        <f>MONTH(Table1[[#This Row],[Date]])</f>
        <v>4</v>
      </c>
    </row>
    <row r="4389" spans="1:12">
      <c r="A4389">
        <v>14456</v>
      </c>
      <c r="B4389" s="1">
        <v>45577</v>
      </c>
      <c r="C4389" t="s">
        <v>19</v>
      </c>
      <c r="D4389" t="s">
        <v>153</v>
      </c>
      <c r="E4389">
        <v>4</v>
      </c>
      <c r="F4389">
        <v>9.99</v>
      </c>
      <c r="G4389">
        <f>Table1[[#This Row],[Unit Price]]*Table1[[#This Row],[Units Sold]]</f>
        <v>39.96</v>
      </c>
      <c r="H4389" t="s">
        <v>294</v>
      </c>
      <c r="I4389" t="s">
        <v>287</v>
      </c>
      <c r="J4389">
        <f>_xlfn.XLOOKUP(Table1[[#This Row],[Product Name]],O:O,P:P)</f>
        <v>3</v>
      </c>
      <c r="K4389">
        <f>Table1[[#This Row],[Unit Profit]]*Table1[[#This Row],[Units Sold]]</f>
        <v>12</v>
      </c>
      <c r="L4389">
        <f>MONTH(Table1[[#This Row],[Date]])</f>
        <v>10</v>
      </c>
    </row>
    <row r="4390" spans="1:12" hidden="1">
      <c r="A4390">
        <v>14457</v>
      </c>
      <c r="B4390" s="1">
        <v>45092</v>
      </c>
      <c r="C4390" t="s">
        <v>21</v>
      </c>
      <c r="D4390" t="s">
        <v>154</v>
      </c>
      <c r="E4390">
        <v>1</v>
      </c>
      <c r="F4390">
        <v>6.8</v>
      </c>
      <c r="G4390">
        <f>Table1[[#This Row],[Unit Price]]*Table1[[#This Row],[Units Sold]]</f>
        <v>6.8</v>
      </c>
      <c r="H4390" t="s">
        <v>14</v>
      </c>
      <c r="I4390" t="s">
        <v>287</v>
      </c>
      <c r="J4390">
        <f>_xlfn.XLOOKUP(Table1[[#This Row],[Product Name]],O:O,P:P)</f>
        <v>1.77</v>
      </c>
      <c r="K4390">
        <f>Table1[[#This Row],[Unit Profit]]*Table1[[#This Row],[Units Sold]]</f>
        <v>1.77</v>
      </c>
      <c r="L4390">
        <f>MONTH(Table1[[#This Row],[Date]])</f>
        <v>6</v>
      </c>
    </row>
    <row r="4391" spans="1:12" hidden="1">
      <c r="A4391">
        <v>14458</v>
      </c>
      <c r="B4391" s="1">
        <v>45263</v>
      </c>
      <c r="C4391" t="s">
        <v>23</v>
      </c>
      <c r="D4391" t="s">
        <v>155</v>
      </c>
      <c r="E4391">
        <v>5</v>
      </c>
      <c r="F4391">
        <v>99.95</v>
      </c>
      <c r="G4391">
        <f>Table1[[#This Row],[Unit Price]]*Table1[[#This Row],[Units Sold]]</f>
        <v>499.75</v>
      </c>
      <c r="H4391" t="s">
        <v>18</v>
      </c>
      <c r="I4391" t="s">
        <v>15</v>
      </c>
      <c r="J4391">
        <f>_xlfn.XLOOKUP(Table1[[#This Row],[Product Name]],O:O,P:P)</f>
        <v>10</v>
      </c>
      <c r="K4391">
        <f>Table1[[#This Row],[Unit Profit]]*Table1[[#This Row],[Units Sold]]</f>
        <v>50</v>
      </c>
      <c r="L4391">
        <f>MONTH(Table1[[#This Row],[Date]])</f>
        <v>12</v>
      </c>
    </row>
    <row r="4392" spans="1:12">
      <c r="A4392">
        <v>14459</v>
      </c>
      <c r="B4392" s="1">
        <v>45197</v>
      </c>
      <c r="C4392" t="s">
        <v>9</v>
      </c>
      <c r="D4392" t="s">
        <v>156</v>
      </c>
      <c r="E4392">
        <v>3</v>
      </c>
      <c r="F4392">
        <v>1499.99</v>
      </c>
      <c r="G4392">
        <f>Table1[[#This Row],[Unit Price]]*Table1[[#This Row],[Units Sold]]</f>
        <v>4499.97</v>
      </c>
      <c r="H4392" t="s">
        <v>294</v>
      </c>
      <c r="I4392" t="s">
        <v>287</v>
      </c>
      <c r="J4392">
        <f>_xlfn.XLOOKUP(Table1[[#This Row],[Product Name]],O:O,P:P)</f>
        <v>285</v>
      </c>
      <c r="K4392">
        <f>Table1[[#This Row],[Unit Profit]]*Table1[[#This Row],[Units Sold]]</f>
        <v>855</v>
      </c>
      <c r="L4392">
        <f>MONTH(Table1[[#This Row],[Date]])</f>
        <v>9</v>
      </c>
    </row>
    <row r="4393" spans="1:12" hidden="1">
      <c r="A4393">
        <v>14460</v>
      </c>
      <c r="B4393" s="1">
        <v>45539</v>
      </c>
      <c r="C4393" t="s">
        <v>12</v>
      </c>
      <c r="D4393" t="s">
        <v>157</v>
      </c>
      <c r="E4393">
        <v>2</v>
      </c>
      <c r="F4393">
        <v>139.99</v>
      </c>
      <c r="G4393">
        <f>Table1[[#This Row],[Unit Price]]*Table1[[#This Row],[Units Sold]]</f>
        <v>279.98</v>
      </c>
      <c r="H4393" t="s">
        <v>18</v>
      </c>
      <c r="I4393" t="s">
        <v>11</v>
      </c>
      <c r="J4393">
        <f>_xlfn.XLOOKUP(Table1[[#This Row],[Product Name]],O:O,P:P)</f>
        <v>21</v>
      </c>
      <c r="K4393">
        <f>Table1[[#This Row],[Unit Profit]]*Table1[[#This Row],[Units Sold]]</f>
        <v>42</v>
      </c>
      <c r="L4393">
        <f>MONTH(Table1[[#This Row],[Date]])</f>
        <v>9</v>
      </c>
    </row>
    <row r="4394" spans="1:12">
      <c r="A4394">
        <v>14461</v>
      </c>
      <c r="B4394" s="1">
        <v>45216</v>
      </c>
      <c r="C4394" t="s">
        <v>16</v>
      </c>
      <c r="D4394" t="s">
        <v>158</v>
      </c>
      <c r="E4394">
        <v>1</v>
      </c>
      <c r="F4394">
        <v>44.99</v>
      </c>
      <c r="G4394">
        <f>Table1[[#This Row],[Unit Price]]*Table1[[#This Row],[Units Sold]]</f>
        <v>44.99</v>
      </c>
      <c r="H4394" t="s">
        <v>294</v>
      </c>
      <c r="I4394" t="s">
        <v>15</v>
      </c>
      <c r="J4394">
        <f>_xlfn.XLOOKUP(Table1[[#This Row],[Product Name]],O:O,P:P)</f>
        <v>11.7</v>
      </c>
      <c r="K4394">
        <f>Table1[[#This Row],[Unit Profit]]*Table1[[#This Row],[Units Sold]]</f>
        <v>11.7</v>
      </c>
      <c r="L4394">
        <f>MONTH(Table1[[#This Row],[Date]])</f>
        <v>10</v>
      </c>
    </row>
    <row r="4395" spans="1:12" hidden="1">
      <c r="A4395">
        <v>14462</v>
      </c>
      <c r="B4395" s="1">
        <v>45299</v>
      </c>
      <c r="C4395" t="s">
        <v>19</v>
      </c>
      <c r="D4395" t="s">
        <v>159</v>
      </c>
      <c r="E4395">
        <v>1</v>
      </c>
      <c r="F4395">
        <v>11.99</v>
      </c>
      <c r="G4395">
        <f>Table1[[#This Row],[Unit Price]]*Table1[[#This Row],[Units Sold]]</f>
        <v>11.99</v>
      </c>
      <c r="H4395" t="s">
        <v>14</v>
      </c>
      <c r="I4395" t="s">
        <v>287</v>
      </c>
      <c r="J4395">
        <f>_xlfn.XLOOKUP(Table1[[#This Row],[Product Name]],O:O,P:P)</f>
        <v>5.28</v>
      </c>
      <c r="K4395">
        <f>Table1[[#This Row],[Unit Profit]]*Table1[[#This Row],[Units Sold]]</f>
        <v>5.28</v>
      </c>
      <c r="L4395">
        <f>MONTH(Table1[[#This Row],[Date]])</f>
        <v>1</v>
      </c>
    </row>
    <row r="4396" spans="1:12" hidden="1">
      <c r="A4396">
        <v>14463</v>
      </c>
      <c r="B4396" s="1">
        <v>45506</v>
      </c>
      <c r="C4396" t="s">
        <v>21</v>
      </c>
      <c r="D4396" t="s">
        <v>160</v>
      </c>
      <c r="E4396">
        <v>5</v>
      </c>
      <c r="F4396">
        <v>29.5</v>
      </c>
      <c r="G4396">
        <f>Table1[[#This Row],[Unit Price]]*Table1[[#This Row],[Units Sold]]</f>
        <v>147.5</v>
      </c>
      <c r="H4396" t="s">
        <v>14</v>
      </c>
      <c r="I4396" t="s">
        <v>15</v>
      </c>
      <c r="J4396">
        <f>_xlfn.XLOOKUP(Table1[[#This Row],[Product Name]],O:O,P:P)</f>
        <v>11.21</v>
      </c>
      <c r="K4396">
        <f>Table1[[#This Row],[Unit Profit]]*Table1[[#This Row],[Units Sold]]</f>
        <v>56.050000000000004</v>
      </c>
      <c r="L4396">
        <f>MONTH(Table1[[#This Row],[Date]])</f>
        <v>8</v>
      </c>
    </row>
    <row r="4397" spans="1:12" hidden="1">
      <c r="A4397">
        <v>14464</v>
      </c>
      <c r="B4397" s="1">
        <v>44977</v>
      </c>
      <c r="C4397" t="s">
        <v>23</v>
      </c>
      <c r="D4397" t="s">
        <v>161</v>
      </c>
      <c r="E4397">
        <v>4</v>
      </c>
      <c r="F4397">
        <v>299.99</v>
      </c>
      <c r="G4397">
        <f>Table1[[#This Row],[Unit Price]]*Table1[[#This Row],[Units Sold]]</f>
        <v>1199.96</v>
      </c>
      <c r="H4397" t="s">
        <v>14</v>
      </c>
      <c r="I4397" t="s">
        <v>287</v>
      </c>
      <c r="J4397">
        <f>_xlfn.XLOOKUP(Table1[[#This Row],[Product Name]],O:O,P:P)</f>
        <v>105</v>
      </c>
      <c r="K4397">
        <f>Table1[[#This Row],[Unit Profit]]*Table1[[#This Row],[Units Sold]]</f>
        <v>420</v>
      </c>
      <c r="L4397">
        <f>MONTH(Table1[[#This Row],[Date]])</f>
        <v>2</v>
      </c>
    </row>
    <row r="4398" spans="1:12">
      <c r="A4398">
        <v>14465</v>
      </c>
      <c r="B4398" s="1">
        <v>45501</v>
      </c>
      <c r="C4398" t="s">
        <v>9</v>
      </c>
      <c r="D4398" t="s">
        <v>162</v>
      </c>
      <c r="E4398">
        <v>1</v>
      </c>
      <c r="F4398">
        <v>549</v>
      </c>
      <c r="G4398">
        <f>Table1[[#This Row],[Unit Price]]*Table1[[#This Row],[Units Sold]]</f>
        <v>549</v>
      </c>
      <c r="H4398" t="s">
        <v>294</v>
      </c>
      <c r="I4398" t="s">
        <v>287</v>
      </c>
      <c r="J4398">
        <f>_xlfn.XLOOKUP(Table1[[#This Row],[Product Name]],O:O,P:P)</f>
        <v>65.88</v>
      </c>
      <c r="K4398">
        <f>Table1[[#This Row],[Unit Profit]]*Table1[[#This Row],[Units Sold]]</f>
        <v>65.88</v>
      </c>
      <c r="L4398">
        <f>MONTH(Table1[[#This Row],[Date]])</f>
        <v>7</v>
      </c>
    </row>
    <row r="4399" spans="1:12" hidden="1">
      <c r="A4399">
        <v>14466</v>
      </c>
      <c r="B4399" s="1">
        <v>45506</v>
      </c>
      <c r="C4399" t="s">
        <v>12</v>
      </c>
      <c r="D4399" t="s">
        <v>163</v>
      </c>
      <c r="E4399">
        <v>3</v>
      </c>
      <c r="F4399">
        <v>199.95</v>
      </c>
      <c r="G4399">
        <f>Table1[[#This Row],[Unit Price]]*Table1[[#This Row],[Units Sold]]</f>
        <v>599.84999999999991</v>
      </c>
      <c r="H4399" t="s">
        <v>14</v>
      </c>
      <c r="I4399" t="s">
        <v>15</v>
      </c>
      <c r="J4399">
        <f>_xlfn.XLOOKUP(Table1[[#This Row],[Product Name]],O:O,P:P)</f>
        <v>73.98</v>
      </c>
      <c r="K4399">
        <f>Table1[[#This Row],[Unit Profit]]*Table1[[#This Row],[Units Sold]]</f>
        <v>221.94</v>
      </c>
      <c r="L4399">
        <f>MONTH(Table1[[#This Row],[Date]])</f>
        <v>8</v>
      </c>
    </row>
    <row r="4400" spans="1:12" hidden="1">
      <c r="A4400">
        <v>14467</v>
      </c>
      <c r="B4400" s="1">
        <v>45521</v>
      </c>
      <c r="C4400" t="s">
        <v>16</v>
      </c>
      <c r="D4400" t="s">
        <v>164</v>
      </c>
      <c r="E4400">
        <v>1</v>
      </c>
      <c r="F4400">
        <v>98</v>
      </c>
      <c r="G4400">
        <f>Table1[[#This Row],[Unit Price]]*Table1[[#This Row],[Units Sold]]</f>
        <v>98</v>
      </c>
      <c r="H4400" t="s">
        <v>18</v>
      </c>
      <c r="I4400" t="s">
        <v>11</v>
      </c>
      <c r="J4400">
        <f>_xlfn.XLOOKUP(Table1[[#This Row],[Product Name]],O:O,P:P)</f>
        <v>11.76</v>
      </c>
      <c r="K4400">
        <f>Table1[[#This Row],[Unit Profit]]*Table1[[#This Row],[Units Sold]]</f>
        <v>11.76</v>
      </c>
      <c r="L4400">
        <f>MONTH(Table1[[#This Row],[Date]])</f>
        <v>8</v>
      </c>
    </row>
    <row r="4401" spans="1:12" hidden="1">
      <c r="A4401">
        <v>14468</v>
      </c>
      <c r="B4401" s="1">
        <v>45593</v>
      </c>
      <c r="C4401" t="s">
        <v>19</v>
      </c>
      <c r="D4401" t="s">
        <v>165</v>
      </c>
      <c r="E4401">
        <v>1</v>
      </c>
      <c r="F4401">
        <v>10.99</v>
      </c>
      <c r="G4401">
        <f>Table1[[#This Row],[Unit Price]]*Table1[[#This Row],[Units Sold]]</f>
        <v>10.99</v>
      </c>
      <c r="H4401" t="s">
        <v>14</v>
      </c>
      <c r="I4401" t="s">
        <v>11</v>
      </c>
      <c r="J4401">
        <f>_xlfn.XLOOKUP(Table1[[#This Row],[Product Name]],O:O,P:P)</f>
        <v>1.21</v>
      </c>
      <c r="K4401">
        <f>Table1[[#This Row],[Unit Profit]]*Table1[[#This Row],[Units Sold]]</f>
        <v>1.21</v>
      </c>
      <c r="L4401">
        <f>MONTH(Table1[[#This Row],[Date]])</f>
        <v>10</v>
      </c>
    </row>
    <row r="4402" spans="1:12" hidden="1">
      <c r="A4402">
        <v>14469</v>
      </c>
      <c r="B4402" s="1">
        <v>45511</v>
      </c>
      <c r="C4402" t="s">
        <v>21</v>
      </c>
      <c r="D4402" t="s">
        <v>166</v>
      </c>
      <c r="E4402">
        <v>5</v>
      </c>
      <c r="F4402">
        <v>25</v>
      </c>
      <c r="G4402">
        <f>Table1[[#This Row],[Unit Price]]*Table1[[#This Row],[Units Sold]]</f>
        <v>125</v>
      </c>
      <c r="H4402" t="s">
        <v>14</v>
      </c>
      <c r="I4402" t="s">
        <v>15</v>
      </c>
      <c r="J4402">
        <f>_xlfn.XLOOKUP(Table1[[#This Row],[Product Name]],O:O,P:P)</f>
        <v>11.5</v>
      </c>
      <c r="K4402">
        <f>Table1[[#This Row],[Unit Profit]]*Table1[[#This Row],[Units Sold]]</f>
        <v>57.5</v>
      </c>
      <c r="L4402">
        <f>MONTH(Table1[[#This Row],[Date]])</f>
        <v>8</v>
      </c>
    </row>
    <row r="4403" spans="1:12">
      <c r="A4403">
        <v>14470</v>
      </c>
      <c r="B4403" s="1">
        <v>45459</v>
      </c>
      <c r="C4403" t="s">
        <v>23</v>
      </c>
      <c r="D4403" t="s">
        <v>167</v>
      </c>
      <c r="E4403">
        <v>2</v>
      </c>
      <c r="F4403">
        <v>149.99</v>
      </c>
      <c r="G4403">
        <f>Table1[[#This Row],[Unit Price]]*Table1[[#This Row],[Units Sold]]</f>
        <v>299.98</v>
      </c>
      <c r="H4403" t="s">
        <v>294</v>
      </c>
      <c r="I4403" t="s">
        <v>287</v>
      </c>
      <c r="J4403">
        <f>_xlfn.XLOOKUP(Table1[[#This Row],[Product Name]],O:O,P:P)</f>
        <v>19.5</v>
      </c>
      <c r="K4403">
        <f>Table1[[#This Row],[Unit Profit]]*Table1[[#This Row],[Units Sold]]</f>
        <v>39</v>
      </c>
      <c r="L4403">
        <f>MONTH(Table1[[#This Row],[Date]])</f>
        <v>6</v>
      </c>
    </row>
    <row r="4404" spans="1:12" hidden="1">
      <c r="A4404">
        <v>14471</v>
      </c>
      <c r="B4404" s="1">
        <v>45522</v>
      </c>
      <c r="C4404" t="s">
        <v>9</v>
      </c>
      <c r="D4404" t="s">
        <v>49</v>
      </c>
      <c r="E4404">
        <v>5</v>
      </c>
      <c r="F4404">
        <v>349.99</v>
      </c>
      <c r="G4404">
        <f>Table1[[#This Row],[Unit Price]]*Table1[[#This Row],[Units Sold]]</f>
        <v>1749.95</v>
      </c>
      <c r="H4404" t="s">
        <v>18</v>
      </c>
      <c r="I4404" t="s">
        <v>287</v>
      </c>
      <c r="J4404">
        <f>_xlfn.XLOOKUP(Table1[[#This Row],[Product Name]],O:O,P:P)</f>
        <v>164.5</v>
      </c>
      <c r="K4404">
        <f>Table1[[#This Row],[Unit Profit]]*Table1[[#This Row],[Units Sold]]</f>
        <v>822.5</v>
      </c>
      <c r="L4404">
        <f>MONTH(Table1[[#This Row],[Date]])</f>
        <v>8</v>
      </c>
    </row>
    <row r="4405" spans="1:12" hidden="1">
      <c r="A4405">
        <v>14472</v>
      </c>
      <c r="B4405" s="1">
        <v>45358</v>
      </c>
      <c r="C4405" t="s">
        <v>12</v>
      </c>
      <c r="D4405" t="s">
        <v>168</v>
      </c>
      <c r="E4405">
        <v>5</v>
      </c>
      <c r="F4405">
        <v>199.99</v>
      </c>
      <c r="G4405">
        <f>Table1[[#This Row],[Unit Price]]*Table1[[#This Row],[Units Sold]]</f>
        <v>999.95</v>
      </c>
      <c r="H4405" t="s">
        <v>18</v>
      </c>
      <c r="I4405" t="s">
        <v>287</v>
      </c>
      <c r="J4405">
        <f>_xlfn.XLOOKUP(Table1[[#This Row],[Product Name]],O:O,P:P)</f>
        <v>44</v>
      </c>
      <c r="K4405">
        <f>Table1[[#This Row],[Unit Profit]]*Table1[[#This Row],[Units Sold]]</f>
        <v>220</v>
      </c>
      <c r="L4405">
        <f>MONTH(Table1[[#This Row],[Date]])</f>
        <v>3</v>
      </c>
    </row>
    <row r="4406" spans="1:12">
      <c r="A4406">
        <v>14473</v>
      </c>
      <c r="B4406" s="1">
        <v>45058</v>
      </c>
      <c r="C4406" t="s">
        <v>16</v>
      </c>
      <c r="D4406" t="s">
        <v>169</v>
      </c>
      <c r="E4406">
        <v>5</v>
      </c>
      <c r="F4406">
        <v>54.99</v>
      </c>
      <c r="G4406">
        <f>Table1[[#This Row],[Unit Price]]*Table1[[#This Row],[Units Sold]]</f>
        <v>274.95</v>
      </c>
      <c r="H4406" t="s">
        <v>294</v>
      </c>
      <c r="I4406" t="s">
        <v>287</v>
      </c>
      <c r="J4406">
        <f>_xlfn.XLOOKUP(Table1[[#This Row],[Product Name]],O:O,P:P)</f>
        <v>16.5</v>
      </c>
      <c r="K4406">
        <f>Table1[[#This Row],[Unit Profit]]*Table1[[#This Row],[Units Sold]]</f>
        <v>82.5</v>
      </c>
      <c r="L4406">
        <f>MONTH(Table1[[#This Row],[Date]])</f>
        <v>5</v>
      </c>
    </row>
    <row r="4407" spans="1:12" hidden="1">
      <c r="A4407">
        <v>14474</v>
      </c>
      <c r="B4407" s="1">
        <v>45355</v>
      </c>
      <c r="C4407" t="s">
        <v>19</v>
      </c>
      <c r="D4407" t="s">
        <v>170</v>
      </c>
      <c r="E4407">
        <v>2</v>
      </c>
      <c r="F4407">
        <v>16.989999999999998</v>
      </c>
      <c r="G4407">
        <f>Table1[[#This Row],[Unit Price]]*Table1[[#This Row],[Units Sold]]</f>
        <v>33.979999999999997</v>
      </c>
      <c r="H4407" t="s">
        <v>14</v>
      </c>
      <c r="I4407" t="s">
        <v>287</v>
      </c>
      <c r="J4407">
        <f>_xlfn.XLOOKUP(Table1[[#This Row],[Product Name]],O:O,P:P)</f>
        <v>4.59</v>
      </c>
      <c r="K4407">
        <f>Table1[[#This Row],[Unit Profit]]*Table1[[#This Row],[Units Sold]]</f>
        <v>9.18</v>
      </c>
      <c r="L4407">
        <f>MONTH(Table1[[#This Row],[Date]])</f>
        <v>3</v>
      </c>
    </row>
    <row r="4408" spans="1:12" hidden="1">
      <c r="A4408">
        <v>14475</v>
      </c>
      <c r="B4408" s="1">
        <v>45441</v>
      </c>
      <c r="C4408" t="s">
        <v>21</v>
      </c>
      <c r="D4408" t="s">
        <v>171</v>
      </c>
      <c r="E4408">
        <v>2</v>
      </c>
      <c r="F4408">
        <v>59</v>
      </c>
      <c r="G4408">
        <f>Table1[[#This Row],[Unit Price]]*Table1[[#This Row],[Units Sold]]</f>
        <v>118</v>
      </c>
      <c r="H4408" t="s">
        <v>18</v>
      </c>
      <c r="I4408" t="s">
        <v>11</v>
      </c>
      <c r="J4408">
        <f>_xlfn.XLOOKUP(Table1[[#This Row],[Product Name]],O:O,P:P)</f>
        <v>14.16</v>
      </c>
      <c r="K4408">
        <f>Table1[[#This Row],[Unit Profit]]*Table1[[#This Row],[Units Sold]]</f>
        <v>28.32</v>
      </c>
      <c r="L4408">
        <f>MONTH(Table1[[#This Row],[Date]])</f>
        <v>5</v>
      </c>
    </row>
    <row r="4409" spans="1:12" hidden="1">
      <c r="A4409">
        <v>14476</v>
      </c>
      <c r="B4409" s="1">
        <v>45395</v>
      </c>
      <c r="C4409" t="s">
        <v>23</v>
      </c>
      <c r="D4409" t="s">
        <v>172</v>
      </c>
      <c r="E4409">
        <v>2</v>
      </c>
      <c r="F4409">
        <v>299.99</v>
      </c>
      <c r="G4409">
        <f>Table1[[#This Row],[Unit Price]]*Table1[[#This Row],[Units Sold]]</f>
        <v>599.98</v>
      </c>
      <c r="H4409" t="s">
        <v>14</v>
      </c>
      <c r="I4409" t="s">
        <v>15</v>
      </c>
      <c r="J4409">
        <f>_xlfn.XLOOKUP(Table1[[#This Row],[Product Name]],O:O,P:P)</f>
        <v>33</v>
      </c>
      <c r="K4409">
        <f>Table1[[#This Row],[Unit Profit]]*Table1[[#This Row],[Units Sold]]</f>
        <v>66</v>
      </c>
      <c r="L4409">
        <f>MONTH(Table1[[#This Row],[Date]])</f>
        <v>4</v>
      </c>
    </row>
    <row r="4410" spans="1:12">
      <c r="A4410">
        <v>14477</v>
      </c>
      <c r="B4410" s="1">
        <v>45514</v>
      </c>
      <c r="C4410" t="s">
        <v>9</v>
      </c>
      <c r="D4410" t="s">
        <v>173</v>
      </c>
      <c r="E4410">
        <v>3</v>
      </c>
      <c r="F4410">
        <v>899.99</v>
      </c>
      <c r="G4410">
        <f>Table1[[#This Row],[Unit Price]]*Table1[[#This Row],[Units Sold]]</f>
        <v>2699.9700000000003</v>
      </c>
      <c r="H4410" t="s">
        <v>294</v>
      </c>
      <c r="I4410" t="s">
        <v>11</v>
      </c>
      <c r="J4410">
        <f>_xlfn.XLOOKUP(Table1[[#This Row],[Product Name]],O:O,P:P)</f>
        <v>378</v>
      </c>
      <c r="K4410">
        <f>Table1[[#This Row],[Unit Profit]]*Table1[[#This Row],[Units Sold]]</f>
        <v>1134</v>
      </c>
      <c r="L4410">
        <f>MONTH(Table1[[#This Row],[Date]])</f>
        <v>8</v>
      </c>
    </row>
    <row r="4411" spans="1:12">
      <c r="A4411">
        <v>14478</v>
      </c>
      <c r="B4411" s="1">
        <v>45587</v>
      </c>
      <c r="C4411" t="s">
        <v>12</v>
      </c>
      <c r="D4411" t="s">
        <v>174</v>
      </c>
      <c r="E4411">
        <v>1</v>
      </c>
      <c r="F4411">
        <v>499.95</v>
      </c>
      <c r="G4411">
        <f>Table1[[#This Row],[Unit Price]]*Table1[[#This Row],[Units Sold]]</f>
        <v>499.95</v>
      </c>
      <c r="H4411" t="s">
        <v>294</v>
      </c>
      <c r="I4411" t="s">
        <v>11</v>
      </c>
      <c r="J4411">
        <f>_xlfn.XLOOKUP(Table1[[#This Row],[Product Name]],O:O,P:P)</f>
        <v>89.99</v>
      </c>
      <c r="K4411">
        <f>Table1[[#This Row],[Unit Profit]]*Table1[[#This Row],[Units Sold]]</f>
        <v>89.99</v>
      </c>
      <c r="L4411">
        <f>MONTH(Table1[[#This Row],[Date]])</f>
        <v>10</v>
      </c>
    </row>
    <row r="4412" spans="1:12" hidden="1">
      <c r="A4412">
        <v>14479</v>
      </c>
      <c r="B4412" s="1">
        <v>44974</v>
      </c>
      <c r="C4412" t="s">
        <v>16</v>
      </c>
      <c r="D4412" t="s">
        <v>175</v>
      </c>
      <c r="E4412">
        <v>4</v>
      </c>
      <c r="F4412">
        <v>24.99</v>
      </c>
      <c r="G4412">
        <f>Table1[[#This Row],[Unit Price]]*Table1[[#This Row],[Units Sold]]</f>
        <v>99.96</v>
      </c>
      <c r="H4412" t="s">
        <v>18</v>
      </c>
      <c r="I4412" t="s">
        <v>287</v>
      </c>
      <c r="J4412">
        <f>_xlfn.XLOOKUP(Table1[[#This Row],[Product Name]],O:O,P:P)</f>
        <v>5</v>
      </c>
      <c r="K4412">
        <f>Table1[[#This Row],[Unit Profit]]*Table1[[#This Row],[Units Sold]]</f>
        <v>20</v>
      </c>
      <c r="L4412">
        <f>MONTH(Table1[[#This Row],[Date]])</f>
        <v>2</v>
      </c>
    </row>
    <row r="4413" spans="1:12">
      <c r="A4413">
        <v>14480</v>
      </c>
      <c r="B4413" s="1">
        <v>45222</v>
      </c>
      <c r="C4413" t="s">
        <v>19</v>
      </c>
      <c r="D4413" t="s">
        <v>176</v>
      </c>
      <c r="E4413">
        <v>4</v>
      </c>
      <c r="F4413">
        <v>7.99</v>
      </c>
      <c r="G4413">
        <f>Table1[[#This Row],[Unit Price]]*Table1[[#This Row],[Units Sold]]</f>
        <v>31.96</v>
      </c>
      <c r="H4413" t="s">
        <v>294</v>
      </c>
      <c r="I4413" t="s">
        <v>15</v>
      </c>
      <c r="J4413">
        <f>_xlfn.XLOOKUP(Table1[[#This Row],[Product Name]],O:O,P:P)</f>
        <v>1.84</v>
      </c>
      <c r="K4413">
        <f>Table1[[#This Row],[Unit Profit]]*Table1[[#This Row],[Units Sold]]</f>
        <v>7.36</v>
      </c>
      <c r="L4413">
        <f>MONTH(Table1[[#This Row],[Date]])</f>
        <v>10</v>
      </c>
    </row>
    <row r="4414" spans="1:12" hidden="1">
      <c r="A4414">
        <v>14481</v>
      </c>
      <c r="B4414" s="1">
        <v>45600</v>
      </c>
      <c r="C4414" t="s">
        <v>21</v>
      </c>
      <c r="D4414" t="s">
        <v>177</v>
      </c>
      <c r="E4414">
        <v>2</v>
      </c>
      <c r="F4414">
        <v>36</v>
      </c>
      <c r="G4414">
        <f>Table1[[#This Row],[Unit Price]]*Table1[[#This Row],[Units Sold]]</f>
        <v>72</v>
      </c>
      <c r="H4414" t="s">
        <v>18</v>
      </c>
      <c r="I4414" t="s">
        <v>15</v>
      </c>
      <c r="J4414">
        <f>_xlfn.XLOOKUP(Table1[[#This Row],[Product Name]],O:O,P:P)</f>
        <v>9.36</v>
      </c>
      <c r="K4414">
        <f>Table1[[#This Row],[Unit Profit]]*Table1[[#This Row],[Units Sold]]</f>
        <v>18.72</v>
      </c>
      <c r="L4414">
        <f>MONTH(Table1[[#This Row],[Date]])</f>
        <v>11</v>
      </c>
    </row>
    <row r="4415" spans="1:12">
      <c r="A4415">
        <v>14482</v>
      </c>
      <c r="B4415" s="1">
        <v>45377</v>
      </c>
      <c r="C4415" t="s">
        <v>23</v>
      </c>
      <c r="D4415" t="s">
        <v>178</v>
      </c>
      <c r="E4415">
        <v>3</v>
      </c>
      <c r="F4415">
        <v>34.99</v>
      </c>
      <c r="G4415">
        <f>Table1[[#This Row],[Unit Price]]*Table1[[#This Row],[Units Sold]]</f>
        <v>104.97</v>
      </c>
      <c r="H4415" t="s">
        <v>294</v>
      </c>
      <c r="I4415" t="s">
        <v>11</v>
      </c>
      <c r="J4415">
        <f>_xlfn.XLOOKUP(Table1[[#This Row],[Product Name]],O:O,P:P)</f>
        <v>12.25</v>
      </c>
      <c r="K4415">
        <f>Table1[[#This Row],[Unit Profit]]*Table1[[#This Row],[Units Sold]]</f>
        <v>36.75</v>
      </c>
      <c r="L4415">
        <f>MONTH(Table1[[#This Row],[Date]])</f>
        <v>3</v>
      </c>
    </row>
    <row r="4416" spans="1:12" hidden="1">
      <c r="A4416">
        <v>14483</v>
      </c>
      <c r="B4416" s="1">
        <v>45187</v>
      </c>
      <c r="C4416" t="s">
        <v>9</v>
      </c>
      <c r="D4416" t="s">
        <v>179</v>
      </c>
      <c r="E4416">
        <v>5</v>
      </c>
      <c r="F4416">
        <v>1199.99</v>
      </c>
      <c r="G4416">
        <f>Table1[[#This Row],[Unit Price]]*Table1[[#This Row],[Units Sold]]</f>
        <v>5999.95</v>
      </c>
      <c r="H4416" t="s">
        <v>18</v>
      </c>
      <c r="I4416" t="s">
        <v>15</v>
      </c>
      <c r="J4416">
        <f>_xlfn.XLOOKUP(Table1[[#This Row],[Product Name]],O:O,P:P)</f>
        <v>600</v>
      </c>
      <c r="K4416">
        <f>Table1[[#This Row],[Unit Profit]]*Table1[[#This Row],[Units Sold]]</f>
        <v>3000</v>
      </c>
      <c r="L4416">
        <f>MONTH(Table1[[#This Row],[Date]])</f>
        <v>9</v>
      </c>
    </row>
    <row r="4417" spans="1:12">
      <c r="A4417">
        <v>14484</v>
      </c>
      <c r="B4417" s="1">
        <v>45018</v>
      </c>
      <c r="C4417" t="s">
        <v>12</v>
      </c>
      <c r="D4417" t="s">
        <v>180</v>
      </c>
      <c r="E4417">
        <v>3</v>
      </c>
      <c r="F4417">
        <v>199.99</v>
      </c>
      <c r="G4417">
        <f>Table1[[#This Row],[Unit Price]]*Table1[[#This Row],[Units Sold]]</f>
        <v>599.97</v>
      </c>
      <c r="H4417" t="s">
        <v>294</v>
      </c>
      <c r="I4417" t="s">
        <v>11</v>
      </c>
      <c r="J4417">
        <f>_xlfn.XLOOKUP(Table1[[#This Row],[Product Name]],O:O,P:P)</f>
        <v>34</v>
      </c>
      <c r="K4417">
        <f>Table1[[#This Row],[Unit Profit]]*Table1[[#This Row],[Units Sold]]</f>
        <v>102</v>
      </c>
      <c r="L4417">
        <f>MONTH(Table1[[#This Row],[Date]])</f>
        <v>4</v>
      </c>
    </row>
    <row r="4418" spans="1:12">
      <c r="A4418">
        <v>14485</v>
      </c>
      <c r="B4418" s="1">
        <v>45575</v>
      </c>
      <c r="C4418" t="s">
        <v>16</v>
      </c>
      <c r="D4418" t="s">
        <v>181</v>
      </c>
      <c r="E4418">
        <v>1</v>
      </c>
      <c r="F4418">
        <v>29.99</v>
      </c>
      <c r="G4418">
        <f>Table1[[#This Row],[Unit Price]]*Table1[[#This Row],[Units Sold]]</f>
        <v>29.99</v>
      </c>
      <c r="H4418" t="s">
        <v>294</v>
      </c>
      <c r="I4418" t="s">
        <v>11</v>
      </c>
      <c r="J4418">
        <f>_xlfn.XLOOKUP(Table1[[#This Row],[Product Name]],O:O,P:P)</f>
        <v>3</v>
      </c>
      <c r="K4418">
        <f>Table1[[#This Row],[Unit Profit]]*Table1[[#This Row],[Units Sold]]</f>
        <v>3</v>
      </c>
      <c r="L4418">
        <f>MONTH(Table1[[#This Row],[Date]])</f>
        <v>10</v>
      </c>
    </row>
    <row r="4419" spans="1:12">
      <c r="A4419">
        <v>14486</v>
      </c>
      <c r="B4419" s="1">
        <v>45394</v>
      </c>
      <c r="C4419" t="s">
        <v>19</v>
      </c>
      <c r="D4419" t="s">
        <v>182</v>
      </c>
      <c r="E4419">
        <v>1</v>
      </c>
      <c r="F4419">
        <v>8.99</v>
      </c>
      <c r="G4419">
        <f>Table1[[#This Row],[Unit Price]]*Table1[[#This Row],[Units Sold]]</f>
        <v>8.99</v>
      </c>
      <c r="H4419" t="s">
        <v>294</v>
      </c>
      <c r="I4419" t="s">
        <v>15</v>
      </c>
      <c r="J4419">
        <f>_xlfn.XLOOKUP(Table1[[#This Row],[Product Name]],O:O,P:P)</f>
        <v>1.17</v>
      </c>
      <c r="K4419">
        <f>Table1[[#This Row],[Unit Profit]]*Table1[[#This Row],[Units Sold]]</f>
        <v>1.17</v>
      </c>
      <c r="L4419">
        <f>MONTH(Table1[[#This Row],[Date]])</f>
        <v>4</v>
      </c>
    </row>
    <row r="4420" spans="1:12">
      <c r="A4420">
        <v>14487</v>
      </c>
      <c r="B4420" s="1">
        <v>45606</v>
      </c>
      <c r="C4420" t="s">
        <v>21</v>
      </c>
      <c r="D4420" t="s">
        <v>183</v>
      </c>
      <c r="E4420">
        <v>5</v>
      </c>
      <c r="F4420">
        <v>16.989999999999998</v>
      </c>
      <c r="G4420">
        <f>Table1[[#This Row],[Unit Price]]*Table1[[#This Row],[Units Sold]]</f>
        <v>84.949999999999989</v>
      </c>
      <c r="H4420" t="s">
        <v>294</v>
      </c>
      <c r="I4420" t="s">
        <v>287</v>
      </c>
      <c r="J4420">
        <f>_xlfn.XLOOKUP(Table1[[#This Row],[Product Name]],O:O,P:P)</f>
        <v>7.82</v>
      </c>
      <c r="K4420">
        <f>Table1[[#This Row],[Unit Profit]]*Table1[[#This Row],[Units Sold]]</f>
        <v>39.1</v>
      </c>
      <c r="L4420">
        <f>MONTH(Table1[[#This Row],[Date]])</f>
        <v>11</v>
      </c>
    </row>
    <row r="4421" spans="1:12" hidden="1">
      <c r="A4421">
        <v>14488</v>
      </c>
      <c r="B4421" s="1">
        <v>45413</v>
      </c>
      <c r="C4421" t="s">
        <v>23</v>
      </c>
      <c r="D4421" t="s">
        <v>184</v>
      </c>
      <c r="E4421">
        <v>5</v>
      </c>
      <c r="F4421">
        <v>49.99</v>
      </c>
      <c r="G4421">
        <f>Table1[[#This Row],[Unit Price]]*Table1[[#This Row],[Units Sold]]</f>
        <v>249.95000000000002</v>
      </c>
      <c r="H4421" t="s">
        <v>18</v>
      </c>
      <c r="I4421" t="s">
        <v>287</v>
      </c>
      <c r="J4421">
        <f>_xlfn.XLOOKUP(Table1[[#This Row],[Product Name]],O:O,P:P)</f>
        <v>12</v>
      </c>
      <c r="K4421">
        <f>Table1[[#This Row],[Unit Profit]]*Table1[[#This Row],[Units Sold]]</f>
        <v>60</v>
      </c>
      <c r="L4421">
        <f>MONTH(Table1[[#This Row],[Date]])</f>
        <v>5</v>
      </c>
    </row>
    <row r="4422" spans="1:12" hidden="1">
      <c r="A4422">
        <v>14489</v>
      </c>
      <c r="B4422" s="1">
        <v>44982</v>
      </c>
      <c r="C4422" t="s">
        <v>9</v>
      </c>
      <c r="D4422" t="s">
        <v>185</v>
      </c>
      <c r="E4422">
        <v>2</v>
      </c>
      <c r="F4422">
        <v>699.99</v>
      </c>
      <c r="G4422">
        <f>Table1[[#This Row],[Unit Price]]*Table1[[#This Row],[Units Sold]]</f>
        <v>1399.98</v>
      </c>
      <c r="H4422" t="s">
        <v>14</v>
      </c>
      <c r="I4422" t="s">
        <v>287</v>
      </c>
      <c r="J4422">
        <f>_xlfn.XLOOKUP(Table1[[#This Row],[Product Name]],O:O,P:P)</f>
        <v>273</v>
      </c>
      <c r="K4422">
        <f>Table1[[#This Row],[Unit Profit]]*Table1[[#This Row],[Units Sold]]</f>
        <v>546</v>
      </c>
      <c r="L4422">
        <f>MONTH(Table1[[#This Row],[Date]])</f>
        <v>2</v>
      </c>
    </row>
    <row r="4423" spans="1:12">
      <c r="A4423">
        <v>14490</v>
      </c>
      <c r="B4423" s="1">
        <v>45596</v>
      </c>
      <c r="C4423" t="s">
        <v>12</v>
      </c>
      <c r="D4423" t="s">
        <v>186</v>
      </c>
      <c r="E4423">
        <v>2</v>
      </c>
      <c r="F4423">
        <v>139.99</v>
      </c>
      <c r="G4423">
        <f>Table1[[#This Row],[Unit Price]]*Table1[[#This Row],[Units Sold]]</f>
        <v>279.98</v>
      </c>
      <c r="H4423" t="s">
        <v>294</v>
      </c>
      <c r="I4423" t="s">
        <v>15</v>
      </c>
      <c r="J4423">
        <f>_xlfn.XLOOKUP(Table1[[#This Row],[Product Name]],O:O,P:P)</f>
        <v>25.2</v>
      </c>
      <c r="K4423">
        <f>Table1[[#This Row],[Unit Profit]]*Table1[[#This Row],[Units Sold]]</f>
        <v>50.4</v>
      </c>
      <c r="L4423">
        <f>MONTH(Table1[[#This Row],[Date]])</f>
        <v>10</v>
      </c>
    </row>
    <row r="4424" spans="1:12" hidden="1">
      <c r="A4424">
        <v>14491</v>
      </c>
      <c r="B4424" s="1">
        <v>45120</v>
      </c>
      <c r="C4424" t="s">
        <v>16</v>
      </c>
      <c r="D4424" t="s">
        <v>187</v>
      </c>
      <c r="E4424">
        <v>5</v>
      </c>
      <c r="F4424">
        <v>34.99</v>
      </c>
      <c r="G4424">
        <f>Table1[[#This Row],[Unit Price]]*Table1[[#This Row],[Units Sold]]</f>
        <v>174.95000000000002</v>
      </c>
      <c r="H4424" t="s">
        <v>18</v>
      </c>
      <c r="I4424" t="s">
        <v>11</v>
      </c>
      <c r="J4424">
        <f>_xlfn.XLOOKUP(Table1[[#This Row],[Product Name]],O:O,P:P)</f>
        <v>12.6</v>
      </c>
      <c r="K4424">
        <f>Table1[[#This Row],[Unit Profit]]*Table1[[#This Row],[Units Sold]]</f>
        <v>63</v>
      </c>
      <c r="L4424">
        <f>MONTH(Table1[[#This Row],[Date]])</f>
        <v>7</v>
      </c>
    </row>
    <row r="4425" spans="1:12">
      <c r="A4425">
        <v>14492</v>
      </c>
      <c r="B4425" s="1">
        <v>44970</v>
      </c>
      <c r="C4425" t="s">
        <v>19</v>
      </c>
      <c r="D4425" t="s">
        <v>188</v>
      </c>
      <c r="E4425">
        <v>2</v>
      </c>
      <c r="F4425">
        <v>9.99</v>
      </c>
      <c r="G4425">
        <f>Table1[[#This Row],[Unit Price]]*Table1[[#This Row],[Units Sold]]</f>
        <v>19.98</v>
      </c>
      <c r="H4425" t="s">
        <v>294</v>
      </c>
      <c r="I4425" t="s">
        <v>15</v>
      </c>
      <c r="J4425">
        <f>_xlfn.XLOOKUP(Table1[[#This Row],[Product Name]],O:O,P:P)</f>
        <v>1.5</v>
      </c>
      <c r="K4425">
        <f>Table1[[#This Row],[Unit Profit]]*Table1[[#This Row],[Units Sold]]</f>
        <v>3</v>
      </c>
      <c r="L4425">
        <f>MONTH(Table1[[#This Row],[Date]])</f>
        <v>2</v>
      </c>
    </row>
    <row r="4426" spans="1:12" hidden="1">
      <c r="A4426">
        <v>14493</v>
      </c>
      <c r="B4426" s="1">
        <v>45492</v>
      </c>
      <c r="C4426" t="s">
        <v>21</v>
      </c>
      <c r="D4426" t="s">
        <v>189</v>
      </c>
      <c r="E4426">
        <v>5</v>
      </c>
      <c r="F4426">
        <v>29.5</v>
      </c>
      <c r="G4426">
        <f>Table1[[#This Row],[Unit Price]]*Table1[[#This Row],[Units Sold]]</f>
        <v>147.5</v>
      </c>
      <c r="H4426" t="s">
        <v>14</v>
      </c>
      <c r="I4426" t="s">
        <v>15</v>
      </c>
      <c r="J4426">
        <f>_xlfn.XLOOKUP(Table1[[#This Row],[Product Name]],O:O,P:P)</f>
        <v>7.38</v>
      </c>
      <c r="K4426">
        <f>Table1[[#This Row],[Unit Profit]]*Table1[[#This Row],[Units Sold]]</f>
        <v>36.9</v>
      </c>
      <c r="L4426">
        <f>MONTH(Table1[[#This Row],[Date]])</f>
        <v>7</v>
      </c>
    </row>
    <row r="4427" spans="1:12" hidden="1">
      <c r="A4427">
        <v>14494</v>
      </c>
      <c r="B4427" s="1">
        <v>45543</v>
      </c>
      <c r="C4427" t="s">
        <v>23</v>
      </c>
      <c r="D4427" t="s">
        <v>190</v>
      </c>
      <c r="E4427">
        <v>1</v>
      </c>
      <c r="F4427">
        <v>699.99</v>
      </c>
      <c r="G4427">
        <f>Table1[[#This Row],[Unit Price]]*Table1[[#This Row],[Units Sold]]</f>
        <v>699.99</v>
      </c>
      <c r="H4427" t="s">
        <v>14</v>
      </c>
      <c r="I4427" t="s">
        <v>11</v>
      </c>
      <c r="J4427">
        <f>_xlfn.XLOOKUP(Table1[[#This Row],[Product Name]],O:O,P:P)</f>
        <v>252</v>
      </c>
      <c r="K4427">
        <f>Table1[[#This Row],[Unit Profit]]*Table1[[#This Row],[Units Sold]]</f>
        <v>252</v>
      </c>
      <c r="L4427">
        <f>MONTH(Table1[[#This Row],[Date]])</f>
        <v>9</v>
      </c>
    </row>
    <row r="4428" spans="1:12" hidden="1">
      <c r="A4428">
        <v>14495</v>
      </c>
      <c r="B4428" s="1">
        <v>45514</v>
      </c>
      <c r="C4428" t="s">
        <v>9</v>
      </c>
      <c r="D4428" t="s">
        <v>191</v>
      </c>
      <c r="E4428">
        <v>1</v>
      </c>
      <c r="F4428">
        <v>49.99</v>
      </c>
      <c r="G4428">
        <f>Table1[[#This Row],[Unit Price]]*Table1[[#This Row],[Units Sold]]</f>
        <v>49.99</v>
      </c>
      <c r="H4428" t="s">
        <v>14</v>
      </c>
      <c r="I4428" t="s">
        <v>15</v>
      </c>
      <c r="J4428">
        <f>_xlfn.XLOOKUP(Table1[[#This Row],[Product Name]],O:O,P:P)</f>
        <v>19.5</v>
      </c>
      <c r="K4428">
        <f>Table1[[#This Row],[Unit Profit]]*Table1[[#This Row],[Units Sold]]</f>
        <v>19.5</v>
      </c>
      <c r="L4428">
        <f>MONTH(Table1[[#This Row],[Date]])</f>
        <v>8</v>
      </c>
    </row>
    <row r="4429" spans="1:12" hidden="1">
      <c r="A4429">
        <v>14497</v>
      </c>
      <c r="B4429" s="1">
        <v>44949</v>
      </c>
      <c r="C4429" t="s">
        <v>16</v>
      </c>
      <c r="D4429" t="s">
        <v>193</v>
      </c>
      <c r="E4429">
        <v>2</v>
      </c>
      <c r="F4429">
        <v>14.9</v>
      </c>
      <c r="G4429">
        <f>Table1[[#This Row],[Unit Price]]*Table1[[#This Row],[Units Sold]]</f>
        <v>29.8</v>
      </c>
      <c r="H4429" t="s">
        <v>14</v>
      </c>
      <c r="I4429" t="s">
        <v>11</v>
      </c>
      <c r="J4429">
        <f>_xlfn.XLOOKUP(Table1[[#This Row],[Product Name]],O:O,P:P)</f>
        <v>6.41</v>
      </c>
      <c r="K4429">
        <f>Table1[[#This Row],[Unit Profit]]*Table1[[#This Row],[Units Sold]]</f>
        <v>12.82</v>
      </c>
      <c r="L4429">
        <f>MONTH(Table1[[#This Row],[Date]])</f>
        <v>1</v>
      </c>
    </row>
    <row r="4430" spans="1:12" hidden="1">
      <c r="A4430">
        <v>14498</v>
      </c>
      <c r="B4430" s="1">
        <v>45181</v>
      </c>
      <c r="C4430" t="s">
        <v>19</v>
      </c>
      <c r="D4430" t="s">
        <v>194</v>
      </c>
      <c r="E4430">
        <v>2</v>
      </c>
      <c r="F4430">
        <v>11.99</v>
      </c>
      <c r="G4430">
        <f>Table1[[#This Row],[Unit Price]]*Table1[[#This Row],[Units Sold]]</f>
        <v>23.98</v>
      </c>
      <c r="H4430" t="s">
        <v>14</v>
      </c>
      <c r="I4430" t="s">
        <v>15</v>
      </c>
      <c r="J4430">
        <f>_xlfn.XLOOKUP(Table1[[#This Row],[Product Name]],O:O,P:P)</f>
        <v>3.72</v>
      </c>
      <c r="K4430">
        <f>Table1[[#This Row],[Unit Profit]]*Table1[[#This Row],[Units Sold]]</f>
        <v>7.44</v>
      </c>
      <c r="L4430">
        <f>MONTH(Table1[[#This Row],[Date]])</f>
        <v>9</v>
      </c>
    </row>
    <row r="4431" spans="1:12" hidden="1">
      <c r="A4431">
        <v>14499</v>
      </c>
      <c r="B4431" s="1">
        <v>45319</v>
      </c>
      <c r="C4431" t="s">
        <v>21</v>
      </c>
      <c r="D4431" t="s">
        <v>195</v>
      </c>
      <c r="E4431">
        <v>4</v>
      </c>
      <c r="F4431">
        <v>34</v>
      </c>
      <c r="G4431">
        <f>Table1[[#This Row],[Unit Price]]*Table1[[#This Row],[Units Sold]]</f>
        <v>136</v>
      </c>
      <c r="H4431" t="s">
        <v>18</v>
      </c>
      <c r="I4431" t="s">
        <v>15</v>
      </c>
      <c r="J4431">
        <f>_xlfn.XLOOKUP(Table1[[#This Row],[Product Name]],O:O,P:P)</f>
        <v>9.52</v>
      </c>
      <c r="K4431">
        <f>Table1[[#This Row],[Unit Profit]]*Table1[[#This Row],[Units Sold]]</f>
        <v>38.08</v>
      </c>
      <c r="L4431">
        <f>MONTH(Table1[[#This Row],[Date]])</f>
        <v>1</v>
      </c>
    </row>
    <row r="4432" spans="1:12" hidden="1">
      <c r="A4432">
        <v>14500</v>
      </c>
      <c r="B4432" s="1">
        <v>45447</v>
      </c>
      <c r="C4432" t="s">
        <v>23</v>
      </c>
      <c r="D4432" t="s">
        <v>196</v>
      </c>
      <c r="E4432">
        <v>3</v>
      </c>
      <c r="F4432">
        <v>146</v>
      </c>
      <c r="G4432">
        <f>Table1[[#This Row],[Unit Price]]*Table1[[#This Row],[Units Sold]]</f>
        <v>438</v>
      </c>
      <c r="H4432" t="s">
        <v>14</v>
      </c>
      <c r="I4432" t="s">
        <v>15</v>
      </c>
      <c r="J4432">
        <f>_xlfn.XLOOKUP(Table1[[#This Row],[Product Name]],O:O,P:P)</f>
        <v>71.540000000000006</v>
      </c>
      <c r="K4432">
        <f>Table1[[#This Row],[Unit Profit]]*Table1[[#This Row],[Units Sold]]</f>
        <v>214.62</v>
      </c>
      <c r="L4432">
        <f>MONTH(Table1[[#This Row],[Date]])</f>
        <v>6</v>
      </c>
    </row>
    <row r="4433" spans="1:12" hidden="1">
      <c r="A4433">
        <v>14501</v>
      </c>
      <c r="B4433" s="1">
        <v>45084</v>
      </c>
      <c r="C4433" t="s">
        <v>9</v>
      </c>
      <c r="D4433" t="s">
        <v>197</v>
      </c>
      <c r="E4433">
        <v>4</v>
      </c>
      <c r="F4433">
        <v>649.99</v>
      </c>
      <c r="G4433">
        <f>Table1[[#This Row],[Unit Price]]*Table1[[#This Row],[Units Sold]]</f>
        <v>2599.96</v>
      </c>
      <c r="H4433" t="s">
        <v>14</v>
      </c>
      <c r="I4433" t="s">
        <v>287</v>
      </c>
      <c r="J4433">
        <f>_xlfn.XLOOKUP(Table1[[#This Row],[Product Name]],O:O,P:P)</f>
        <v>65</v>
      </c>
      <c r="K4433">
        <f>Table1[[#This Row],[Unit Profit]]*Table1[[#This Row],[Units Sold]]</f>
        <v>260</v>
      </c>
      <c r="L4433">
        <f>MONTH(Table1[[#This Row],[Date]])</f>
        <v>6</v>
      </c>
    </row>
    <row r="4434" spans="1:12" hidden="1">
      <c r="A4434">
        <v>14502</v>
      </c>
      <c r="B4434" s="1">
        <v>45622</v>
      </c>
      <c r="C4434" t="s">
        <v>12</v>
      </c>
      <c r="D4434" t="s">
        <v>198</v>
      </c>
      <c r="E4434">
        <v>2</v>
      </c>
      <c r="F4434">
        <v>399.99</v>
      </c>
      <c r="G4434">
        <f>Table1[[#This Row],[Unit Price]]*Table1[[#This Row],[Units Sold]]</f>
        <v>799.98</v>
      </c>
      <c r="H4434" t="s">
        <v>14</v>
      </c>
      <c r="I4434" t="s">
        <v>15</v>
      </c>
      <c r="J4434">
        <f>_xlfn.XLOOKUP(Table1[[#This Row],[Product Name]],O:O,P:P)</f>
        <v>160</v>
      </c>
      <c r="K4434">
        <f>Table1[[#This Row],[Unit Profit]]*Table1[[#This Row],[Units Sold]]</f>
        <v>320</v>
      </c>
      <c r="L4434">
        <f>MONTH(Table1[[#This Row],[Date]])</f>
        <v>11</v>
      </c>
    </row>
    <row r="4435" spans="1:12" hidden="1">
      <c r="A4435">
        <v>14503</v>
      </c>
      <c r="B4435" s="1">
        <v>45367</v>
      </c>
      <c r="C4435" t="s">
        <v>16</v>
      </c>
      <c r="D4435" t="s">
        <v>199</v>
      </c>
      <c r="E4435">
        <v>2</v>
      </c>
      <c r="F4435">
        <v>59.99</v>
      </c>
      <c r="G4435">
        <f>Table1[[#This Row],[Unit Price]]*Table1[[#This Row],[Units Sold]]</f>
        <v>119.98</v>
      </c>
      <c r="H4435" t="s">
        <v>18</v>
      </c>
      <c r="I4435" t="s">
        <v>15</v>
      </c>
      <c r="J4435">
        <f>_xlfn.XLOOKUP(Table1[[#This Row],[Product Name]],O:O,P:P)</f>
        <v>28.8</v>
      </c>
      <c r="K4435">
        <f>Table1[[#This Row],[Unit Profit]]*Table1[[#This Row],[Units Sold]]</f>
        <v>57.6</v>
      </c>
      <c r="L4435">
        <f>MONTH(Table1[[#This Row],[Date]])</f>
        <v>3</v>
      </c>
    </row>
    <row r="4436" spans="1:12" hidden="1">
      <c r="A4436">
        <v>14504</v>
      </c>
      <c r="B4436" s="1">
        <v>45163</v>
      </c>
      <c r="C4436" t="s">
        <v>19</v>
      </c>
      <c r="D4436" t="s">
        <v>200</v>
      </c>
      <c r="E4436">
        <v>1</v>
      </c>
      <c r="F4436">
        <v>12.99</v>
      </c>
      <c r="G4436">
        <f>Table1[[#This Row],[Unit Price]]*Table1[[#This Row],[Units Sold]]</f>
        <v>12.99</v>
      </c>
      <c r="H4436" t="s">
        <v>14</v>
      </c>
      <c r="I4436" t="s">
        <v>15</v>
      </c>
      <c r="J4436">
        <f>_xlfn.XLOOKUP(Table1[[#This Row],[Product Name]],O:O,P:P)</f>
        <v>2.99</v>
      </c>
      <c r="K4436">
        <f>Table1[[#This Row],[Unit Profit]]*Table1[[#This Row],[Units Sold]]</f>
        <v>2.99</v>
      </c>
      <c r="L4436">
        <f>MONTH(Table1[[#This Row],[Date]])</f>
        <v>8</v>
      </c>
    </row>
    <row r="4437" spans="1:12">
      <c r="A4437">
        <v>14505</v>
      </c>
      <c r="B4437" s="1">
        <v>45287</v>
      </c>
      <c r="C4437" t="s">
        <v>21</v>
      </c>
      <c r="D4437" t="s">
        <v>201</v>
      </c>
      <c r="E4437">
        <v>5</v>
      </c>
      <c r="F4437">
        <v>190</v>
      </c>
      <c r="G4437">
        <f>Table1[[#This Row],[Unit Price]]*Table1[[#This Row],[Units Sold]]</f>
        <v>950</v>
      </c>
      <c r="H4437" t="s">
        <v>294</v>
      </c>
      <c r="I4437" t="s">
        <v>11</v>
      </c>
      <c r="J4437">
        <f>_xlfn.XLOOKUP(Table1[[#This Row],[Product Name]],O:O,P:P)</f>
        <v>55.1</v>
      </c>
      <c r="K4437">
        <f>Table1[[#This Row],[Unit Profit]]*Table1[[#This Row],[Units Sold]]</f>
        <v>275.5</v>
      </c>
      <c r="L4437">
        <f>MONTH(Table1[[#This Row],[Date]])</f>
        <v>12</v>
      </c>
    </row>
    <row r="4438" spans="1:12" hidden="1">
      <c r="A4438">
        <v>14506</v>
      </c>
      <c r="B4438" s="1">
        <v>45439</v>
      </c>
      <c r="C4438" t="s">
        <v>23</v>
      </c>
      <c r="D4438" t="s">
        <v>202</v>
      </c>
      <c r="E4438">
        <v>5</v>
      </c>
      <c r="F4438">
        <v>499.95</v>
      </c>
      <c r="G4438">
        <f>Table1[[#This Row],[Unit Price]]*Table1[[#This Row],[Units Sold]]</f>
        <v>2499.75</v>
      </c>
      <c r="H4438" t="s">
        <v>18</v>
      </c>
      <c r="I4438" t="s">
        <v>11</v>
      </c>
      <c r="J4438">
        <f>_xlfn.XLOOKUP(Table1[[#This Row],[Product Name]],O:O,P:P)</f>
        <v>129.99</v>
      </c>
      <c r="K4438">
        <f>Table1[[#This Row],[Unit Profit]]*Table1[[#This Row],[Units Sold]]</f>
        <v>649.95000000000005</v>
      </c>
      <c r="L4438">
        <f>MONTH(Table1[[#This Row],[Date]])</f>
        <v>5</v>
      </c>
    </row>
    <row r="4439" spans="1:12" hidden="1">
      <c r="A4439">
        <v>14507</v>
      </c>
      <c r="B4439" s="1">
        <v>45138</v>
      </c>
      <c r="C4439" t="s">
        <v>9</v>
      </c>
      <c r="D4439" t="s">
        <v>203</v>
      </c>
      <c r="E4439">
        <v>5</v>
      </c>
      <c r="F4439">
        <v>399</v>
      </c>
      <c r="G4439">
        <f>Table1[[#This Row],[Unit Price]]*Table1[[#This Row],[Units Sold]]</f>
        <v>1995</v>
      </c>
      <c r="H4439" t="s">
        <v>14</v>
      </c>
      <c r="I4439" t="s">
        <v>15</v>
      </c>
      <c r="J4439">
        <f>_xlfn.XLOOKUP(Table1[[#This Row],[Product Name]],O:O,P:P)</f>
        <v>131.66999999999999</v>
      </c>
      <c r="K4439">
        <f>Table1[[#This Row],[Unit Profit]]*Table1[[#This Row],[Units Sold]]</f>
        <v>658.34999999999991</v>
      </c>
      <c r="L4439">
        <f>MONTH(Table1[[#This Row],[Date]])</f>
        <v>7</v>
      </c>
    </row>
    <row r="4440" spans="1:12">
      <c r="A4440">
        <v>14508</v>
      </c>
      <c r="B4440" s="1">
        <v>45293</v>
      </c>
      <c r="C4440" t="s">
        <v>12</v>
      </c>
      <c r="D4440" t="s">
        <v>204</v>
      </c>
      <c r="E4440">
        <v>1</v>
      </c>
      <c r="F4440">
        <v>199</v>
      </c>
      <c r="G4440">
        <f>Table1[[#This Row],[Unit Price]]*Table1[[#This Row],[Units Sold]]</f>
        <v>199</v>
      </c>
      <c r="H4440" t="s">
        <v>294</v>
      </c>
      <c r="I4440" t="s">
        <v>15</v>
      </c>
      <c r="J4440">
        <f>_xlfn.XLOOKUP(Table1[[#This Row],[Product Name]],O:O,P:P)</f>
        <v>27.86</v>
      </c>
      <c r="K4440">
        <f>Table1[[#This Row],[Unit Profit]]*Table1[[#This Row],[Units Sold]]</f>
        <v>27.86</v>
      </c>
      <c r="L4440">
        <f>MONTH(Table1[[#This Row],[Date]])</f>
        <v>1</v>
      </c>
    </row>
    <row r="4441" spans="1:12">
      <c r="A4441">
        <v>14509</v>
      </c>
      <c r="B4441" s="1">
        <v>45601</v>
      </c>
      <c r="C4441" t="s">
        <v>16</v>
      </c>
      <c r="D4441" t="s">
        <v>205</v>
      </c>
      <c r="E4441">
        <v>3</v>
      </c>
      <c r="F4441">
        <v>34.99</v>
      </c>
      <c r="G4441">
        <f>Table1[[#This Row],[Unit Price]]*Table1[[#This Row],[Units Sold]]</f>
        <v>104.97</v>
      </c>
      <c r="H4441" t="s">
        <v>294</v>
      </c>
      <c r="I4441" t="s">
        <v>287</v>
      </c>
      <c r="J4441">
        <f>_xlfn.XLOOKUP(Table1[[#This Row],[Product Name]],O:O,P:P)</f>
        <v>10.15</v>
      </c>
      <c r="K4441">
        <f>Table1[[#This Row],[Unit Profit]]*Table1[[#This Row],[Units Sold]]</f>
        <v>30.450000000000003</v>
      </c>
      <c r="L4441">
        <f>MONTH(Table1[[#This Row],[Date]])</f>
        <v>11</v>
      </c>
    </row>
    <row r="4442" spans="1:12" hidden="1">
      <c r="A4442">
        <v>14510</v>
      </c>
      <c r="B4442" s="1">
        <v>44960</v>
      </c>
      <c r="C4442" t="s">
        <v>19</v>
      </c>
      <c r="D4442" t="s">
        <v>106</v>
      </c>
      <c r="E4442">
        <v>5</v>
      </c>
      <c r="F4442">
        <v>10.99</v>
      </c>
      <c r="G4442">
        <f>Table1[[#This Row],[Unit Price]]*Table1[[#This Row],[Units Sold]]</f>
        <v>54.95</v>
      </c>
      <c r="H4442" t="s">
        <v>14</v>
      </c>
      <c r="I4442" t="s">
        <v>287</v>
      </c>
      <c r="J4442">
        <f>_xlfn.XLOOKUP(Table1[[#This Row],[Product Name]],O:O,P:P)</f>
        <v>4.34</v>
      </c>
      <c r="K4442">
        <f>Table1[[#This Row],[Unit Profit]]*Table1[[#This Row],[Units Sold]]</f>
        <v>21.7</v>
      </c>
      <c r="L4442">
        <f>MONTH(Table1[[#This Row],[Date]])</f>
        <v>2</v>
      </c>
    </row>
    <row r="4443" spans="1:12" hidden="1">
      <c r="A4443">
        <v>14511</v>
      </c>
      <c r="B4443" s="1">
        <v>45139</v>
      </c>
      <c r="C4443" t="s">
        <v>21</v>
      </c>
      <c r="D4443" t="s">
        <v>206</v>
      </c>
      <c r="E4443">
        <v>3</v>
      </c>
      <c r="F4443">
        <v>18</v>
      </c>
      <c r="G4443">
        <f>Table1[[#This Row],[Unit Price]]*Table1[[#This Row],[Units Sold]]</f>
        <v>54</v>
      </c>
      <c r="H4443" t="s">
        <v>14</v>
      </c>
      <c r="I4443" t="s">
        <v>11</v>
      </c>
      <c r="J4443">
        <f>_xlfn.XLOOKUP(Table1[[#This Row],[Product Name]],O:O,P:P)</f>
        <v>7.56</v>
      </c>
      <c r="K4443">
        <f>Table1[[#This Row],[Unit Profit]]*Table1[[#This Row],[Units Sold]]</f>
        <v>22.68</v>
      </c>
      <c r="L4443">
        <f>MONTH(Table1[[#This Row],[Date]])</f>
        <v>8</v>
      </c>
    </row>
    <row r="4444" spans="1:12" hidden="1">
      <c r="A4444">
        <v>14512</v>
      </c>
      <c r="B4444" s="1">
        <v>45411</v>
      </c>
      <c r="C4444" t="s">
        <v>23</v>
      </c>
      <c r="D4444" t="s">
        <v>207</v>
      </c>
      <c r="E4444">
        <v>3</v>
      </c>
      <c r="F4444">
        <v>169.95</v>
      </c>
      <c r="G4444">
        <f>Table1[[#This Row],[Unit Price]]*Table1[[#This Row],[Units Sold]]</f>
        <v>509.84999999999997</v>
      </c>
      <c r="H4444" t="s">
        <v>14</v>
      </c>
      <c r="I4444" t="s">
        <v>15</v>
      </c>
      <c r="J4444">
        <f>_xlfn.XLOOKUP(Table1[[#This Row],[Product Name]],O:O,P:P)</f>
        <v>59.48</v>
      </c>
      <c r="K4444">
        <f>Table1[[#This Row],[Unit Profit]]*Table1[[#This Row],[Units Sold]]</f>
        <v>178.44</v>
      </c>
      <c r="L4444">
        <f>MONTH(Table1[[#This Row],[Date]])</f>
        <v>4</v>
      </c>
    </row>
    <row r="4445" spans="1:12" hidden="1">
      <c r="A4445">
        <v>14513</v>
      </c>
      <c r="B4445" s="1">
        <v>45161</v>
      </c>
      <c r="C4445" t="s">
        <v>9</v>
      </c>
      <c r="D4445" t="s">
        <v>208</v>
      </c>
      <c r="E4445">
        <v>1</v>
      </c>
      <c r="F4445">
        <v>199.99</v>
      </c>
      <c r="G4445">
        <f>Table1[[#This Row],[Unit Price]]*Table1[[#This Row],[Units Sold]]</f>
        <v>199.99</v>
      </c>
      <c r="H4445" t="s">
        <v>14</v>
      </c>
      <c r="I4445" t="s">
        <v>287</v>
      </c>
      <c r="J4445">
        <f>_xlfn.XLOOKUP(Table1[[#This Row],[Product Name]],O:O,P:P)</f>
        <v>50</v>
      </c>
      <c r="K4445">
        <f>Table1[[#This Row],[Unit Profit]]*Table1[[#This Row],[Units Sold]]</f>
        <v>50</v>
      </c>
      <c r="L4445">
        <f>MONTH(Table1[[#This Row],[Date]])</f>
        <v>8</v>
      </c>
    </row>
    <row r="4446" spans="1:12" hidden="1">
      <c r="A4446">
        <v>14514</v>
      </c>
      <c r="B4446" s="1">
        <v>45004</v>
      </c>
      <c r="C4446" t="s">
        <v>12</v>
      </c>
      <c r="D4446" t="s">
        <v>209</v>
      </c>
      <c r="E4446">
        <v>5</v>
      </c>
      <c r="F4446">
        <v>199.95</v>
      </c>
      <c r="G4446">
        <f>Table1[[#This Row],[Unit Price]]*Table1[[#This Row],[Units Sold]]</f>
        <v>999.75</v>
      </c>
      <c r="H4446" t="s">
        <v>14</v>
      </c>
      <c r="I4446" t="s">
        <v>11</v>
      </c>
      <c r="J4446">
        <f>_xlfn.XLOOKUP(Table1[[#This Row],[Product Name]],O:O,P:P)</f>
        <v>35.99</v>
      </c>
      <c r="K4446">
        <f>Table1[[#This Row],[Unit Profit]]*Table1[[#This Row],[Units Sold]]</f>
        <v>179.95000000000002</v>
      </c>
      <c r="L4446">
        <f>MONTH(Table1[[#This Row],[Date]])</f>
        <v>3</v>
      </c>
    </row>
    <row r="4447" spans="1:12">
      <c r="A4447">
        <v>14515</v>
      </c>
      <c r="B4447" s="1">
        <v>45120</v>
      </c>
      <c r="C4447" t="s">
        <v>16</v>
      </c>
      <c r="D4447" t="s">
        <v>210</v>
      </c>
      <c r="E4447">
        <v>5</v>
      </c>
      <c r="F4447">
        <v>179.99</v>
      </c>
      <c r="G4447">
        <f>Table1[[#This Row],[Unit Price]]*Table1[[#This Row],[Units Sold]]</f>
        <v>899.95</v>
      </c>
      <c r="H4447" t="s">
        <v>294</v>
      </c>
      <c r="I4447" t="s">
        <v>11</v>
      </c>
      <c r="J4447">
        <f>_xlfn.XLOOKUP(Table1[[#This Row],[Product Name]],O:O,P:P)</f>
        <v>66.599999999999994</v>
      </c>
      <c r="K4447">
        <f>Table1[[#This Row],[Unit Profit]]*Table1[[#This Row],[Units Sold]]</f>
        <v>333</v>
      </c>
      <c r="L4447">
        <f>MONTH(Table1[[#This Row],[Date]])</f>
        <v>7</v>
      </c>
    </row>
    <row r="4448" spans="1:12" hidden="1">
      <c r="A4448">
        <v>14516</v>
      </c>
      <c r="B4448" s="1">
        <v>45249</v>
      </c>
      <c r="C4448" t="s">
        <v>19</v>
      </c>
      <c r="D4448" t="s">
        <v>211</v>
      </c>
      <c r="E4448">
        <v>1</v>
      </c>
      <c r="F4448">
        <v>11.99</v>
      </c>
      <c r="G4448">
        <f>Table1[[#This Row],[Unit Price]]*Table1[[#This Row],[Units Sold]]</f>
        <v>11.99</v>
      </c>
      <c r="H4448" t="s">
        <v>14</v>
      </c>
      <c r="I4448" t="s">
        <v>11</v>
      </c>
      <c r="J4448">
        <f>_xlfn.XLOOKUP(Table1[[#This Row],[Product Name]],O:O,P:P)</f>
        <v>3.96</v>
      </c>
      <c r="K4448">
        <f>Table1[[#This Row],[Unit Profit]]*Table1[[#This Row],[Units Sold]]</f>
        <v>3.96</v>
      </c>
      <c r="L4448">
        <f>MONTH(Table1[[#This Row],[Date]])</f>
        <v>11</v>
      </c>
    </row>
    <row r="4449" spans="1:12" hidden="1">
      <c r="A4449">
        <v>14517</v>
      </c>
      <c r="B4449" s="1">
        <v>45290</v>
      </c>
      <c r="C4449" t="s">
        <v>21</v>
      </c>
      <c r="D4449" t="s">
        <v>212</v>
      </c>
      <c r="E4449">
        <v>4</v>
      </c>
      <c r="F4449">
        <v>125</v>
      </c>
      <c r="G4449">
        <f>Table1[[#This Row],[Unit Price]]*Table1[[#This Row],[Units Sold]]</f>
        <v>500</v>
      </c>
      <c r="H4449" t="s">
        <v>18</v>
      </c>
      <c r="I4449" t="s">
        <v>15</v>
      </c>
      <c r="J4449">
        <f>_xlfn.XLOOKUP(Table1[[#This Row],[Product Name]],O:O,P:P)</f>
        <v>61.25</v>
      </c>
      <c r="K4449">
        <f>Table1[[#This Row],[Unit Profit]]*Table1[[#This Row],[Units Sold]]</f>
        <v>245</v>
      </c>
      <c r="L4449">
        <f>MONTH(Table1[[#This Row],[Date]])</f>
        <v>12</v>
      </c>
    </row>
    <row r="4450" spans="1:12" hidden="1">
      <c r="A4450">
        <v>14518</v>
      </c>
      <c r="B4450" s="1">
        <v>45415</v>
      </c>
      <c r="C4450" t="s">
        <v>23</v>
      </c>
      <c r="D4450" t="s">
        <v>213</v>
      </c>
      <c r="E4450">
        <v>5</v>
      </c>
      <c r="F4450">
        <v>449.99</v>
      </c>
      <c r="G4450">
        <f>Table1[[#This Row],[Unit Price]]*Table1[[#This Row],[Units Sold]]</f>
        <v>2249.9499999999998</v>
      </c>
      <c r="H4450" t="s">
        <v>14</v>
      </c>
      <c r="I4450" t="s">
        <v>15</v>
      </c>
      <c r="J4450">
        <f>_xlfn.XLOOKUP(Table1[[#This Row],[Product Name]],O:O,P:P)</f>
        <v>180</v>
      </c>
      <c r="K4450">
        <f>Table1[[#This Row],[Unit Profit]]*Table1[[#This Row],[Units Sold]]</f>
        <v>900</v>
      </c>
      <c r="L4450">
        <f>MONTH(Table1[[#This Row],[Date]])</f>
        <v>5</v>
      </c>
    </row>
    <row r="4451" spans="1:12">
      <c r="A4451">
        <v>14519</v>
      </c>
      <c r="B4451" s="1">
        <v>45498</v>
      </c>
      <c r="C4451" t="s">
        <v>9</v>
      </c>
      <c r="D4451" t="s">
        <v>214</v>
      </c>
      <c r="E4451">
        <v>1</v>
      </c>
      <c r="F4451">
        <v>179</v>
      </c>
      <c r="G4451">
        <f>Table1[[#This Row],[Unit Price]]*Table1[[#This Row],[Units Sold]]</f>
        <v>179</v>
      </c>
      <c r="H4451" t="s">
        <v>294</v>
      </c>
      <c r="I4451" t="s">
        <v>287</v>
      </c>
      <c r="J4451">
        <f>_xlfn.XLOOKUP(Table1[[#This Row],[Product Name]],O:O,P:P)</f>
        <v>71.599999999999994</v>
      </c>
      <c r="K4451">
        <f>Table1[[#This Row],[Unit Profit]]*Table1[[#This Row],[Units Sold]]</f>
        <v>71.599999999999994</v>
      </c>
      <c r="L4451">
        <f>MONTH(Table1[[#This Row],[Date]])</f>
        <v>7</v>
      </c>
    </row>
    <row r="4452" spans="1:12" hidden="1">
      <c r="A4452">
        <v>14520</v>
      </c>
      <c r="B4452" s="1">
        <v>45128</v>
      </c>
      <c r="C4452" t="s">
        <v>12</v>
      </c>
      <c r="D4452" t="s">
        <v>215</v>
      </c>
      <c r="E4452">
        <v>3</v>
      </c>
      <c r="F4452">
        <v>99.95</v>
      </c>
      <c r="G4452">
        <f>Table1[[#This Row],[Unit Price]]*Table1[[#This Row],[Units Sold]]</f>
        <v>299.85000000000002</v>
      </c>
      <c r="H4452" t="s">
        <v>18</v>
      </c>
      <c r="I4452" t="s">
        <v>15</v>
      </c>
      <c r="J4452">
        <f>_xlfn.XLOOKUP(Table1[[#This Row],[Product Name]],O:O,P:P)</f>
        <v>38.979999999999997</v>
      </c>
      <c r="K4452">
        <f>Table1[[#This Row],[Unit Profit]]*Table1[[#This Row],[Units Sold]]</f>
        <v>116.94</v>
      </c>
      <c r="L4452">
        <f>MONTH(Table1[[#This Row],[Date]])</f>
        <v>7</v>
      </c>
    </row>
    <row r="4453" spans="1:12" hidden="1">
      <c r="A4453">
        <v>14521</v>
      </c>
      <c r="B4453" s="1">
        <v>44992</v>
      </c>
      <c r="C4453" t="s">
        <v>16</v>
      </c>
      <c r="D4453" t="s">
        <v>216</v>
      </c>
      <c r="E4453">
        <v>2</v>
      </c>
      <c r="F4453">
        <v>59.99</v>
      </c>
      <c r="G4453">
        <f>Table1[[#This Row],[Unit Price]]*Table1[[#This Row],[Units Sold]]</f>
        <v>119.98</v>
      </c>
      <c r="H4453" t="s">
        <v>18</v>
      </c>
      <c r="I4453" t="s">
        <v>287</v>
      </c>
      <c r="J4453">
        <f>_xlfn.XLOOKUP(Table1[[#This Row],[Product Name]],O:O,P:P)</f>
        <v>21.6</v>
      </c>
      <c r="K4453">
        <f>Table1[[#This Row],[Unit Profit]]*Table1[[#This Row],[Units Sold]]</f>
        <v>43.2</v>
      </c>
      <c r="L4453">
        <f>MONTH(Table1[[#This Row],[Date]])</f>
        <v>3</v>
      </c>
    </row>
    <row r="4454" spans="1:12" hidden="1">
      <c r="A4454">
        <v>14522</v>
      </c>
      <c r="B4454" s="1">
        <v>45220</v>
      </c>
      <c r="C4454" t="s">
        <v>19</v>
      </c>
      <c r="D4454" t="s">
        <v>217</v>
      </c>
      <c r="E4454">
        <v>5</v>
      </c>
      <c r="F4454">
        <v>14.99</v>
      </c>
      <c r="G4454">
        <f>Table1[[#This Row],[Unit Price]]*Table1[[#This Row],[Units Sold]]</f>
        <v>74.95</v>
      </c>
      <c r="H4454" t="s">
        <v>14</v>
      </c>
      <c r="I4454" t="s">
        <v>287</v>
      </c>
      <c r="J4454">
        <f>_xlfn.XLOOKUP(Table1[[#This Row],[Product Name]],O:O,P:P)</f>
        <v>4.6500000000000004</v>
      </c>
      <c r="K4454">
        <f>Table1[[#This Row],[Unit Profit]]*Table1[[#This Row],[Units Sold]]</f>
        <v>23.25</v>
      </c>
      <c r="L4454">
        <f>MONTH(Table1[[#This Row],[Date]])</f>
        <v>10</v>
      </c>
    </row>
    <row r="4455" spans="1:12" hidden="1">
      <c r="A4455">
        <v>14523</v>
      </c>
      <c r="B4455" s="1">
        <v>45129</v>
      </c>
      <c r="C4455" t="s">
        <v>21</v>
      </c>
      <c r="D4455" t="s">
        <v>218</v>
      </c>
      <c r="E4455">
        <v>1</v>
      </c>
      <c r="F4455">
        <v>52</v>
      </c>
      <c r="G4455">
        <f>Table1[[#This Row],[Unit Price]]*Table1[[#This Row],[Units Sold]]</f>
        <v>52</v>
      </c>
      <c r="H4455" t="s">
        <v>18</v>
      </c>
      <c r="I4455" t="s">
        <v>11</v>
      </c>
      <c r="J4455">
        <f>_xlfn.XLOOKUP(Table1[[#This Row],[Product Name]],O:O,P:P)</f>
        <v>20.28</v>
      </c>
      <c r="K4455">
        <f>Table1[[#This Row],[Unit Profit]]*Table1[[#This Row],[Units Sold]]</f>
        <v>20.28</v>
      </c>
      <c r="L4455">
        <f>MONTH(Table1[[#This Row],[Date]])</f>
        <v>7</v>
      </c>
    </row>
    <row r="4456" spans="1:12">
      <c r="A4456">
        <v>14524</v>
      </c>
      <c r="B4456" s="1">
        <v>45206</v>
      </c>
      <c r="C4456" t="s">
        <v>23</v>
      </c>
      <c r="D4456" t="s">
        <v>219</v>
      </c>
      <c r="E4456">
        <v>3</v>
      </c>
      <c r="F4456">
        <v>399.99</v>
      </c>
      <c r="G4456">
        <f>Table1[[#This Row],[Unit Price]]*Table1[[#This Row],[Units Sold]]</f>
        <v>1199.97</v>
      </c>
      <c r="H4456" t="s">
        <v>294</v>
      </c>
      <c r="I4456" t="s">
        <v>11</v>
      </c>
      <c r="J4456">
        <f>_xlfn.XLOOKUP(Table1[[#This Row],[Product Name]],O:O,P:P)</f>
        <v>180</v>
      </c>
      <c r="K4456">
        <f>Table1[[#This Row],[Unit Profit]]*Table1[[#This Row],[Units Sold]]</f>
        <v>540</v>
      </c>
      <c r="L4456">
        <f>MONTH(Table1[[#This Row],[Date]])</f>
        <v>10</v>
      </c>
    </row>
    <row r="4457" spans="1:12" hidden="1">
      <c r="A4457">
        <v>14525</v>
      </c>
      <c r="B4457" s="1">
        <v>45545</v>
      </c>
      <c r="C4457" t="s">
        <v>9</v>
      </c>
      <c r="D4457" t="s">
        <v>220</v>
      </c>
      <c r="E4457">
        <v>5</v>
      </c>
      <c r="F4457">
        <v>299.99</v>
      </c>
      <c r="G4457">
        <f>Table1[[#This Row],[Unit Price]]*Table1[[#This Row],[Units Sold]]</f>
        <v>1499.95</v>
      </c>
      <c r="H4457" t="s">
        <v>18</v>
      </c>
      <c r="I4457" t="s">
        <v>287</v>
      </c>
      <c r="J4457">
        <f>_xlfn.XLOOKUP(Table1[[#This Row],[Product Name]],O:O,P:P)</f>
        <v>117</v>
      </c>
      <c r="K4457">
        <f>Table1[[#This Row],[Unit Profit]]*Table1[[#This Row],[Units Sold]]</f>
        <v>585</v>
      </c>
      <c r="L4457">
        <f>MONTH(Table1[[#This Row],[Date]])</f>
        <v>9</v>
      </c>
    </row>
    <row r="4458" spans="1:12" hidden="1">
      <c r="A4458">
        <v>14526</v>
      </c>
      <c r="B4458" s="1">
        <v>45369</v>
      </c>
      <c r="C4458" t="s">
        <v>12</v>
      </c>
      <c r="D4458" t="s">
        <v>221</v>
      </c>
      <c r="E4458">
        <v>4</v>
      </c>
      <c r="F4458">
        <v>379.99</v>
      </c>
      <c r="G4458">
        <f>Table1[[#This Row],[Unit Price]]*Table1[[#This Row],[Units Sold]]</f>
        <v>1519.96</v>
      </c>
      <c r="H4458" t="s">
        <v>18</v>
      </c>
      <c r="I4458" t="s">
        <v>11</v>
      </c>
      <c r="J4458">
        <f>_xlfn.XLOOKUP(Table1[[#This Row],[Product Name]],O:O,P:P)</f>
        <v>171</v>
      </c>
      <c r="K4458">
        <f>Table1[[#This Row],[Unit Profit]]*Table1[[#This Row],[Units Sold]]</f>
        <v>684</v>
      </c>
      <c r="L4458">
        <f>MONTH(Table1[[#This Row],[Date]])</f>
        <v>3</v>
      </c>
    </row>
    <row r="4459" spans="1:12">
      <c r="A4459">
        <v>14527</v>
      </c>
      <c r="B4459" s="1">
        <v>44971</v>
      </c>
      <c r="C4459" t="s">
        <v>16</v>
      </c>
      <c r="D4459" t="s">
        <v>222</v>
      </c>
      <c r="E4459">
        <v>1</v>
      </c>
      <c r="F4459">
        <v>98</v>
      </c>
      <c r="G4459">
        <f>Table1[[#This Row],[Unit Price]]*Table1[[#This Row],[Units Sold]]</f>
        <v>98</v>
      </c>
      <c r="H4459" t="s">
        <v>294</v>
      </c>
      <c r="I4459" t="s">
        <v>287</v>
      </c>
      <c r="J4459">
        <f>_xlfn.XLOOKUP(Table1[[#This Row],[Product Name]],O:O,P:P)</f>
        <v>35.28</v>
      </c>
      <c r="K4459">
        <f>Table1[[#This Row],[Unit Profit]]*Table1[[#This Row],[Units Sold]]</f>
        <v>35.28</v>
      </c>
      <c r="L4459">
        <f>MONTH(Table1[[#This Row],[Date]])</f>
        <v>2</v>
      </c>
    </row>
    <row r="4460" spans="1:12" hidden="1">
      <c r="A4460">
        <v>14528</v>
      </c>
      <c r="B4460" s="1">
        <v>45482</v>
      </c>
      <c r="C4460" t="s">
        <v>19</v>
      </c>
      <c r="D4460" t="s">
        <v>223</v>
      </c>
      <c r="E4460">
        <v>2</v>
      </c>
      <c r="F4460">
        <v>16.989999999999998</v>
      </c>
      <c r="G4460">
        <f>Table1[[#This Row],[Unit Price]]*Table1[[#This Row],[Units Sold]]</f>
        <v>33.979999999999997</v>
      </c>
      <c r="H4460" t="s">
        <v>18</v>
      </c>
      <c r="I4460" t="s">
        <v>11</v>
      </c>
      <c r="J4460">
        <f>_xlfn.XLOOKUP(Table1[[#This Row],[Product Name]],O:O,P:P)</f>
        <v>2.04</v>
      </c>
      <c r="K4460">
        <f>Table1[[#This Row],[Unit Profit]]*Table1[[#This Row],[Units Sold]]</f>
        <v>4.08</v>
      </c>
      <c r="L4460">
        <f>MONTH(Table1[[#This Row],[Date]])</f>
        <v>7</v>
      </c>
    </row>
    <row r="4461" spans="1:12">
      <c r="A4461">
        <v>14529</v>
      </c>
      <c r="B4461" s="1">
        <v>45500</v>
      </c>
      <c r="C4461" t="s">
        <v>21</v>
      </c>
      <c r="D4461" t="s">
        <v>224</v>
      </c>
      <c r="E4461">
        <v>4</v>
      </c>
      <c r="F4461">
        <v>79</v>
      </c>
      <c r="G4461">
        <f>Table1[[#This Row],[Unit Price]]*Table1[[#This Row],[Units Sold]]</f>
        <v>316</v>
      </c>
      <c r="H4461" t="s">
        <v>294</v>
      </c>
      <c r="I4461" t="s">
        <v>11</v>
      </c>
      <c r="J4461">
        <f>_xlfn.XLOOKUP(Table1[[#This Row],[Product Name]],O:O,P:P)</f>
        <v>22.12</v>
      </c>
      <c r="K4461">
        <f>Table1[[#This Row],[Unit Profit]]*Table1[[#This Row],[Units Sold]]</f>
        <v>88.48</v>
      </c>
      <c r="L4461">
        <f>MONTH(Table1[[#This Row],[Date]])</f>
        <v>7</v>
      </c>
    </row>
    <row r="4462" spans="1:12" hidden="1">
      <c r="A4462">
        <v>14530</v>
      </c>
      <c r="B4462" s="1">
        <v>45459</v>
      </c>
      <c r="C4462" t="s">
        <v>23</v>
      </c>
      <c r="D4462" t="s">
        <v>225</v>
      </c>
      <c r="E4462">
        <v>5</v>
      </c>
      <c r="F4462">
        <v>129</v>
      </c>
      <c r="G4462">
        <f>Table1[[#This Row],[Unit Price]]*Table1[[#This Row],[Units Sold]]</f>
        <v>645</v>
      </c>
      <c r="H4462" t="s">
        <v>14</v>
      </c>
      <c r="I4462" t="s">
        <v>11</v>
      </c>
      <c r="J4462">
        <f>_xlfn.XLOOKUP(Table1[[#This Row],[Product Name]],O:O,P:P)</f>
        <v>37.409999999999997</v>
      </c>
      <c r="K4462">
        <f>Table1[[#This Row],[Unit Profit]]*Table1[[#This Row],[Units Sold]]</f>
        <v>187.04999999999998</v>
      </c>
      <c r="L4462">
        <f>MONTH(Table1[[#This Row],[Date]])</f>
        <v>6</v>
      </c>
    </row>
    <row r="4463" spans="1:12" hidden="1">
      <c r="A4463">
        <v>14531</v>
      </c>
      <c r="B4463" s="1">
        <v>45259</v>
      </c>
      <c r="C4463" t="s">
        <v>9</v>
      </c>
      <c r="D4463" t="s">
        <v>226</v>
      </c>
      <c r="E4463">
        <v>4</v>
      </c>
      <c r="F4463">
        <v>749.99</v>
      </c>
      <c r="G4463">
        <f>Table1[[#This Row],[Unit Price]]*Table1[[#This Row],[Units Sold]]</f>
        <v>2999.96</v>
      </c>
      <c r="H4463" t="s">
        <v>14</v>
      </c>
      <c r="I4463" t="s">
        <v>11</v>
      </c>
      <c r="J4463">
        <f>_xlfn.XLOOKUP(Table1[[#This Row],[Product Name]],O:O,P:P)</f>
        <v>187.5</v>
      </c>
      <c r="K4463">
        <f>Table1[[#This Row],[Unit Profit]]*Table1[[#This Row],[Units Sold]]</f>
        <v>750</v>
      </c>
      <c r="L4463">
        <f>MONTH(Table1[[#This Row],[Date]])</f>
        <v>11</v>
      </c>
    </row>
    <row r="4464" spans="1:12" hidden="1">
      <c r="A4464">
        <v>14532</v>
      </c>
      <c r="B4464" s="1">
        <v>45058</v>
      </c>
      <c r="C4464" t="s">
        <v>12</v>
      </c>
      <c r="D4464" t="s">
        <v>32</v>
      </c>
      <c r="E4464">
        <v>1</v>
      </c>
      <c r="F4464">
        <v>169.99</v>
      </c>
      <c r="G4464">
        <f>Table1[[#This Row],[Unit Price]]*Table1[[#This Row],[Units Sold]]</f>
        <v>169.99</v>
      </c>
      <c r="H4464" t="s">
        <v>18</v>
      </c>
      <c r="I4464" t="s">
        <v>287</v>
      </c>
      <c r="J4464">
        <f>_xlfn.XLOOKUP(Table1[[#This Row],[Product Name]],O:O,P:P)</f>
        <v>19</v>
      </c>
      <c r="K4464">
        <f>Table1[[#This Row],[Unit Profit]]*Table1[[#This Row],[Units Sold]]</f>
        <v>19</v>
      </c>
      <c r="L4464">
        <f>MONTH(Table1[[#This Row],[Date]])</f>
        <v>5</v>
      </c>
    </row>
    <row r="4465" spans="1:12" hidden="1">
      <c r="A4465">
        <v>14533</v>
      </c>
      <c r="B4465" s="1">
        <v>45147</v>
      </c>
      <c r="C4465" t="s">
        <v>16</v>
      </c>
      <c r="D4465" t="s">
        <v>227</v>
      </c>
      <c r="E4465">
        <v>4</v>
      </c>
      <c r="F4465">
        <v>9.9</v>
      </c>
      <c r="G4465">
        <f>Table1[[#This Row],[Unit Price]]*Table1[[#This Row],[Units Sold]]</f>
        <v>39.6</v>
      </c>
      <c r="H4465" t="s">
        <v>18</v>
      </c>
      <c r="I4465" t="s">
        <v>15</v>
      </c>
      <c r="J4465">
        <f>_xlfn.XLOOKUP(Table1[[#This Row],[Product Name]],O:O,P:P)</f>
        <v>2.2799999999999998</v>
      </c>
      <c r="K4465">
        <f>Table1[[#This Row],[Unit Profit]]*Table1[[#This Row],[Units Sold]]</f>
        <v>9.1199999999999992</v>
      </c>
      <c r="L4465">
        <f>MONTH(Table1[[#This Row],[Date]])</f>
        <v>8</v>
      </c>
    </row>
    <row r="4466" spans="1:12">
      <c r="A4466">
        <v>14534</v>
      </c>
      <c r="B4466" s="1">
        <v>45434</v>
      </c>
      <c r="C4466" t="s">
        <v>19</v>
      </c>
      <c r="D4466" t="s">
        <v>188</v>
      </c>
      <c r="E4466">
        <v>3</v>
      </c>
      <c r="F4466">
        <v>10.99</v>
      </c>
      <c r="G4466">
        <f>Table1[[#This Row],[Unit Price]]*Table1[[#This Row],[Units Sold]]</f>
        <v>32.97</v>
      </c>
      <c r="H4466" t="s">
        <v>294</v>
      </c>
      <c r="I4466" t="s">
        <v>11</v>
      </c>
      <c r="J4466">
        <f>_xlfn.XLOOKUP(Table1[[#This Row],[Product Name]],O:O,P:P)</f>
        <v>1.5</v>
      </c>
      <c r="K4466">
        <f>Table1[[#This Row],[Unit Profit]]*Table1[[#This Row],[Units Sold]]</f>
        <v>4.5</v>
      </c>
      <c r="L4466">
        <f>MONTH(Table1[[#This Row],[Date]])</f>
        <v>5</v>
      </c>
    </row>
    <row r="4467" spans="1:12">
      <c r="A4467">
        <v>14535</v>
      </c>
      <c r="B4467" s="1">
        <v>45100</v>
      </c>
      <c r="C4467" t="s">
        <v>21</v>
      </c>
      <c r="D4467" t="s">
        <v>228</v>
      </c>
      <c r="E4467">
        <v>2</v>
      </c>
      <c r="F4467">
        <v>29</v>
      </c>
      <c r="G4467">
        <f>Table1[[#This Row],[Unit Price]]*Table1[[#This Row],[Units Sold]]</f>
        <v>58</v>
      </c>
      <c r="H4467" t="s">
        <v>294</v>
      </c>
      <c r="I4467" t="s">
        <v>287</v>
      </c>
      <c r="J4467">
        <f>_xlfn.XLOOKUP(Table1[[#This Row],[Product Name]],O:O,P:P)</f>
        <v>3.48</v>
      </c>
      <c r="K4467">
        <f>Table1[[#This Row],[Unit Profit]]*Table1[[#This Row],[Units Sold]]</f>
        <v>6.96</v>
      </c>
      <c r="L4467">
        <f>MONTH(Table1[[#This Row],[Date]])</f>
        <v>6</v>
      </c>
    </row>
    <row r="4468" spans="1:12" hidden="1">
      <c r="A4468">
        <v>14536</v>
      </c>
      <c r="B4468" s="1">
        <v>44960</v>
      </c>
      <c r="C4468" t="s">
        <v>23</v>
      </c>
      <c r="D4468" t="s">
        <v>229</v>
      </c>
      <c r="E4468">
        <v>4</v>
      </c>
      <c r="F4468">
        <v>349.99</v>
      </c>
      <c r="G4468">
        <f>Table1[[#This Row],[Unit Price]]*Table1[[#This Row],[Units Sold]]</f>
        <v>1399.96</v>
      </c>
      <c r="H4468" t="s">
        <v>18</v>
      </c>
      <c r="I4468" t="s">
        <v>11</v>
      </c>
      <c r="J4468">
        <f>_xlfn.XLOOKUP(Table1[[#This Row],[Product Name]],O:O,P:P)</f>
        <v>136.5</v>
      </c>
      <c r="K4468">
        <f>Table1[[#This Row],[Unit Profit]]*Table1[[#This Row],[Units Sold]]</f>
        <v>546</v>
      </c>
      <c r="L4468">
        <f>MONTH(Table1[[#This Row],[Date]])</f>
        <v>2</v>
      </c>
    </row>
    <row r="4469" spans="1:12">
      <c r="A4469">
        <v>14537</v>
      </c>
      <c r="B4469" s="1">
        <v>45375</v>
      </c>
      <c r="C4469" t="s">
        <v>9</v>
      </c>
      <c r="D4469" t="s">
        <v>230</v>
      </c>
      <c r="E4469">
        <v>2</v>
      </c>
      <c r="F4469">
        <v>2399</v>
      </c>
      <c r="G4469">
        <f>Table1[[#This Row],[Unit Price]]*Table1[[#This Row],[Units Sold]]</f>
        <v>4798</v>
      </c>
      <c r="H4469" t="s">
        <v>294</v>
      </c>
      <c r="I4469" t="s">
        <v>11</v>
      </c>
      <c r="J4469">
        <f>_xlfn.XLOOKUP(Table1[[#This Row],[Product Name]],O:O,P:P)</f>
        <v>1127.53</v>
      </c>
      <c r="K4469">
        <f>Table1[[#This Row],[Unit Profit]]*Table1[[#This Row],[Units Sold]]</f>
        <v>2255.06</v>
      </c>
      <c r="L4469">
        <f>MONTH(Table1[[#This Row],[Date]])</f>
        <v>3</v>
      </c>
    </row>
    <row r="4470" spans="1:12" hidden="1">
      <c r="A4470">
        <v>14538</v>
      </c>
      <c r="B4470" s="1">
        <v>45276</v>
      </c>
      <c r="C4470" t="s">
        <v>12</v>
      </c>
      <c r="D4470" t="s">
        <v>231</v>
      </c>
      <c r="E4470">
        <v>4</v>
      </c>
      <c r="F4470">
        <v>449.99</v>
      </c>
      <c r="G4470">
        <f>Table1[[#This Row],[Unit Price]]*Table1[[#This Row],[Units Sold]]</f>
        <v>1799.96</v>
      </c>
      <c r="H4470" t="s">
        <v>14</v>
      </c>
      <c r="I4470" t="s">
        <v>15</v>
      </c>
      <c r="J4470">
        <f>_xlfn.XLOOKUP(Table1[[#This Row],[Product Name]],O:O,P:P)</f>
        <v>135</v>
      </c>
      <c r="K4470">
        <f>Table1[[#This Row],[Unit Profit]]*Table1[[#This Row],[Units Sold]]</f>
        <v>540</v>
      </c>
      <c r="L4470">
        <f>MONTH(Table1[[#This Row],[Date]])</f>
        <v>12</v>
      </c>
    </row>
    <row r="4471" spans="1:12" hidden="1">
      <c r="A4471">
        <v>14539</v>
      </c>
      <c r="B4471" s="1">
        <v>45081</v>
      </c>
      <c r="C4471" t="s">
        <v>16</v>
      </c>
      <c r="D4471" t="s">
        <v>232</v>
      </c>
      <c r="E4471">
        <v>3</v>
      </c>
      <c r="F4471">
        <v>49.99</v>
      </c>
      <c r="G4471">
        <f>Table1[[#This Row],[Unit Price]]*Table1[[#This Row],[Units Sold]]</f>
        <v>149.97</v>
      </c>
      <c r="H4471" t="s">
        <v>18</v>
      </c>
      <c r="I4471" t="s">
        <v>11</v>
      </c>
      <c r="J4471">
        <f>_xlfn.XLOOKUP(Table1[[#This Row],[Product Name]],O:O,P:P)</f>
        <v>16</v>
      </c>
      <c r="K4471">
        <f>Table1[[#This Row],[Unit Profit]]*Table1[[#This Row],[Units Sold]]</f>
        <v>48</v>
      </c>
      <c r="L4471">
        <f>MONTH(Table1[[#This Row],[Date]])</f>
        <v>6</v>
      </c>
    </row>
    <row r="4472" spans="1:12" hidden="1">
      <c r="A4472">
        <v>14540</v>
      </c>
      <c r="B4472" s="1">
        <v>45577</v>
      </c>
      <c r="C4472" t="s">
        <v>19</v>
      </c>
      <c r="D4472" t="s">
        <v>233</v>
      </c>
      <c r="E4472">
        <v>2</v>
      </c>
      <c r="F4472">
        <v>12.99</v>
      </c>
      <c r="G4472">
        <f>Table1[[#This Row],[Unit Price]]*Table1[[#This Row],[Units Sold]]</f>
        <v>25.98</v>
      </c>
      <c r="H4472" t="s">
        <v>18</v>
      </c>
      <c r="I4472" t="s">
        <v>11</v>
      </c>
      <c r="J4472">
        <f>_xlfn.XLOOKUP(Table1[[#This Row],[Product Name]],O:O,P:P)</f>
        <v>5.46</v>
      </c>
      <c r="K4472">
        <f>Table1[[#This Row],[Unit Profit]]*Table1[[#This Row],[Units Sold]]</f>
        <v>10.92</v>
      </c>
      <c r="L4472">
        <f>MONTH(Table1[[#This Row],[Date]])</f>
        <v>10</v>
      </c>
    </row>
    <row r="4473" spans="1:12">
      <c r="A4473">
        <v>14541</v>
      </c>
      <c r="B4473" s="1">
        <v>45373</v>
      </c>
      <c r="C4473" t="s">
        <v>21</v>
      </c>
      <c r="D4473" t="s">
        <v>234</v>
      </c>
      <c r="E4473">
        <v>1</v>
      </c>
      <c r="F4473">
        <v>27</v>
      </c>
      <c r="G4473">
        <f>Table1[[#This Row],[Unit Price]]*Table1[[#This Row],[Units Sold]]</f>
        <v>27</v>
      </c>
      <c r="H4473" t="s">
        <v>294</v>
      </c>
      <c r="I4473" t="s">
        <v>11</v>
      </c>
      <c r="J4473">
        <f>_xlfn.XLOOKUP(Table1[[#This Row],[Product Name]],O:O,P:P)</f>
        <v>5.67</v>
      </c>
      <c r="K4473">
        <f>Table1[[#This Row],[Unit Profit]]*Table1[[#This Row],[Units Sold]]</f>
        <v>5.67</v>
      </c>
      <c r="L4473">
        <f>MONTH(Table1[[#This Row],[Date]])</f>
        <v>3</v>
      </c>
    </row>
    <row r="4474" spans="1:12" hidden="1">
      <c r="A4474">
        <v>14542</v>
      </c>
      <c r="B4474" s="1">
        <v>45374</v>
      </c>
      <c r="C4474" t="s">
        <v>23</v>
      </c>
      <c r="D4474" t="s">
        <v>37</v>
      </c>
      <c r="E4474">
        <v>3</v>
      </c>
      <c r="F4474">
        <v>599.99</v>
      </c>
      <c r="G4474">
        <f>Table1[[#This Row],[Unit Price]]*Table1[[#This Row],[Units Sold]]</f>
        <v>1799.97</v>
      </c>
      <c r="H4474" t="s">
        <v>18</v>
      </c>
      <c r="I4474" t="s">
        <v>11</v>
      </c>
      <c r="J4474">
        <f>_xlfn.XLOOKUP(Table1[[#This Row],[Product Name]],O:O,P:P)</f>
        <v>210</v>
      </c>
      <c r="K4474">
        <f>Table1[[#This Row],[Unit Profit]]*Table1[[#This Row],[Units Sold]]</f>
        <v>630</v>
      </c>
      <c r="L4474">
        <f>MONTH(Table1[[#This Row],[Date]])</f>
        <v>3</v>
      </c>
    </row>
    <row r="4475" spans="1:12" hidden="1">
      <c r="A4475">
        <v>14543</v>
      </c>
      <c r="B4475" s="1">
        <v>45036</v>
      </c>
      <c r="C4475" t="s">
        <v>9</v>
      </c>
      <c r="D4475" t="s">
        <v>235</v>
      </c>
      <c r="E4475">
        <v>4</v>
      </c>
      <c r="F4475">
        <v>49.99</v>
      </c>
      <c r="G4475">
        <f>Table1[[#This Row],[Unit Price]]*Table1[[#This Row],[Units Sold]]</f>
        <v>199.96</v>
      </c>
      <c r="H4475" t="s">
        <v>18</v>
      </c>
      <c r="I4475" t="s">
        <v>11</v>
      </c>
      <c r="J4475">
        <f>_xlfn.XLOOKUP(Table1[[#This Row],[Product Name]],O:O,P:P)</f>
        <v>6</v>
      </c>
      <c r="K4475">
        <f>Table1[[#This Row],[Unit Profit]]*Table1[[#This Row],[Units Sold]]</f>
        <v>24</v>
      </c>
      <c r="L4475">
        <f>MONTH(Table1[[#This Row],[Date]])</f>
        <v>4</v>
      </c>
    </row>
    <row r="4476" spans="1:12" hidden="1">
      <c r="A4476">
        <v>14544</v>
      </c>
      <c r="B4476" s="1">
        <v>45391</v>
      </c>
      <c r="C4476" t="s">
        <v>12</v>
      </c>
      <c r="D4476" t="s">
        <v>236</v>
      </c>
      <c r="E4476">
        <v>2</v>
      </c>
      <c r="F4476">
        <v>229.99</v>
      </c>
      <c r="G4476">
        <f>Table1[[#This Row],[Unit Price]]*Table1[[#This Row],[Units Sold]]</f>
        <v>459.98</v>
      </c>
      <c r="H4476" t="s">
        <v>14</v>
      </c>
      <c r="I4476" t="s">
        <v>11</v>
      </c>
      <c r="J4476">
        <f>_xlfn.XLOOKUP(Table1[[#This Row],[Product Name]],O:O,P:P)</f>
        <v>112.7</v>
      </c>
      <c r="K4476">
        <f>Table1[[#This Row],[Unit Profit]]*Table1[[#This Row],[Units Sold]]</f>
        <v>225.4</v>
      </c>
      <c r="L4476">
        <f>MONTH(Table1[[#This Row],[Date]])</f>
        <v>4</v>
      </c>
    </row>
    <row r="4477" spans="1:12" hidden="1">
      <c r="A4477">
        <v>14545</v>
      </c>
      <c r="B4477" s="1">
        <v>45123</v>
      </c>
      <c r="C4477" t="s">
        <v>16</v>
      </c>
      <c r="D4477" t="s">
        <v>237</v>
      </c>
      <c r="E4477">
        <v>4</v>
      </c>
      <c r="F4477">
        <v>44.99</v>
      </c>
      <c r="G4477">
        <f>Table1[[#This Row],[Unit Price]]*Table1[[#This Row],[Units Sold]]</f>
        <v>179.96</v>
      </c>
      <c r="H4477" t="s">
        <v>18</v>
      </c>
      <c r="I4477" t="s">
        <v>15</v>
      </c>
      <c r="J4477">
        <f>_xlfn.XLOOKUP(Table1[[#This Row],[Product Name]],O:O,P:P)</f>
        <v>15.3</v>
      </c>
      <c r="K4477">
        <f>Table1[[#This Row],[Unit Profit]]*Table1[[#This Row],[Units Sold]]</f>
        <v>61.2</v>
      </c>
      <c r="L4477">
        <f>MONTH(Table1[[#This Row],[Date]])</f>
        <v>7</v>
      </c>
    </row>
    <row r="4478" spans="1:12" hidden="1">
      <c r="A4478">
        <v>14546</v>
      </c>
      <c r="B4478" s="1">
        <v>45521</v>
      </c>
      <c r="C4478" t="s">
        <v>19</v>
      </c>
      <c r="D4478" t="s">
        <v>70</v>
      </c>
      <c r="E4478">
        <v>5</v>
      </c>
      <c r="F4478">
        <v>26.99</v>
      </c>
      <c r="G4478">
        <f>Table1[[#This Row],[Unit Price]]*Table1[[#This Row],[Units Sold]]</f>
        <v>134.94999999999999</v>
      </c>
      <c r="H4478" t="s">
        <v>14</v>
      </c>
      <c r="I4478" t="s">
        <v>287</v>
      </c>
      <c r="J4478">
        <f>_xlfn.XLOOKUP(Table1[[#This Row],[Product Name]],O:O,P:P)</f>
        <v>8.3699999999999992</v>
      </c>
      <c r="K4478">
        <f>Table1[[#This Row],[Unit Profit]]*Table1[[#This Row],[Units Sold]]</f>
        <v>41.849999999999994</v>
      </c>
      <c r="L4478">
        <f>MONTH(Table1[[#This Row],[Date]])</f>
        <v>8</v>
      </c>
    </row>
    <row r="4479" spans="1:12" hidden="1">
      <c r="A4479">
        <v>14547</v>
      </c>
      <c r="B4479" s="1">
        <v>45065</v>
      </c>
      <c r="C4479" t="s">
        <v>21</v>
      </c>
      <c r="D4479" t="s">
        <v>238</v>
      </c>
      <c r="E4479">
        <v>5</v>
      </c>
      <c r="F4479">
        <v>6.7</v>
      </c>
      <c r="G4479">
        <f>Table1[[#This Row],[Unit Price]]*Table1[[#This Row],[Units Sold]]</f>
        <v>33.5</v>
      </c>
      <c r="H4479" t="s">
        <v>14</v>
      </c>
      <c r="I4479" t="s">
        <v>11</v>
      </c>
      <c r="J4479">
        <f>_xlfn.XLOOKUP(Table1[[#This Row],[Product Name]],O:O,P:P)</f>
        <v>0.87</v>
      </c>
      <c r="K4479">
        <f>Table1[[#This Row],[Unit Profit]]*Table1[[#This Row],[Units Sold]]</f>
        <v>4.3499999999999996</v>
      </c>
      <c r="L4479">
        <f>MONTH(Table1[[#This Row],[Date]])</f>
        <v>5</v>
      </c>
    </row>
    <row r="4480" spans="1:12" hidden="1">
      <c r="A4480">
        <v>14548</v>
      </c>
      <c r="B4480" s="1">
        <v>45351</v>
      </c>
      <c r="C4480" t="s">
        <v>23</v>
      </c>
      <c r="D4480" t="s">
        <v>239</v>
      </c>
      <c r="E4480">
        <v>4</v>
      </c>
      <c r="F4480">
        <v>149.94999999999999</v>
      </c>
      <c r="G4480">
        <f>Table1[[#This Row],[Unit Price]]*Table1[[#This Row],[Units Sold]]</f>
        <v>599.79999999999995</v>
      </c>
      <c r="H4480" t="s">
        <v>18</v>
      </c>
      <c r="I4480" t="s">
        <v>11</v>
      </c>
      <c r="J4480">
        <f>_xlfn.XLOOKUP(Table1[[#This Row],[Product Name]],O:O,P:P)</f>
        <v>73.48</v>
      </c>
      <c r="K4480">
        <f>Table1[[#This Row],[Unit Profit]]*Table1[[#This Row],[Units Sold]]</f>
        <v>293.92</v>
      </c>
      <c r="L4480">
        <f>MONTH(Table1[[#This Row],[Date]])</f>
        <v>2</v>
      </c>
    </row>
    <row r="4481" spans="1:12">
      <c r="A4481">
        <v>14549</v>
      </c>
      <c r="B4481" s="1">
        <v>45467</v>
      </c>
      <c r="C4481" t="s">
        <v>9</v>
      </c>
      <c r="D4481" t="s">
        <v>240</v>
      </c>
      <c r="E4481">
        <v>4</v>
      </c>
      <c r="F4481">
        <v>169</v>
      </c>
      <c r="G4481">
        <f>Table1[[#This Row],[Unit Price]]*Table1[[#This Row],[Units Sold]]</f>
        <v>676</v>
      </c>
      <c r="H4481" t="s">
        <v>294</v>
      </c>
      <c r="I4481" t="s">
        <v>15</v>
      </c>
      <c r="J4481">
        <f>_xlfn.XLOOKUP(Table1[[#This Row],[Product Name]],O:O,P:P)</f>
        <v>67.599999999999994</v>
      </c>
      <c r="K4481">
        <f>Table1[[#This Row],[Unit Profit]]*Table1[[#This Row],[Units Sold]]</f>
        <v>270.39999999999998</v>
      </c>
      <c r="L4481">
        <f>MONTH(Table1[[#This Row],[Date]])</f>
        <v>6</v>
      </c>
    </row>
    <row r="4482" spans="1:12" hidden="1">
      <c r="A4482">
        <v>14550</v>
      </c>
      <c r="B4482" s="1">
        <v>45488</v>
      </c>
      <c r="C4482" t="s">
        <v>12</v>
      </c>
      <c r="D4482" t="s">
        <v>241</v>
      </c>
      <c r="E4482">
        <v>3</v>
      </c>
      <c r="F4482">
        <v>599</v>
      </c>
      <c r="G4482">
        <f>Table1[[#This Row],[Unit Price]]*Table1[[#This Row],[Units Sold]]</f>
        <v>1797</v>
      </c>
      <c r="H4482" t="s">
        <v>18</v>
      </c>
      <c r="I4482" t="s">
        <v>287</v>
      </c>
      <c r="J4482">
        <f>_xlfn.XLOOKUP(Table1[[#This Row],[Product Name]],O:O,P:P)</f>
        <v>203.66</v>
      </c>
      <c r="K4482">
        <f>Table1[[#This Row],[Unit Profit]]*Table1[[#This Row],[Units Sold]]</f>
        <v>610.98</v>
      </c>
      <c r="L4482">
        <f>MONTH(Table1[[#This Row],[Date]])</f>
        <v>7</v>
      </c>
    </row>
    <row r="4483" spans="1:12" hidden="1">
      <c r="A4483">
        <v>14551</v>
      </c>
      <c r="B4483" s="1">
        <v>45229</v>
      </c>
      <c r="C4483" t="s">
        <v>16</v>
      </c>
      <c r="D4483" t="s">
        <v>242</v>
      </c>
      <c r="E4483">
        <v>5</v>
      </c>
      <c r="F4483">
        <v>64.989999999999995</v>
      </c>
      <c r="G4483">
        <f>Table1[[#This Row],[Unit Price]]*Table1[[#This Row],[Units Sold]]</f>
        <v>324.95</v>
      </c>
      <c r="H4483" t="s">
        <v>18</v>
      </c>
      <c r="I4483" t="s">
        <v>287</v>
      </c>
      <c r="J4483">
        <f>_xlfn.XLOOKUP(Table1[[#This Row],[Product Name]],O:O,P:P)</f>
        <v>22.75</v>
      </c>
      <c r="K4483">
        <f>Table1[[#This Row],[Unit Profit]]*Table1[[#This Row],[Units Sold]]</f>
        <v>113.75</v>
      </c>
      <c r="L4483">
        <f>MONTH(Table1[[#This Row],[Date]])</f>
        <v>10</v>
      </c>
    </row>
    <row r="4484" spans="1:12">
      <c r="A4484">
        <v>14552</v>
      </c>
      <c r="B4484" s="1">
        <v>45474</v>
      </c>
      <c r="C4484" t="s">
        <v>19</v>
      </c>
      <c r="D4484" t="s">
        <v>28</v>
      </c>
      <c r="E4484">
        <v>4</v>
      </c>
      <c r="F4484">
        <v>9.99</v>
      </c>
      <c r="G4484">
        <f>Table1[[#This Row],[Unit Price]]*Table1[[#This Row],[Units Sold]]</f>
        <v>39.96</v>
      </c>
      <c r="H4484" t="s">
        <v>294</v>
      </c>
      <c r="I4484" t="s">
        <v>287</v>
      </c>
      <c r="J4484">
        <f>_xlfn.XLOOKUP(Table1[[#This Row],[Product Name]],O:O,P:P)</f>
        <v>12.74</v>
      </c>
      <c r="K4484">
        <f>Table1[[#This Row],[Unit Profit]]*Table1[[#This Row],[Units Sold]]</f>
        <v>50.96</v>
      </c>
      <c r="L4484">
        <f>MONTH(Table1[[#This Row],[Date]])</f>
        <v>7</v>
      </c>
    </row>
    <row r="4485" spans="1:12">
      <c r="A4485">
        <v>14553</v>
      </c>
      <c r="B4485" s="1">
        <v>45095</v>
      </c>
      <c r="C4485" t="s">
        <v>21</v>
      </c>
      <c r="D4485" t="s">
        <v>243</v>
      </c>
      <c r="E4485">
        <v>3</v>
      </c>
      <c r="F4485">
        <v>24</v>
      </c>
      <c r="G4485">
        <f>Table1[[#This Row],[Unit Price]]*Table1[[#This Row],[Units Sold]]</f>
        <v>72</v>
      </c>
      <c r="H4485" t="s">
        <v>294</v>
      </c>
      <c r="I4485" t="s">
        <v>11</v>
      </c>
      <c r="J4485">
        <f>_xlfn.XLOOKUP(Table1[[#This Row],[Product Name]],O:O,P:P)</f>
        <v>11.04</v>
      </c>
      <c r="K4485">
        <f>Table1[[#This Row],[Unit Profit]]*Table1[[#This Row],[Units Sold]]</f>
        <v>33.119999999999997</v>
      </c>
      <c r="L4485">
        <f>MONTH(Table1[[#This Row],[Date]])</f>
        <v>6</v>
      </c>
    </row>
    <row r="4486" spans="1:12">
      <c r="A4486">
        <v>14554</v>
      </c>
      <c r="B4486" s="1">
        <v>45054</v>
      </c>
      <c r="C4486" t="s">
        <v>23</v>
      </c>
      <c r="D4486" t="s">
        <v>244</v>
      </c>
      <c r="E4486">
        <v>2</v>
      </c>
      <c r="F4486">
        <v>32.950000000000003</v>
      </c>
      <c r="G4486">
        <f>Table1[[#This Row],[Unit Price]]*Table1[[#This Row],[Units Sold]]</f>
        <v>65.900000000000006</v>
      </c>
      <c r="H4486" t="s">
        <v>294</v>
      </c>
      <c r="I4486" t="s">
        <v>15</v>
      </c>
      <c r="J4486">
        <f>_xlfn.XLOOKUP(Table1[[#This Row],[Product Name]],O:O,P:P)</f>
        <v>7.25</v>
      </c>
      <c r="K4486">
        <f>Table1[[#This Row],[Unit Profit]]*Table1[[#This Row],[Units Sold]]</f>
        <v>14.5</v>
      </c>
      <c r="L4486">
        <f>MONTH(Table1[[#This Row],[Date]])</f>
        <v>5</v>
      </c>
    </row>
    <row r="4487" spans="1:12" hidden="1">
      <c r="A4487">
        <v>14555</v>
      </c>
      <c r="B4487" s="1">
        <v>45070</v>
      </c>
      <c r="C4487" t="s">
        <v>9</v>
      </c>
      <c r="D4487" t="s">
        <v>245</v>
      </c>
      <c r="E4487">
        <v>2</v>
      </c>
      <c r="F4487">
        <v>299</v>
      </c>
      <c r="G4487">
        <f>Table1[[#This Row],[Unit Price]]*Table1[[#This Row],[Units Sold]]</f>
        <v>598</v>
      </c>
      <c r="H4487" t="s">
        <v>18</v>
      </c>
      <c r="I4487" t="s">
        <v>287</v>
      </c>
      <c r="J4487">
        <f>_xlfn.XLOOKUP(Table1[[#This Row],[Product Name]],O:O,P:P)</f>
        <v>98.67</v>
      </c>
      <c r="K4487">
        <f>Table1[[#This Row],[Unit Profit]]*Table1[[#This Row],[Units Sold]]</f>
        <v>197.34</v>
      </c>
      <c r="L4487">
        <f>MONTH(Table1[[#This Row],[Date]])</f>
        <v>5</v>
      </c>
    </row>
    <row r="4488" spans="1:12" hidden="1">
      <c r="A4488">
        <v>14556</v>
      </c>
      <c r="B4488" s="1">
        <v>45388</v>
      </c>
      <c r="C4488" t="s">
        <v>12</v>
      </c>
      <c r="D4488" t="s">
        <v>246</v>
      </c>
      <c r="E4488">
        <v>2</v>
      </c>
      <c r="F4488">
        <v>159.99</v>
      </c>
      <c r="G4488">
        <f>Table1[[#This Row],[Unit Price]]*Table1[[#This Row],[Units Sold]]</f>
        <v>319.98</v>
      </c>
      <c r="H4488" t="s">
        <v>14</v>
      </c>
      <c r="I4488" t="s">
        <v>11</v>
      </c>
      <c r="J4488">
        <f>_xlfn.XLOOKUP(Table1[[#This Row],[Product Name]],O:O,P:P)</f>
        <v>35.200000000000003</v>
      </c>
      <c r="K4488">
        <f>Table1[[#This Row],[Unit Profit]]*Table1[[#This Row],[Units Sold]]</f>
        <v>70.400000000000006</v>
      </c>
      <c r="L4488">
        <f>MONTH(Table1[[#This Row],[Date]])</f>
        <v>4</v>
      </c>
    </row>
    <row r="4489" spans="1:12">
      <c r="A4489">
        <v>14557</v>
      </c>
      <c r="B4489" s="1">
        <v>45011</v>
      </c>
      <c r="C4489" t="s">
        <v>16</v>
      </c>
      <c r="D4489" t="s">
        <v>247</v>
      </c>
      <c r="E4489">
        <v>5</v>
      </c>
      <c r="F4489">
        <v>90</v>
      </c>
      <c r="G4489">
        <f>Table1[[#This Row],[Unit Price]]*Table1[[#This Row],[Units Sold]]</f>
        <v>450</v>
      </c>
      <c r="H4489" t="s">
        <v>294</v>
      </c>
      <c r="I4489" t="s">
        <v>11</v>
      </c>
      <c r="J4489">
        <f>_xlfn.XLOOKUP(Table1[[#This Row],[Product Name]],O:O,P:P)</f>
        <v>31.5</v>
      </c>
      <c r="K4489">
        <f>Table1[[#This Row],[Unit Profit]]*Table1[[#This Row],[Units Sold]]</f>
        <v>157.5</v>
      </c>
      <c r="L4489">
        <f>MONTH(Table1[[#This Row],[Date]])</f>
        <v>3</v>
      </c>
    </row>
    <row r="4490" spans="1:12" hidden="1">
      <c r="A4490">
        <v>14558</v>
      </c>
      <c r="B4490" s="1">
        <v>45258</v>
      </c>
      <c r="C4490" t="s">
        <v>19</v>
      </c>
      <c r="D4490" t="s">
        <v>248</v>
      </c>
      <c r="E4490">
        <v>2</v>
      </c>
      <c r="F4490">
        <v>10.99</v>
      </c>
      <c r="G4490">
        <f>Table1[[#This Row],[Unit Price]]*Table1[[#This Row],[Units Sold]]</f>
        <v>21.98</v>
      </c>
      <c r="H4490" t="s">
        <v>14</v>
      </c>
      <c r="I4490" t="s">
        <v>15</v>
      </c>
      <c r="J4490">
        <f>_xlfn.XLOOKUP(Table1[[#This Row],[Product Name]],O:O,P:P)</f>
        <v>3.41</v>
      </c>
      <c r="K4490">
        <f>Table1[[#This Row],[Unit Profit]]*Table1[[#This Row],[Units Sold]]</f>
        <v>6.82</v>
      </c>
      <c r="L4490">
        <f>MONTH(Table1[[#This Row],[Date]])</f>
        <v>11</v>
      </c>
    </row>
    <row r="4491" spans="1:12" hidden="1">
      <c r="A4491">
        <v>14559</v>
      </c>
      <c r="B4491" s="1">
        <v>44937</v>
      </c>
      <c r="C4491" t="s">
        <v>21</v>
      </c>
      <c r="D4491" t="s">
        <v>249</v>
      </c>
      <c r="E4491">
        <v>3</v>
      </c>
      <c r="F4491">
        <v>55</v>
      </c>
      <c r="G4491">
        <f>Table1[[#This Row],[Unit Price]]*Table1[[#This Row],[Units Sold]]</f>
        <v>165</v>
      </c>
      <c r="H4491" t="s">
        <v>18</v>
      </c>
      <c r="I4491" t="s">
        <v>287</v>
      </c>
      <c r="J4491">
        <f>_xlfn.XLOOKUP(Table1[[#This Row],[Product Name]],O:O,P:P)</f>
        <v>12.1</v>
      </c>
      <c r="K4491">
        <f>Table1[[#This Row],[Unit Profit]]*Table1[[#This Row],[Units Sold]]</f>
        <v>36.299999999999997</v>
      </c>
      <c r="L4491">
        <f>MONTH(Table1[[#This Row],[Date]])</f>
        <v>1</v>
      </c>
    </row>
    <row r="4492" spans="1:12" hidden="1">
      <c r="A4492">
        <v>14560</v>
      </c>
      <c r="B4492" s="1">
        <v>45130</v>
      </c>
      <c r="C4492" t="s">
        <v>23</v>
      </c>
      <c r="D4492" t="s">
        <v>250</v>
      </c>
      <c r="E4492">
        <v>1</v>
      </c>
      <c r="F4492">
        <v>29.99</v>
      </c>
      <c r="G4492">
        <f>Table1[[#This Row],[Unit Price]]*Table1[[#This Row],[Units Sold]]</f>
        <v>29.99</v>
      </c>
      <c r="H4492" t="s">
        <v>18</v>
      </c>
      <c r="I4492" t="s">
        <v>15</v>
      </c>
      <c r="J4492">
        <f>_xlfn.XLOOKUP(Table1[[#This Row],[Product Name]],O:O,P:P)</f>
        <v>13.2</v>
      </c>
      <c r="K4492">
        <f>Table1[[#This Row],[Unit Profit]]*Table1[[#This Row],[Units Sold]]</f>
        <v>13.2</v>
      </c>
      <c r="L4492">
        <f>MONTH(Table1[[#This Row],[Date]])</f>
        <v>7</v>
      </c>
    </row>
    <row r="4493" spans="1:12" hidden="1">
      <c r="A4493">
        <v>14562</v>
      </c>
      <c r="B4493" s="1">
        <v>45497</v>
      </c>
      <c r="C4493" t="s">
        <v>12</v>
      </c>
      <c r="D4493" t="s">
        <v>13</v>
      </c>
      <c r="E4493">
        <v>2</v>
      </c>
      <c r="F4493">
        <v>499.99</v>
      </c>
      <c r="G4493">
        <f>Table1[[#This Row],[Unit Price]]*Table1[[#This Row],[Units Sold]]</f>
        <v>999.98</v>
      </c>
      <c r="H4493" t="s">
        <v>14</v>
      </c>
      <c r="I4493" t="s">
        <v>287</v>
      </c>
      <c r="J4493">
        <f>_xlfn.XLOOKUP(Table1[[#This Row],[Product Name]],O:O,P:P)</f>
        <v>160</v>
      </c>
      <c r="K4493">
        <f>Table1[[#This Row],[Unit Profit]]*Table1[[#This Row],[Units Sold]]</f>
        <v>320</v>
      </c>
      <c r="L4493">
        <f>MONTH(Table1[[#This Row],[Date]])</f>
        <v>7</v>
      </c>
    </row>
    <row r="4494" spans="1:12" hidden="1">
      <c r="A4494">
        <v>14563</v>
      </c>
      <c r="B4494" s="1">
        <v>45276</v>
      </c>
      <c r="C4494" t="s">
        <v>16</v>
      </c>
      <c r="D4494" t="s">
        <v>17</v>
      </c>
      <c r="E4494">
        <v>1</v>
      </c>
      <c r="F4494">
        <v>69.989999999999995</v>
      </c>
      <c r="G4494">
        <f>Table1[[#This Row],[Unit Price]]*Table1[[#This Row],[Units Sold]]</f>
        <v>69.989999999999995</v>
      </c>
      <c r="H4494" t="s">
        <v>18</v>
      </c>
      <c r="I4494" t="s">
        <v>287</v>
      </c>
      <c r="J4494">
        <f>_xlfn.XLOOKUP(Table1[[#This Row],[Product Name]],O:O,P:P)</f>
        <v>18.899999999999999</v>
      </c>
      <c r="K4494">
        <f>Table1[[#This Row],[Unit Profit]]*Table1[[#This Row],[Units Sold]]</f>
        <v>18.899999999999999</v>
      </c>
      <c r="L4494">
        <f>MONTH(Table1[[#This Row],[Date]])</f>
        <v>12</v>
      </c>
    </row>
    <row r="4495" spans="1:12">
      <c r="A4495">
        <v>14564</v>
      </c>
      <c r="B4495" s="1">
        <v>45568</v>
      </c>
      <c r="C4495" t="s">
        <v>19</v>
      </c>
      <c r="D4495" t="s">
        <v>20</v>
      </c>
      <c r="E4495">
        <v>1</v>
      </c>
      <c r="F4495">
        <v>15.99</v>
      </c>
      <c r="G4495">
        <f>Table1[[#This Row],[Unit Price]]*Table1[[#This Row],[Units Sold]]</f>
        <v>15.99</v>
      </c>
      <c r="H4495" t="s">
        <v>294</v>
      </c>
      <c r="I4495" t="s">
        <v>15</v>
      </c>
      <c r="J4495">
        <f>_xlfn.XLOOKUP(Table1[[#This Row],[Product Name]],O:O,P:P)</f>
        <v>8</v>
      </c>
      <c r="K4495">
        <f>Table1[[#This Row],[Unit Profit]]*Table1[[#This Row],[Units Sold]]</f>
        <v>8</v>
      </c>
      <c r="L4495">
        <f>MONTH(Table1[[#This Row],[Date]])</f>
        <v>10</v>
      </c>
    </row>
    <row r="4496" spans="1:12" hidden="1">
      <c r="A4496">
        <v>14565</v>
      </c>
      <c r="B4496" s="1">
        <v>45032</v>
      </c>
      <c r="C4496" t="s">
        <v>21</v>
      </c>
      <c r="D4496" t="s">
        <v>22</v>
      </c>
      <c r="E4496">
        <v>5</v>
      </c>
      <c r="F4496">
        <v>89.99</v>
      </c>
      <c r="G4496">
        <f>Table1[[#This Row],[Unit Price]]*Table1[[#This Row],[Units Sold]]</f>
        <v>449.95</v>
      </c>
      <c r="H4496" t="s">
        <v>18</v>
      </c>
      <c r="I4496" t="s">
        <v>287</v>
      </c>
      <c r="J4496">
        <f>_xlfn.XLOOKUP(Table1[[#This Row],[Product Name]],O:O,P:P)</f>
        <v>38.700000000000003</v>
      </c>
      <c r="K4496">
        <f>Table1[[#This Row],[Unit Profit]]*Table1[[#This Row],[Units Sold]]</f>
        <v>193.5</v>
      </c>
      <c r="L4496">
        <f>MONTH(Table1[[#This Row],[Date]])</f>
        <v>4</v>
      </c>
    </row>
    <row r="4497" spans="1:12">
      <c r="A4497">
        <v>14566</v>
      </c>
      <c r="B4497" s="1">
        <v>44947</v>
      </c>
      <c r="C4497" t="s">
        <v>23</v>
      </c>
      <c r="D4497" t="s">
        <v>24</v>
      </c>
      <c r="E4497">
        <v>1</v>
      </c>
      <c r="F4497">
        <v>29.99</v>
      </c>
      <c r="G4497">
        <f>Table1[[#This Row],[Unit Price]]*Table1[[#This Row],[Units Sold]]</f>
        <v>29.99</v>
      </c>
      <c r="H4497" t="s">
        <v>294</v>
      </c>
      <c r="I4497" t="s">
        <v>11</v>
      </c>
      <c r="J4497">
        <f>_xlfn.XLOOKUP(Table1[[#This Row],[Product Name]],O:O,P:P)</f>
        <v>7.8</v>
      </c>
      <c r="K4497">
        <f>Table1[[#This Row],[Unit Profit]]*Table1[[#This Row],[Units Sold]]</f>
        <v>7.8</v>
      </c>
      <c r="L4497">
        <f>MONTH(Table1[[#This Row],[Date]])</f>
        <v>1</v>
      </c>
    </row>
    <row r="4498" spans="1:12">
      <c r="A4498">
        <v>14567</v>
      </c>
      <c r="B4498" s="1">
        <v>45312</v>
      </c>
      <c r="C4498" t="s">
        <v>9</v>
      </c>
      <c r="D4498" t="s">
        <v>25</v>
      </c>
      <c r="E4498">
        <v>1</v>
      </c>
      <c r="F4498">
        <v>2499.9899999999998</v>
      </c>
      <c r="G4498">
        <f>Table1[[#This Row],[Unit Price]]*Table1[[#This Row],[Units Sold]]</f>
        <v>2499.9899999999998</v>
      </c>
      <c r="H4498" t="s">
        <v>294</v>
      </c>
      <c r="I4498" t="s">
        <v>287</v>
      </c>
      <c r="J4498">
        <f>_xlfn.XLOOKUP(Table1[[#This Row],[Product Name]],O:O,P:P)</f>
        <v>1225</v>
      </c>
      <c r="K4498">
        <f>Table1[[#This Row],[Unit Profit]]*Table1[[#This Row],[Units Sold]]</f>
        <v>1225</v>
      </c>
      <c r="L4498">
        <f>MONTH(Table1[[#This Row],[Date]])</f>
        <v>1</v>
      </c>
    </row>
    <row r="4499" spans="1:12">
      <c r="A4499">
        <v>14568</v>
      </c>
      <c r="B4499" s="1">
        <v>45335</v>
      </c>
      <c r="C4499" t="s">
        <v>12</v>
      </c>
      <c r="D4499" t="s">
        <v>26</v>
      </c>
      <c r="E4499">
        <v>1</v>
      </c>
      <c r="F4499">
        <v>599.99</v>
      </c>
      <c r="G4499">
        <f>Table1[[#This Row],[Unit Price]]*Table1[[#This Row],[Units Sold]]</f>
        <v>599.99</v>
      </c>
      <c r="H4499" t="s">
        <v>294</v>
      </c>
      <c r="I4499" t="s">
        <v>287</v>
      </c>
      <c r="J4499">
        <f>_xlfn.XLOOKUP(Table1[[#This Row],[Product Name]],O:O,P:P)</f>
        <v>180</v>
      </c>
      <c r="K4499">
        <f>Table1[[#This Row],[Unit Profit]]*Table1[[#This Row],[Units Sold]]</f>
        <v>180</v>
      </c>
      <c r="L4499">
        <f>MONTH(Table1[[#This Row],[Date]])</f>
        <v>2</v>
      </c>
    </row>
    <row r="4500" spans="1:12" hidden="1">
      <c r="A4500">
        <v>14569</v>
      </c>
      <c r="B4500" s="1">
        <v>45270</v>
      </c>
      <c r="C4500" t="s">
        <v>16</v>
      </c>
      <c r="D4500" t="s">
        <v>27</v>
      </c>
      <c r="E4500">
        <v>4</v>
      </c>
      <c r="F4500">
        <v>89.99</v>
      </c>
      <c r="G4500">
        <f>Table1[[#This Row],[Unit Price]]*Table1[[#This Row],[Units Sold]]</f>
        <v>359.96</v>
      </c>
      <c r="H4500" t="s">
        <v>14</v>
      </c>
      <c r="I4500" t="s">
        <v>287</v>
      </c>
      <c r="J4500">
        <f>_xlfn.XLOOKUP(Table1[[#This Row],[Product Name]],O:O,P:P)</f>
        <v>45</v>
      </c>
      <c r="K4500">
        <f>Table1[[#This Row],[Unit Profit]]*Table1[[#This Row],[Units Sold]]</f>
        <v>180</v>
      </c>
      <c r="L4500">
        <f>MONTH(Table1[[#This Row],[Date]])</f>
        <v>12</v>
      </c>
    </row>
    <row r="4501" spans="1:12" hidden="1">
      <c r="A4501">
        <v>14570</v>
      </c>
      <c r="B4501" s="1">
        <v>45491</v>
      </c>
      <c r="C4501" t="s">
        <v>19</v>
      </c>
      <c r="D4501" t="s">
        <v>28</v>
      </c>
      <c r="E4501">
        <v>1</v>
      </c>
      <c r="F4501">
        <v>25.99</v>
      </c>
      <c r="G4501">
        <f>Table1[[#This Row],[Unit Price]]*Table1[[#This Row],[Units Sold]]</f>
        <v>25.99</v>
      </c>
      <c r="H4501" t="s">
        <v>14</v>
      </c>
      <c r="I4501" t="s">
        <v>11</v>
      </c>
      <c r="J4501">
        <f>_xlfn.XLOOKUP(Table1[[#This Row],[Product Name]],O:O,P:P)</f>
        <v>12.74</v>
      </c>
      <c r="K4501">
        <f>Table1[[#This Row],[Unit Profit]]*Table1[[#This Row],[Units Sold]]</f>
        <v>12.74</v>
      </c>
      <c r="L4501">
        <f>MONTH(Table1[[#This Row],[Date]])</f>
        <v>7</v>
      </c>
    </row>
    <row r="4502" spans="1:12">
      <c r="A4502">
        <v>14571</v>
      </c>
      <c r="B4502" s="1">
        <v>45614</v>
      </c>
      <c r="C4502" t="s">
        <v>21</v>
      </c>
      <c r="D4502" t="s">
        <v>29</v>
      </c>
      <c r="E4502">
        <v>4</v>
      </c>
      <c r="F4502">
        <v>129.99</v>
      </c>
      <c r="G4502">
        <f>Table1[[#This Row],[Unit Price]]*Table1[[#This Row],[Units Sold]]</f>
        <v>519.96</v>
      </c>
      <c r="H4502" t="s">
        <v>294</v>
      </c>
      <c r="I4502" t="s">
        <v>15</v>
      </c>
      <c r="J4502">
        <f>_xlfn.XLOOKUP(Table1[[#This Row],[Product Name]],O:O,P:P)</f>
        <v>26</v>
      </c>
      <c r="K4502">
        <f>Table1[[#This Row],[Unit Profit]]*Table1[[#This Row],[Units Sold]]</f>
        <v>104</v>
      </c>
      <c r="L4502">
        <f>MONTH(Table1[[#This Row],[Date]])</f>
        <v>11</v>
      </c>
    </row>
    <row r="4503" spans="1:12" hidden="1">
      <c r="A4503">
        <v>14572</v>
      </c>
      <c r="B4503" s="1">
        <v>45253</v>
      </c>
      <c r="C4503" t="s">
        <v>23</v>
      </c>
      <c r="D4503" t="s">
        <v>30</v>
      </c>
      <c r="E4503">
        <v>1</v>
      </c>
      <c r="F4503">
        <v>199.99</v>
      </c>
      <c r="G4503">
        <f>Table1[[#This Row],[Unit Price]]*Table1[[#This Row],[Units Sold]]</f>
        <v>199.99</v>
      </c>
      <c r="H4503" t="s">
        <v>14</v>
      </c>
      <c r="I4503" t="s">
        <v>15</v>
      </c>
      <c r="J4503">
        <f>_xlfn.XLOOKUP(Table1[[#This Row],[Product Name]],O:O,P:P)</f>
        <v>66</v>
      </c>
      <c r="K4503">
        <f>Table1[[#This Row],[Unit Profit]]*Table1[[#This Row],[Units Sold]]</f>
        <v>66</v>
      </c>
      <c r="L4503">
        <f>MONTH(Table1[[#This Row],[Date]])</f>
        <v>11</v>
      </c>
    </row>
    <row r="4504" spans="1:12">
      <c r="A4504">
        <v>14573</v>
      </c>
      <c r="B4504" s="1">
        <v>45164</v>
      </c>
      <c r="C4504" t="s">
        <v>9</v>
      </c>
      <c r="D4504" t="s">
        <v>31</v>
      </c>
      <c r="E4504">
        <v>3</v>
      </c>
      <c r="F4504">
        <v>749.99</v>
      </c>
      <c r="G4504">
        <f>Table1[[#This Row],[Unit Price]]*Table1[[#This Row],[Units Sold]]</f>
        <v>2249.9700000000003</v>
      </c>
      <c r="H4504" t="s">
        <v>294</v>
      </c>
      <c r="I4504" t="s">
        <v>11</v>
      </c>
      <c r="J4504">
        <f>_xlfn.XLOOKUP(Table1[[#This Row],[Product Name]],O:O,P:P)</f>
        <v>240</v>
      </c>
      <c r="K4504">
        <f>Table1[[#This Row],[Unit Profit]]*Table1[[#This Row],[Units Sold]]</f>
        <v>720</v>
      </c>
      <c r="L4504">
        <f>MONTH(Table1[[#This Row],[Date]])</f>
        <v>8</v>
      </c>
    </row>
    <row r="4505" spans="1:12" hidden="1">
      <c r="A4505">
        <v>14574</v>
      </c>
      <c r="B4505" s="1">
        <v>45078</v>
      </c>
      <c r="C4505" t="s">
        <v>12</v>
      </c>
      <c r="D4505" t="s">
        <v>32</v>
      </c>
      <c r="E4505">
        <v>2</v>
      </c>
      <c r="F4505">
        <v>189.99</v>
      </c>
      <c r="G4505">
        <f>Table1[[#This Row],[Unit Price]]*Table1[[#This Row],[Units Sold]]</f>
        <v>379.98</v>
      </c>
      <c r="H4505" t="s">
        <v>14</v>
      </c>
      <c r="I4505" t="s">
        <v>11</v>
      </c>
      <c r="J4505">
        <f>_xlfn.XLOOKUP(Table1[[#This Row],[Product Name]],O:O,P:P)</f>
        <v>19</v>
      </c>
      <c r="K4505">
        <f>Table1[[#This Row],[Unit Profit]]*Table1[[#This Row],[Units Sold]]</f>
        <v>38</v>
      </c>
      <c r="L4505">
        <f>MONTH(Table1[[#This Row],[Date]])</f>
        <v>6</v>
      </c>
    </row>
    <row r="4506" spans="1:12">
      <c r="A4506">
        <v>14575</v>
      </c>
      <c r="B4506" s="1">
        <v>45627</v>
      </c>
      <c r="C4506" t="s">
        <v>16</v>
      </c>
      <c r="D4506" t="s">
        <v>33</v>
      </c>
      <c r="E4506">
        <v>3</v>
      </c>
      <c r="F4506">
        <v>249.99</v>
      </c>
      <c r="G4506">
        <f>Table1[[#This Row],[Unit Price]]*Table1[[#This Row],[Units Sold]]</f>
        <v>749.97</v>
      </c>
      <c r="H4506" t="s">
        <v>294</v>
      </c>
      <c r="I4506" t="s">
        <v>287</v>
      </c>
      <c r="J4506">
        <f>_xlfn.XLOOKUP(Table1[[#This Row],[Product Name]],O:O,P:P)</f>
        <v>47.5</v>
      </c>
      <c r="K4506">
        <f>Table1[[#This Row],[Unit Profit]]*Table1[[#This Row],[Units Sold]]</f>
        <v>142.5</v>
      </c>
      <c r="L4506">
        <f>MONTH(Table1[[#This Row],[Date]])</f>
        <v>12</v>
      </c>
    </row>
    <row r="4507" spans="1:12" hidden="1">
      <c r="A4507">
        <v>14576</v>
      </c>
      <c r="B4507" s="1">
        <v>45021</v>
      </c>
      <c r="C4507" t="s">
        <v>19</v>
      </c>
      <c r="D4507" t="s">
        <v>34</v>
      </c>
      <c r="E4507">
        <v>4</v>
      </c>
      <c r="F4507">
        <v>35.99</v>
      </c>
      <c r="G4507">
        <f>Table1[[#This Row],[Unit Price]]*Table1[[#This Row],[Units Sold]]</f>
        <v>143.96</v>
      </c>
      <c r="H4507" t="s">
        <v>14</v>
      </c>
      <c r="I4507" t="s">
        <v>11</v>
      </c>
      <c r="J4507">
        <f>_xlfn.XLOOKUP(Table1[[#This Row],[Product Name]],O:O,P:P)</f>
        <v>14.4</v>
      </c>
      <c r="K4507">
        <f>Table1[[#This Row],[Unit Profit]]*Table1[[#This Row],[Units Sold]]</f>
        <v>57.6</v>
      </c>
      <c r="L4507">
        <f>MONTH(Table1[[#This Row],[Date]])</f>
        <v>4</v>
      </c>
    </row>
    <row r="4508" spans="1:12" hidden="1">
      <c r="A4508">
        <v>14577</v>
      </c>
      <c r="B4508" s="1">
        <v>45018</v>
      </c>
      <c r="C4508" t="s">
        <v>21</v>
      </c>
      <c r="D4508" t="s">
        <v>35</v>
      </c>
      <c r="E4508">
        <v>2</v>
      </c>
      <c r="F4508">
        <v>399.99</v>
      </c>
      <c r="G4508">
        <f>Table1[[#This Row],[Unit Price]]*Table1[[#This Row],[Units Sold]]</f>
        <v>799.98</v>
      </c>
      <c r="H4508" t="s">
        <v>18</v>
      </c>
      <c r="I4508" t="s">
        <v>287</v>
      </c>
      <c r="J4508">
        <f>_xlfn.XLOOKUP(Table1[[#This Row],[Product Name]],O:O,P:P)</f>
        <v>52</v>
      </c>
      <c r="K4508">
        <f>Table1[[#This Row],[Unit Profit]]*Table1[[#This Row],[Units Sold]]</f>
        <v>104</v>
      </c>
      <c r="L4508">
        <f>MONTH(Table1[[#This Row],[Date]])</f>
        <v>4</v>
      </c>
    </row>
    <row r="4509" spans="1:12" hidden="1">
      <c r="A4509">
        <v>14578</v>
      </c>
      <c r="B4509" s="1">
        <v>45094</v>
      </c>
      <c r="C4509" t="s">
        <v>23</v>
      </c>
      <c r="D4509" t="s">
        <v>36</v>
      </c>
      <c r="E4509">
        <v>5</v>
      </c>
      <c r="F4509">
        <v>119.99</v>
      </c>
      <c r="G4509">
        <f>Table1[[#This Row],[Unit Price]]*Table1[[#This Row],[Units Sold]]</f>
        <v>599.94999999999993</v>
      </c>
      <c r="H4509" t="s">
        <v>18</v>
      </c>
      <c r="I4509" t="s">
        <v>11</v>
      </c>
      <c r="J4509">
        <f>_xlfn.XLOOKUP(Table1[[#This Row],[Product Name]],O:O,P:P)</f>
        <v>40.799999999999997</v>
      </c>
      <c r="K4509">
        <f>Table1[[#This Row],[Unit Profit]]*Table1[[#This Row],[Units Sold]]</f>
        <v>204</v>
      </c>
      <c r="L4509">
        <f>MONTH(Table1[[#This Row],[Date]])</f>
        <v>6</v>
      </c>
    </row>
    <row r="4510" spans="1:12" hidden="1">
      <c r="A4510">
        <v>14579</v>
      </c>
      <c r="B4510" s="1">
        <v>45527</v>
      </c>
      <c r="C4510" t="s">
        <v>9</v>
      </c>
      <c r="D4510" t="s">
        <v>37</v>
      </c>
      <c r="E4510">
        <v>2</v>
      </c>
      <c r="F4510">
        <v>499.99</v>
      </c>
      <c r="G4510">
        <f>Table1[[#This Row],[Unit Price]]*Table1[[#This Row],[Units Sold]]</f>
        <v>999.98</v>
      </c>
      <c r="H4510" t="s">
        <v>18</v>
      </c>
      <c r="I4510" t="s">
        <v>287</v>
      </c>
      <c r="J4510">
        <f>_xlfn.XLOOKUP(Table1[[#This Row],[Product Name]],O:O,P:P)</f>
        <v>210</v>
      </c>
      <c r="K4510">
        <f>Table1[[#This Row],[Unit Profit]]*Table1[[#This Row],[Units Sold]]</f>
        <v>420</v>
      </c>
      <c r="L4510">
        <f>MONTH(Table1[[#This Row],[Date]])</f>
        <v>8</v>
      </c>
    </row>
    <row r="4511" spans="1:12" hidden="1">
      <c r="A4511">
        <v>14580</v>
      </c>
      <c r="B4511" s="1">
        <v>45510</v>
      </c>
      <c r="C4511" t="s">
        <v>12</v>
      </c>
      <c r="D4511" t="s">
        <v>38</v>
      </c>
      <c r="E4511">
        <v>1</v>
      </c>
      <c r="F4511">
        <v>99.99</v>
      </c>
      <c r="G4511">
        <f>Table1[[#This Row],[Unit Price]]*Table1[[#This Row],[Units Sold]]</f>
        <v>99.99</v>
      </c>
      <c r="H4511" t="s">
        <v>14</v>
      </c>
      <c r="I4511" t="s">
        <v>11</v>
      </c>
      <c r="J4511">
        <f>_xlfn.XLOOKUP(Table1[[#This Row],[Product Name]],O:O,P:P)</f>
        <v>24</v>
      </c>
      <c r="K4511">
        <f>Table1[[#This Row],[Unit Profit]]*Table1[[#This Row],[Units Sold]]</f>
        <v>24</v>
      </c>
      <c r="L4511">
        <f>MONTH(Table1[[#This Row],[Date]])</f>
        <v>8</v>
      </c>
    </row>
    <row r="4512" spans="1:12" hidden="1">
      <c r="A4512">
        <v>14581</v>
      </c>
      <c r="B4512" s="1">
        <v>45623</v>
      </c>
      <c r="C4512" t="s">
        <v>16</v>
      </c>
      <c r="D4512" t="s">
        <v>39</v>
      </c>
      <c r="E4512">
        <v>2</v>
      </c>
      <c r="F4512">
        <v>59.99</v>
      </c>
      <c r="G4512">
        <f>Table1[[#This Row],[Unit Price]]*Table1[[#This Row],[Units Sold]]</f>
        <v>119.98</v>
      </c>
      <c r="H4512" t="s">
        <v>14</v>
      </c>
      <c r="I4512" t="s">
        <v>15</v>
      </c>
      <c r="J4512">
        <f>_xlfn.XLOOKUP(Table1[[#This Row],[Product Name]],O:O,P:P)</f>
        <v>25.2</v>
      </c>
      <c r="K4512">
        <f>Table1[[#This Row],[Unit Profit]]*Table1[[#This Row],[Units Sold]]</f>
        <v>50.4</v>
      </c>
      <c r="L4512">
        <f>MONTH(Table1[[#This Row],[Date]])</f>
        <v>11</v>
      </c>
    </row>
    <row r="4513" spans="1:12" hidden="1">
      <c r="A4513">
        <v>14582</v>
      </c>
      <c r="B4513" s="1">
        <v>44980</v>
      </c>
      <c r="C4513" t="s">
        <v>19</v>
      </c>
      <c r="D4513" t="s">
        <v>40</v>
      </c>
      <c r="E4513">
        <v>3</v>
      </c>
      <c r="F4513">
        <v>22.99</v>
      </c>
      <c r="G4513">
        <f>Table1[[#This Row],[Unit Price]]*Table1[[#This Row],[Units Sold]]</f>
        <v>68.97</v>
      </c>
      <c r="H4513" t="s">
        <v>18</v>
      </c>
      <c r="I4513" t="s">
        <v>11</v>
      </c>
      <c r="J4513">
        <f>_xlfn.XLOOKUP(Table1[[#This Row],[Product Name]],O:O,P:P)</f>
        <v>10.81</v>
      </c>
      <c r="K4513">
        <f>Table1[[#This Row],[Unit Profit]]*Table1[[#This Row],[Units Sold]]</f>
        <v>32.43</v>
      </c>
      <c r="L4513">
        <f>MONTH(Table1[[#This Row],[Date]])</f>
        <v>2</v>
      </c>
    </row>
    <row r="4514" spans="1:12">
      <c r="A4514">
        <v>14583</v>
      </c>
      <c r="B4514" s="1">
        <v>45065</v>
      </c>
      <c r="C4514" t="s">
        <v>21</v>
      </c>
      <c r="D4514" t="s">
        <v>41</v>
      </c>
      <c r="E4514">
        <v>1</v>
      </c>
      <c r="F4514">
        <v>49.99</v>
      </c>
      <c r="G4514">
        <f>Table1[[#This Row],[Unit Price]]*Table1[[#This Row],[Units Sold]]</f>
        <v>49.99</v>
      </c>
      <c r="H4514" t="s">
        <v>294</v>
      </c>
      <c r="I4514" t="s">
        <v>11</v>
      </c>
      <c r="J4514">
        <f>_xlfn.XLOOKUP(Table1[[#This Row],[Product Name]],O:O,P:P)</f>
        <v>24</v>
      </c>
      <c r="K4514">
        <f>Table1[[#This Row],[Unit Profit]]*Table1[[#This Row],[Units Sold]]</f>
        <v>24</v>
      </c>
      <c r="L4514">
        <f>MONTH(Table1[[#This Row],[Date]])</f>
        <v>5</v>
      </c>
    </row>
    <row r="4515" spans="1:12" hidden="1">
      <c r="A4515">
        <v>14584</v>
      </c>
      <c r="B4515" s="1">
        <v>45620</v>
      </c>
      <c r="C4515" t="s">
        <v>23</v>
      </c>
      <c r="D4515" t="s">
        <v>42</v>
      </c>
      <c r="E4515">
        <v>4</v>
      </c>
      <c r="F4515">
        <v>29.99</v>
      </c>
      <c r="G4515">
        <f>Table1[[#This Row],[Unit Price]]*Table1[[#This Row],[Units Sold]]</f>
        <v>119.96</v>
      </c>
      <c r="H4515" t="s">
        <v>14</v>
      </c>
      <c r="I4515" t="s">
        <v>11</v>
      </c>
      <c r="J4515">
        <f>_xlfn.XLOOKUP(Table1[[#This Row],[Product Name]],O:O,P:P)</f>
        <v>14.4</v>
      </c>
      <c r="K4515">
        <f>Table1[[#This Row],[Unit Profit]]*Table1[[#This Row],[Units Sold]]</f>
        <v>57.6</v>
      </c>
      <c r="L4515">
        <f>MONTH(Table1[[#This Row],[Date]])</f>
        <v>11</v>
      </c>
    </row>
    <row r="4516" spans="1:12" hidden="1">
      <c r="A4516">
        <v>14585</v>
      </c>
      <c r="B4516" s="1">
        <v>45473</v>
      </c>
      <c r="C4516" t="s">
        <v>9</v>
      </c>
      <c r="D4516" t="s">
        <v>43</v>
      </c>
      <c r="E4516">
        <v>4</v>
      </c>
      <c r="F4516">
        <v>299.99</v>
      </c>
      <c r="G4516">
        <f>Table1[[#This Row],[Unit Price]]*Table1[[#This Row],[Units Sold]]</f>
        <v>1199.96</v>
      </c>
      <c r="H4516" t="s">
        <v>18</v>
      </c>
      <c r="I4516" t="s">
        <v>11</v>
      </c>
      <c r="J4516">
        <f>_xlfn.XLOOKUP(Table1[[#This Row],[Product Name]],O:O,P:P)</f>
        <v>150</v>
      </c>
      <c r="K4516">
        <f>Table1[[#This Row],[Unit Profit]]*Table1[[#This Row],[Units Sold]]</f>
        <v>600</v>
      </c>
      <c r="L4516">
        <f>MONTH(Table1[[#This Row],[Date]])</f>
        <v>6</v>
      </c>
    </row>
    <row r="4517" spans="1:12" hidden="1">
      <c r="A4517">
        <v>14586</v>
      </c>
      <c r="B4517" s="1">
        <v>45582</v>
      </c>
      <c r="C4517" t="s">
        <v>12</v>
      </c>
      <c r="D4517" t="s">
        <v>44</v>
      </c>
      <c r="E4517">
        <v>4</v>
      </c>
      <c r="F4517">
        <v>179.99</v>
      </c>
      <c r="G4517">
        <f>Table1[[#This Row],[Unit Price]]*Table1[[#This Row],[Units Sold]]</f>
        <v>719.96</v>
      </c>
      <c r="H4517" t="s">
        <v>14</v>
      </c>
      <c r="I4517" t="s">
        <v>15</v>
      </c>
      <c r="J4517">
        <f>_xlfn.XLOOKUP(Table1[[#This Row],[Product Name]],O:O,P:P)</f>
        <v>55.8</v>
      </c>
      <c r="K4517">
        <f>Table1[[#This Row],[Unit Profit]]*Table1[[#This Row],[Units Sold]]</f>
        <v>223.2</v>
      </c>
      <c r="L4517">
        <f>MONTH(Table1[[#This Row],[Date]])</f>
        <v>10</v>
      </c>
    </row>
    <row r="4518" spans="1:12" hidden="1">
      <c r="A4518">
        <v>14587</v>
      </c>
      <c r="B4518" s="1">
        <v>45127</v>
      </c>
      <c r="C4518" t="s">
        <v>16</v>
      </c>
      <c r="D4518" t="s">
        <v>45</v>
      </c>
      <c r="E4518">
        <v>4</v>
      </c>
      <c r="F4518">
        <v>179.99</v>
      </c>
      <c r="G4518">
        <f>Table1[[#This Row],[Unit Price]]*Table1[[#This Row],[Units Sold]]</f>
        <v>719.96</v>
      </c>
      <c r="H4518" t="s">
        <v>18</v>
      </c>
      <c r="I4518" t="s">
        <v>15</v>
      </c>
      <c r="J4518">
        <f>_xlfn.XLOOKUP(Table1[[#This Row],[Product Name]],O:O,P:P)</f>
        <v>37.799999999999997</v>
      </c>
      <c r="K4518">
        <f>Table1[[#This Row],[Unit Profit]]*Table1[[#This Row],[Units Sold]]</f>
        <v>151.19999999999999</v>
      </c>
      <c r="L4518">
        <f>MONTH(Table1[[#This Row],[Date]])</f>
        <v>7</v>
      </c>
    </row>
    <row r="4519" spans="1:12" hidden="1">
      <c r="A4519">
        <v>14588</v>
      </c>
      <c r="B4519" s="1">
        <v>45589</v>
      </c>
      <c r="C4519" t="s">
        <v>19</v>
      </c>
      <c r="D4519" t="s">
        <v>46</v>
      </c>
      <c r="E4519">
        <v>2</v>
      </c>
      <c r="F4519">
        <v>12.99</v>
      </c>
      <c r="G4519">
        <f>Table1[[#This Row],[Unit Price]]*Table1[[#This Row],[Units Sold]]</f>
        <v>25.98</v>
      </c>
      <c r="H4519" t="s">
        <v>18</v>
      </c>
      <c r="I4519" t="s">
        <v>11</v>
      </c>
      <c r="J4519">
        <f>_xlfn.XLOOKUP(Table1[[#This Row],[Product Name]],O:O,P:P)</f>
        <v>1.56</v>
      </c>
      <c r="K4519">
        <f>Table1[[#This Row],[Unit Profit]]*Table1[[#This Row],[Units Sold]]</f>
        <v>3.12</v>
      </c>
      <c r="L4519">
        <f>MONTH(Table1[[#This Row],[Date]])</f>
        <v>10</v>
      </c>
    </row>
    <row r="4520" spans="1:12" hidden="1">
      <c r="A4520">
        <v>14589</v>
      </c>
      <c r="B4520" s="1">
        <v>45215</v>
      </c>
      <c r="C4520" t="s">
        <v>21</v>
      </c>
      <c r="D4520" t="s">
        <v>47</v>
      </c>
      <c r="E4520">
        <v>3</v>
      </c>
      <c r="F4520">
        <v>29.99</v>
      </c>
      <c r="G4520">
        <f>Table1[[#This Row],[Unit Price]]*Table1[[#This Row],[Units Sold]]</f>
        <v>89.97</v>
      </c>
      <c r="H4520" t="s">
        <v>18</v>
      </c>
      <c r="I4520" t="s">
        <v>287</v>
      </c>
      <c r="J4520">
        <f>_xlfn.XLOOKUP(Table1[[#This Row],[Product Name]],O:O,P:P)</f>
        <v>10.199999999999999</v>
      </c>
      <c r="K4520">
        <f>Table1[[#This Row],[Unit Profit]]*Table1[[#This Row],[Units Sold]]</f>
        <v>30.599999999999998</v>
      </c>
      <c r="L4520">
        <f>MONTH(Table1[[#This Row],[Date]])</f>
        <v>10</v>
      </c>
    </row>
    <row r="4521" spans="1:12">
      <c r="A4521">
        <v>14590</v>
      </c>
      <c r="B4521" s="1">
        <v>45136</v>
      </c>
      <c r="C4521" t="s">
        <v>23</v>
      </c>
      <c r="D4521" t="s">
        <v>48</v>
      </c>
      <c r="E4521">
        <v>4</v>
      </c>
      <c r="F4521">
        <v>129.99</v>
      </c>
      <c r="G4521">
        <f>Table1[[#This Row],[Unit Price]]*Table1[[#This Row],[Units Sold]]</f>
        <v>519.96</v>
      </c>
      <c r="H4521" t="s">
        <v>294</v>
      </c>
      <c r="I4521" t="s">
        <v>287</v>
      </c>
      <c r="J4521">
        <f>_xlfn.XLOOKUP(Table1[[#This Row],[Product Name]],O:O,P:P)</f>
        <v>20.8</v>
      </c>
      <c r="K4521">
        <f>Table1[[#This Row],[Unit Profit]]*Table1[[#This Row],[Units Sold]]</f>
        <v>83.2</v>
      </c>
      <c r="L4521">
        <f>MONTH(Table1[[#This Row],[Date]])</f>
        <v>7</v>
      </c>
    </row>
    <row r="4522" spans="1:12" hidden="1">
      <c r="A4522">
        <v>14591</v>
      </c>
      <c r="B4522" s="1">
        <v>45345</v>
      </c>
      <c r="C4522" t="s">
        <v>9</v>
      </c>
      <c r="D4522" t="s">
        <v>49</v>
      </c>
      <c r="E4522">
        <v>4</v>
      </c>
      <c r="F4522">
        <v>349.99</v>
      </c>
      <c r="G4522">
        <f>Table1[[#This Row],[Unit Price]]*Table1[[#This Row],[Units Sold]]</f>
        <v>1399.96</v>
      </c>
      <c r="H4522" t="s">
        <v>18</v>
      </c>
      <c r="I4522" t="s">
        <v>15</v>
      </c>
      <c r="J4522">
        <f>_xlfn.XLOOKUP(Table1[[#This Row],[Product Name]],O:O,P:P)</f>
        <v>164.5</v>
      </c>
      <c r="K4522">
        <f>Table1[[#This Row],[Unit Profit]]*Table1[[#This Row],[Units Sold]]</f>
        <v>658</v>
      </c>
      <c r="L4522">
        <f>MONTH(Table1[[#This Row],[Date]])</f>
        <v>2</v>
      </c>
    </row>
    <row r="4523" spans="1:12">
      <c r="A4523">
        <v>14592</v>
      </c>
      <c r="B4523" s="1">
        <v>45414</v>
      </c>
      <c r="C4523" t="s">
        <v>12</v>
      </c>
      <c r="D4523" t="s">
        <v>50</v>
      </c>
      <c r="E4523">
        <v>5</v>
      </c>
      <c r="F4523">
        <v>89.99</v>
      </c>
      <c r="G4523">
        <f>Table1[[#This Row],[Unit Price]]*Table1[[#This Row],[Units Sold]]</f>
        <v>449.95</v>
      </c>
      <c r="H4523" t="s">
        <v>294</v>
      </c>
      <c r="I4523" t="s">
        <v>287</v>
      </c>
      <c r="J4523">
        <f>_xlfn.XLOOKUP(Table1[[#This Row],[Product Name]],O:O,P:P)</f>
        <v>45</v>
      </c>
      <c r="K4523">
        <f>Table1[[#This Row],[Unit Profit]]*Table1[[#This Row],[Units Sold]]</f>
        <v>225</v>
      </c>
      <c r="L4523">
        <f>MONTH(Table1[[#This Row],[Date]])</f>
        <v>5</v>
      </c>
    </row>
    <row r="4524" spans="1:12" hidden="1">
      <c r="A4524">
        <v>14593</v>
      </c>
      <c r="B4524" s="1">
        <v>45455</v>
      </c>
      <c r="C4524" t="s">
        <v>16</v>
      </c>
      <c r="D4524" t="s">
        <v>51</v>
      </c>
      <c r="E4524">
        <v>1</v>
      </c>
      <c r="F4524">
        <v>29.99</v>
      </c>
      <c r="G4524">
        <f>Table1[[#This Row],[Unit Price]]*Table1[[#This Row],[Units Sold]]</f>
        <v>29.99</v>
      </c>
      <c r="H4524" t="s">
        <v>14</v>
      </c>
      <c r="I4524" t="s">
        <v>287</v>
      </c>
      <c r="J4524">
        <f>_xlfn.XLOOKUP(Table1[[#This Row],[Product Name]],O:O,P:P)</f>
        <v>7.8</v>
      </c>
      <c r="K4524">
        <f>Table1[[#This Row],[Unit Profit]]*Table1[[#This Row],[Units Sold]]</f>
        <v>7.8</v>
      </c>
      <c r="L4524">
        <f>MONTH(Table1[[#This Row],[Date]])</f>
        <v>6</v>
      </c>
    </row>
    <row r="4525" spans="1:12" hidden="1">
      <c r="A4525">
        <v>14594</v>
      </c>
      <c r="B4525" s="1">
        <v>45503</v>
      </c>
      <c r="C4525" t="s">
        <v>19</v>
      </c>
      <c r="D4525" t="s">
        <v>52</v>
      </c>
      <c r="E4525">
        <v>5</v>
      </c>
      <c r="F4525">
        <v>19.989999999999998</v>
      </c>
      <c r="G4525">
        <f>Table1[[#This Row],[Unit Price]]*Table1[[#This Row],[Units Sold]]</f>
        <v>99.949999999999989</v>
      </c>
      <c r="H4525" t="s">
        <v>18</v>
      </c>
      <c r="I4525" t="s">
        <v>287</v>
      </c>
      <c r="J4525">
        <f>_xlfn.XLOOKUP(Table1[[#This Row],[Product Name]],O:O,P:P)</f>
        <v>2.8</v>
      </c>
      <c r="K4525">
        <f>Table1[[#This Row],[Unit Profit]]*Table1[[#This Row],[Units Sold]]</f>
        <v>14</v>
      </c>
      <c r="L4525">
        <f>MONTH(Table1[[#This Row],[Date]])</f>
        <v>7</v>
      </c>
    </row>
    <row r="4526" spans="1:12">
      <c r="A4526">
        <v>14595</v>
      </c>
      <c r="B4526" s="1">
        <v>45363</v>
      </c>
      <c r="C4526" t="s">
        <v>21</v>
      </c>
      <c r="D4526" t="s">
        <v>53</v>
      </c>
      <c r="E4526">
        <v>2</v>
      </c>
      <c r="F4526">
        <v>39.99</v>
      </c>
      <c r="G4526">
        <f>Table1[[#This Row],[Unit Price]]*Table1[[#This Row],[Units Sold]]</f>
        <v>79.98</v>
      </c>
      <c r="H4526" t="s">
        <v>294</v>
      </c>
      <c r="I4526" t="s">
        <v>287</v>
      </c>
      <c r="J4526">
        <f>_xlfn.XLOOKUP(Table1[[#This Row],[Product Name]],O:O,P:P)</f>
        <v>9.1999999999999993</v>
      </c>
      <c r="K4526">
        <f>Table1[[#This Row],[Unit Profit]]*Table1[[#This Row],[Units Sold]]</f>
        <v>18.399999999999999</v>
      </c>
      <c r="L4526">
        <f>MONTH(Table1[[#This Row],[Date]])</f>
        <v>3</v>
      </c>
    </row>
    <row r="4527" spans="1:12" hidden="1">
      <c r="A4527">
        <v>14596</v>
      </c>
      <c r="B4527" s="1">
        <v>45602</v>
      </c>
      <c r="C4527" t="s">
        <v>23</v>
      </c>
      <c r="D4527" t="s">
        <v>54</v>
      </c>
      <c r="E4527">
        <v>5</v>
      </c>
      <c r="F4527">
        <v>1895</v>
      </c>
      <c r="G4527">
        <f>Table1[[#This Row],[Unit Price]]*Table1[[#This Row],[Units Sold]]</f>
        <v>9475</v>
      </c>
      <c r="H4527" t="s">
        <v>14</v>
      </c>
      <c r="I4527" t="s">
        <v>287</v>
      </c>
      <c r="J4527">
        <f>_xlfn.XLOOKUP(Table1[[#This Row],[Product Name]],O:O,P:P)</f>
        <v>227.4</v>
      </c>
      <c r="K4527">
        <f>Table1[[#This Row],[Unit Profit]]*Table1[[#This Row],[Units Sold]]</f>
        <v>1137</v>
      </c>
      <c r="L4527">
        <f>MONTH(Table1[[#This Row],[Date]])</f>
        <v>11</v>
      </c>
    </row>
    <row r="4528" spans="1:12" hidden="1">
      <c r="A4528">
        <v>14597</v>
      </c>
      <c r="B4528" s="1">
        <v>45134</v>
      </c>
      <c r="C4528" t="s">
        <v>9</v>
      </c>
      <c r="D4528" t="s">
        <v>55</v>
      </c>
      <c r="E4528">
        <v>1</v>
      </c>
      <c r="F4528">
        <v>399.99</v>
      </c>
      <c r="G4528">
        <f>Table1[[#This Row],[Unit Price]]*Table1[[#This Row],[Units Sold]]</f>
        <v>399.99</v>
      </c>
      <c r="H4528" t="s">
        <v>14</v>
      </c>
      <c r="I4528" t="s">
        <v>15</v>
      </c>
      <c r="J4528">
        <f>_xlfn.XLOOKUP(Table1[[#This Row],[Product Name]],O:O,P:P)</f>
        <v>96</v>
      </c>
      <c r="K4528">
        <f>Table1[[#This Row],[Unit Profit]]*Table1[[#This Row],[Units Sold]]</f>
        <v>96</v>
      </c>
      <c r="L4528">
        <f>MONTH(Table1[[#This Row],[Date]])</f>
        <v>7</v>
      </c>
    </row>
    <row r="4529" spans="1:12" hidden="1">
      <c r="A4529">
        <v>14598</v>
      </c>
      <c r="B4529" s="1">
        <v>45326</v>
      </c>
      <c r="C4529" t="s">
        <v>12</v>
      </c>
      <c r="D4529" t="s">
        <v>56</v>
      </c>
      <c r="E4529">
        <v>3</v>
      </c>
      <c r="F4529">
        <v>799.99</v>
      </c>
      <c r="G4529">
        <f>Table1[[#This Row],[Unit Price]]*Table1[[#This Row],[Units Sold]]</f>
        <v>2399.9700000000003</v>
      </c>
      <c r="H4529" t="s">
        <v>18</v>
      </c>
      <c r="I4529" t="s">
        <v>287</v>
      </c>
      <c r="J4529">
        <f>_xlfn.XLOOKUP(Table1[[#This Row],[Product Name]],O:O,P:P)</f>
        <v>208</v>
      </c>
      <c r="K4529">
        <f>Table1[[#This Row],[Unit Profit]]*Table1[[#This Row],[Units Sold]]</f>
        <v>624</v>
      </c>
      <c r="L4529">
        <f>MONTH(Table1[[#This Row],[Date]])</f>
        <v>2</v>
      </c>
    </row>
    <row r="4530" spans="1:12" hidden="1">
      <c r="A4530">
        <v>14599</v>
      </c>
      <c r="B4530" s="1">
        <v>45340</v>
      </c>
      <c r="C4530" t="s">
        <v>16</v>
      </c>
      <c r="D4530" t="s">
        <v>57</v>
      </c>
      <c r="E4530">
        <v>2</v>
      </c>
      <c r="F4530">
        <v>59.99</v>
      </c>
      <c r="G4530">
        <f>Table1[[#This Row],[Unit Price]]*Table1[[#This Row],[Units Sold]]</f>
        <v>119.98</v>
      </c>
      <c r="H4530" t="s">
        <v>18</v>
      </c>
      <c r="I4530" t="s">
        <v>11</v>
      </c>
      <c r="J4530">
        <f>_xlfn.XLOOKUP(Table1[[#This Row],[Product Name]],O:O,P:P)</f>
        <v>21</v>
      </c>
      <c r="K4530">
        <f>Table1[[#This Row],[Unit Profit]]*Table1[[#This Row],[Units Sold]]</f>
        <v>42</v>
      </c>
      <c r="L4530">
        <f>MONTH(Table1[[#This Row],[Date]])</f>
        <v>2</v>
      </c>
    </row>
    <row r="4531" spans="1:12" hidden="1">
      <c r="A4531">
        <v>14600</v>
      </c>
      <c r="B4531" s="1">
        <v>45261</v>
      </c>
      <c r="C4531" t="s">
        <v>19</v>
      </c>
      <c r="D4531" t="s">
        <v>58</v>
      </c>
      <c r="E4531">
        <v>1</v>
      </c>
      <c r="F4531">
        <v>24.99</v>
      </c>
      <c r="G4531">
        <f>Table1[[#This Row],[Unit Price]]*Table1[[#This Row],[Units Sold]]</f>
        <v>24.99</v>
      </c>
      <c r="H4531" t="s">
        <v>18</v>
      </c>
      <c r="I4531" t="s">
        <v>287</v>
      </c>
      <c r="J4531">
        <f>_xlfn.XLOOKUP(Table1[[#This Row],[Product Name]],O:O,P:P)</f>
        <v>2.5</v>
      </c>
      <c r="K4531">
        <f>Table1[[#This Row],[Unit Profit]]*Table1[[#This Row],[Units Sold]]</f>
        <v>2.5</v>
      </c>
      <c r="L4531">
        <f>MONTH(Table1[[#This Row],[Date]])</f>
        <v>12</v>
      </c>
    </row>
    <row r="4532" spans="1:12">
      <c r="A4532">
        <v>14601</v>
      </c>
      <c r="B4532" s="1">
        <v>45256</v>
      </c>
      <c r="C4532" t="s">
        <v>21</v>
      </c>
      <c r="D4532" t="s">
        <v>59</v>
      </c>
      <c r="E4532">
        <v>4</v>
      </c>
      <c r="F4532">
        <v>105</v>
      </c>
      <c r="G4532">
        <f>Table1[[#This Row],[Unit Price]]*Table1[[#This Row],[Units Sold]]</f>
        <v>420</v>
      </c>
      <c r="H4532" t="s">
        <v>294</v>
      </c>
      <c r="I4532" t="s">
        <v>11</v>
      </c>
      <c r="J4532">
        <f>_xlfn.XLOOKUP(Table1[[#This Row],[Product Name]],O:O,P:P)</f>
        <v>21</v>
      </c>
      <c r="K4532">
        <f>Table1[[#This Row],[Unit Profit]]*Table1[[#This Row],[Units Sold]]</f>
        <v>84</v>
      </c>
      <c r="L4532">
        <f>MONTH(Table1[[#This Row],[Date]])</f>
        <v>11</v>
      </c>
    </row>
    <row r="4533" spans="1:12">
      <c r="A4533">
        <v>14602</v>
      </c>
      <c r="B4533" s="1">
        <v>45115</v>
      </c>
      <c r="C4533" t="s">
        <v>23</v>
      </c>
      <c r="D4533" t="s">
        <v>60</v>
      </c>
      <c r="E4533">
        <v>2</v>
      </c>
      <c r="F4533">
        <v>129.99</v>
      </c>
      <c r="G4533">
        <f>Table1[[#This Row],[Unit Price]]*Table1[[#This Row],[Units Sold]]</f>
        <v>259.98</v>
      </c>
      <c r="H4533" t="s">
        <v>294</v>
      </c>
      <c r="I4533" t="s">
        <v>287</v>
      </c>
      <c r="J4533">
        <f>_xlfn.XLOOKUP(Table1[[#This Row],[Product Name]],O:O,P:P)</f>
        <v>16.899999999999999</v>
      </c>
      <c r="K4533">
        <f>Table1[[#This Row],[Unit Profit]]*Table1[[#This Row],[Units Sold]]</f>
        <v>33.799999999999997</v>
      </c>
      <c r="L4533">
        <f>MONTH(Table1[[#This Row],[Date]])</f>
        <v>7</v>
      </c>
    </row>
    <row r="4534" spans="1:12">
      <c r="A4534">
        <v>14603</v>
      </c>
      <c r="B4534" s="1">
        <v>45180</v>
      </c>
      <c r="C4534" t="s">
        <v>9</v>
      </c>
      <c r="D4534" t="s">
        <v>61</v>
      </c>
      <c r="E4534">
        <v>4</v>
      </c>
      <c r="F4534">
        <v>399.99</v>
      </c>
      <c r="G4534">
        <f>Table1[[#This Row],[Unit Price]]*Table1[[#This Row],[Units Sold]]</f>
        <v>1599.96</v>
      </c>
      <c r="H4534" t="s">
        <v>294</v>
      </c>
      <c r="I4534" t="s">
        <v>11</v>
      </c>
      <c r="J4534">
        <f>_xlfn.XLOOKUP(Table1[[#This Row],[Product Name]],O:O,P:P)</f>
        <v>176</v>
      </c>
      <c r="K4534">
        <f>Table1[[#This Row],[Unit Profit]]*Table1[[#This Row],[Units Sold]]</f>
        <v>704</v>
      </c>
      <c r="L4534">
        <f>MONTH(Table1[[#This Row],[Date]])</f>
        <v>9</v>
      </c>
    </row>
    <row r="4535" spans="1:12" hidden="1">
      <c r="A4535">
        <v>14604</v>
      </c>
      <c r="B4535" s="1">
        <v>45060</v>
      </c>
      <c r="C4535" t="s">
        <v>12</v>
      </c>
      <c r="D4535" t="s">
        <v>62</v>
      </c>
      <c r="E4535">
        <v>3</v>
      </c>
      <c r="F4535">
        <v>199.99</v>
      </c>
      <c r="G4535">
        <f>Table1[[#This Row],[Unit Price]]*Table1[[#This Row],[Units Sold]]</f>
        <v>599.97</v>
      </c>
      <c r="H4535" t="s">
        <v>14</v>
      </c>
      <c r="I4535" t="s">
        <v>11</v>
      </c>
      <c r="J4535">
        <f>_xlfn.XLOOKUP(Table1[[#This Row],[Product Name]],O:O,P:P)</f>
        <v>46</v>
      </c>
      <c r="K4535">
        <f>Table1[[#This Row],[Unit Profit]]*Table1[[#This Row],[Units Sold]]</f>
        <v>138</v>
      </c>
      <c r="L4535">
        <f>MONTH(Table1[[#This Row],[Date]])</f>
        <v>5</v>
      </c>
    </row>
    <row r="4536" spans="1:12" hidden="1">
      <c r="A4536">
        <v>14605</v>
      </c>
      <c r="B4536" s="1">
        <v>45223</v>
      </c>
      <c r="C4536" t="s">
        <v>16</v>
      </c>
      <c r="D4536" t="s">
        <v>63</v>
      </c>
      <c r="E4536">
        <v>3</v>
      </c>
      <c r="F4536">
        <v>139.99</v>
      </c>
      <c r="G4536">
        <f>Table1[[#This Row],[Unit Price]]*Table1[[#This Row],[Units Sold]]</f>
        <v>419.97</v>
      </c>
      <c r="H4536" t="s">
        <v>14</v>
      </c>
      <c r="I4536" t="s">
        <v>15</v>
      </c>
      <c r="J4536">
        <f>_xlfn.XLOOKUP(Table1[[#This Row],[Product Name]],O:O,P:P)</f>
        <v>56</v>
      </c>
      <c r="K4536">
        <f>Table1[[#This Row],[Unit Profit]]*Table1[[#This Row],[Units Sold]]</f>
        <v>168</v>
      </c>
      <c r="L4536">
        <f>MONTH(Table1[[#This Row],[Date]])</f>
        <v>10</v>
      </c>
    </row>
    <row r="4537" spans="1:12" hidden="1">
      <c r="A4537">
        <v>14606</v>
      </c>
      <c r="B4537" s="1">
        <v>45513</v>
      </c>
      <c r="C4537" t="s">
        <v>19</v>
      </c>
      <c r="D4537" t="s">
        <v>64</v>
      </c>
      <c r="E4537">
        <v>2</v>
      </c>
      <c r="F4537">
        <v>32.5</v>
      </c>
      <c r="G4537">
        <f>Table1[[#This Row],[Unit Price]]*Table1[[#This Row],[Units Sold]]</f>
        <v>65</v>
      </c>
      <c r="H4537" t="s">
        <v>14</v>
      </c>
      <c r="I4537" t="s">
        <v>15</v>
      </c>
      <c r="J4537">
        <f>_xlfn.XLOOKUP(Table1[[#This Row],[Product Name]],O:O,P:P)</f>
        <v>15.28</v>
      </c>
      <c r="K4537">
        <f>Table1[[#This Row],[Unit Profit]]*Table1[[#This Row],[Units Sold]]</f>
        <v>30.56</v>
      </c>
      <c r="L4537">
        <f>MONTH(Table1[[#This Row],[Date]])</f>
        <v>8</v>
      </c>
    </row>
    <row r="4538" spans="1:12" hidden="1">
      <c r="A4538">
        <v>14607</v>
      </c>
      <c r="B4538" s="1">
        <v>45047</v>
      </c>
      <c r="C4538" t="s">
        <v>21</v>
      </c>
      <c r="D4538" t="s">
        <v>65</v>
      </c>
      <c r="E4538">
        <v>2</v>
      </c>
      <c r="F4538">
        <v>52</v>
      </c>
      <c r="G4538">
        <f>Table1[[#This Row],[Unit Price]]*Table1[[#This Row],[Units Sold]]</f>
        <v>104</v>
      </c>
      <c r="H4538" t="s">
        <v>18</v>
      </c>
      <c r="I4538" t="s">
        <v>11</v>
      </c>
      <c r="J4538">
        <f>_xlfn.XLOOKUP(Table1[[#This Row],[Product Name]],O:O,P:P)</f>
        <v>5.72</v>
      </c>
      <c r="K4538">
        <f>Table1[[#This Row],[Unit Profit]]*Table1[[#This Row],[Units Sold]]</f>
        <v>11.44</v>
      </c>
      <c r="L4538">
        <f>MONTH(Table1[[#This Row],[Date]])</f>
        <v>5</v>
      </c>
    </row>
    <row r="4539" spans="1:12" hidden="1">
      <c r="A4539">
        <v>14608</v>
      </c>
      <c r="B4539" s="1">
        <v>45119</v>
      </c>
      <c r="C4539" t="s">
        <v>23</v>
      </c>
      <c r="D4539" t="s">
        <v>66</v>
      </c>
      <c r="E4539">
        <v>4</v>
      </c>
      <c r="F4539">
        <v>39.99</v>
      </c>
      <c r="G4539">
        <f>Table1[[#This Row],[Unit Price]]*Table1[[#This Row],[Units Sold]]</f>
        <v>159.96</v>
      </c>
      <c r="H4539" t="s">
        <v>18</v>
      </c>
      <c r="I4539" t="s">
        <v>11</v>
      </c>
      <c r="J4539">
        <f>_xlfn.XLOOKUP(Table1[[#This Row],[Product Name]],O:O,P:P)</f>
        <v>12</v>
      </c>
      <c r="K4539">
        <f>Table1[[#This Row],[Unit Profit]]*Table1[[#This Row],[Units Sold]]</f>
        <v>48</v>
      </c>
      <c r="L4539">
        <f>MONTH(Table1[[#This Row],[Date]])</f>
        <v>7</v>
      </c>
    </row>
    <row r="4540" spans="1:12" hidden="1">
      <c r="A4540">
        <v>14609</v>
      </c>
      <c r="B4540" s="1">
        <v>45602</v>
      </c>
      <c r="C4540" t="s">
        <v>9</v>
      </c>
      <c r="D4540" t="s">
        <v>67</v>
      </c>
      <c r="E4540">
        <v>5</v>
      </c>
      <c r="F4540">
        <v>129.99</v>
      </c>
      <c r="G4540">
        <f>Table1[[#This Row],[Unit Price]]*Table1[[#This Row],[Units Sold]]</f>
        <v>649.95000000000005</v>
      </c>
      <c r="H4540" t="s">
        <v>18</v>
      </c>
      <c r="I4540" t="s">
        <v>287</v>
      </c>
      <c r="J4540">
        <f>_xlfn.XLOOKUP(Table1[[#This Row],[Product Name]],O:O,P:P)</f>
        <v>52</v>
      </c>
      <c r="K4540">
        <f>Table1[[#This Row],[Unit Profit]]*Table1[[#This Row],[Units Sold]]</f>
        <v>260</v>
      </c>
      <c r="L4540">
        <f>MONTH(Table1[[#This Row],[Date]])</f>
        <v>11</v>
      </c>
    </row>
    <row r="4541" spans="1:12">
      <c r="A4541">
        <v>14610</v>
      </c>
      <c r="B4541" s="1">
        <v>45178</v>
      </c>
      <c r="C4541" t="s">
        <v>12</v>
      </c>
      <c r="D4541" t="s">
        <v>68</v>
      </c>
      <c r="E4541">
        <v>2</v>
      </c>
      <c r="F4541">
        <v>299.99</v>
      </c>
      <c r="G4541">
        <f>Table1[[#This Row],[Unit Price]]*Table1[[#This Row],[Units Sold]]</f>
        <v>599.98</v>
      </c>
      <c r="H4541" t="s">
        <v>294</v>
      </c>
      <c r="I4541" t="s">
        <v>287</v>
      </c>
      <c r="J4541">
        <f>_xlfn.XLOOKUP(Table1[[#This Row],[Product Name]],O:O,P:P)</f>
        <v>81</v>
      </c>
      <c r="K4541">
        <f>Table1[[#This Row],[Unit Profit]]*Table1[[#This Row],[Units Sold]]</f>
        <v>162</v>
      </c>
      <c r="L4541">
        <f>MONTH(Table1[[#This Row],[Date]])</f>
        <v>9</v>
      </c>
    </row>
    <row r="4542" spans="1:12" hidden="1">
      <c r="A4542">
        <v>14611</v>
      </c>
      <c r="B4542" s="1">
        <v>45434</v>
      </c>
      <c r="C4542" t="s">
        <v>16</v>
      </c>
      <c r="D4542" t="s">
        <v>69</v>
      </c>
      <c r="E4542">
        <v>1</v>
      </c>
      <c r="F4542">
        <v>154.99</v>
      </c>
      <c r="G4542">
        <f>Table1[[#This Row],[Unit Price]]*Table1[[#This Row],[Units Sold]]</f>
        <v>154.99</v>
      </c>
      <c r="H4542" t="s">
        <v>14</v>
      </c>
      <c r="I4542" t="s">
        <v>15</v>
      </c>
      <c r="J4542">
        <f>_xlfn.XLOOKUP(Table1[[#This Row],[Product Name]],O:O,P:P)</f>
        <v>44.95</v>
      </c>
      <c r="K4542">
        <f>Table1[[#This Row],[Unit Profit]]*Table1[[#This Row],[Units Sold]]</f>
        <v>44.95</v>
      </c>
      <c r="L4542">
        <f>MONTH(Table1[[#This Row],[Date]])</f>
        <v>5</v>
      </c>
    </row>
    <row r="4543" spans="1:12" hidden="1">
      <c r="A4543">
        <v>14612</v>
      </c>
      <c r="B4543" s="1">
        <v>45242</v>
      </c>
      <c r="C4543" t="s">
        <v>19</v>
      </c>
      <c r="D4543" t="s">
        <v>70</v>
      </c>
      <c r="E4543">
        <v>5</v>
      </c>
      <c r="F4543">
        <v>26.99</v>
      </c>
      <c r="G4543">
        <f>Table1[[#This Row],[Unit Price]]*Table1[[#This Row],[Units Sold]]</f>
        <v>134.94999999999999</v>
      </c>
      <c r="H4543" t="s">
        <v>18</v>
      </c>
      <c r="I4543" t="s">
        <v>15</v>
      </c>
      <c r="J4543">
        <f>_xlfn.XLOOKUP(Table1[[#This Row],[Product Name]],O:O,P:P)</f>
        <v>8.3699999999999992</v>
      </c>
      <c r="K4543">
        <f>Table1[[#This Row],[Unit Profit]]*Table1[[#This Row],[Units Sold]]</f>
        <v>41.849999999999994</v>
      </c>
      <c r="L4543">
        <f>MONTH(Table1[[#This Row],[Date]])</f>
        <v>11</v>
      </c>
    </row>
    <row r="4544" spans="1:12" hidden="1">
      <c r="A4544">
        <v>14613</v>
      </c>
      <c r="B4544" s="1">
        <v>45070</v>
      </c>
      <c r="C4544" t="s">
        <v>21</v>
      </c>
      <c r="D4544" t="s">
        <v>71</v>
      </c>
      <c r="E4544">
        <v>2</v>
      </c>
      <c r="F4544">
        <v>49</v>
      </c>
      <c r="G4544">
        <f>Table1[[#This Row],[Unit Price]]*Table1[[#This Row],[Units Sold]]</f>
        <v>98</v>
      </c>
      <c r="H4544" t="s">
        <v>14</v>
      </c>
      <c r="I4544" t="s">
        <v>11</v>
      </c>
      <c r="J4544">
        <f>_xlfn.XLOOKUP(Table1[[#This Row],[Product Name]],O:O,P:P)</f>
        <v>8.33</v>
      </c>
      <c r="K4544">
        <f>Table1[[#This Row],[Unit Profit]]*Table1[[#This Row],[Units Sold]]</f>
        <v>16.66</v>
      </c>
      <c r="L4544">
        <f>MONTH(Table1[[#This Row],[Date]])</f>
        <v>5</v>
      </c>
    </row>
    <row r="4545" spans="1:12" hidden="1">
      <c r="A4545">
        <v>14614</v>
      </c>
      <c r="B4545" s="1">
        <v>45551</v>
      </c>
      <c r="C4545" t="s">
        <v>23</v>
      </c>
      <c r="D4545" t="s">
        <v>72</v>
      </c>
      <c r="E4545">
        <v>5</v>
      </c>
      <c r="F4545">
        <v>49.99</v>
      </c>
      <c r="G4545">
        <f>Table1[[#This Row],[Unit Price]]*Table1[[#This Row],[Units Sold]]</f>
        <v>249.95000000000002</v>
      </c>
      <c r="H4545" t="s">
        <v>14</v>
      </c>
      <c r="I4545" t="s">
        <v>15</v>
      </c>
      <c r="J4545">
        <f>_xlfn.XLOOKUP(Table1[[#This Row],[Product Name]],O:O,P:P)</f>
        <v>19.5</v>
      </c>
      <c r="K4545">
        <f>Table1[[#This Row],[Unit Profit]]*Table1[[#This Row],[Units Sold]]</f>
        <v>97.5</v>
      </c>
      <c r="L4545">
        <f>MONTH(Table1[[#This Row],[Date]])</f>
        <v>9</v>
      </c>
    </row>
    <row r="4546" spans="1:12" hidden="1">
      <c r="A4546">
        <v>14615</v>
      </c>
      <c r="B4546" s="1">
        <v>45005</v>
      </c>
      <c r="C4546" t="s">
        <v>9</v>
      </c>
      <c r="D4546" t="s">
        <v>73</v>
      </c>
      <c r="E4546">
        <v>4</v>
      </c>
      <c r="F4546">
        <v>59.99</v>
      </c>
      <c r="G4546">
        <f>Table1[[#This Row],[Unit Price]]*Table1[[#This Row],[Units Sold]]</f>
        <v>239.96</v>
      </c>
      <c r="H4546" t="s">
        <v>18</v>
      </c>
      <c r="I4546" t="s">
        <v>11</v>
      </c>
      <c r="J4546">
        <f>_xlfn.XLOOKUP(Table1[[#This Row],[Product Name]],O:O,P:P)</f>
        <v>13.8</v>
      </c>
      <c r="K4546">
        <f>Table1[[#This Row],[Unit Profit]]*Table1[[#This Row],[Units Sold]]</f>
        <v>55.2</v>
      </c>
      <c r="L4546">
        <f>MONTH(Table1[[#This Row],[Date]])</f>
        <v>3</v>
      </c>
    </row>
    <row r="4547" spans="1:12" hidden="1">
      <c r="A4547">
        <v>14616</v>
      </c>
      <c r="B4547" s="1">
        <v>45560</v>
      </c>
      <c r="C4547" t="s">
        <v>12</v>
      </c>
      <c r="D4547" t="s">
        <v>74</v>
      </c>
      <c r="E4547">
        <v>2</v>
      </c>
      <c r="F4547">
        <v>499.99</v>
      </c>
      <c r="G4547">
        <f>Table1[[#This Row],[Unit Price]]*Table1[[#This Row],[Units Sold]]</f>
        <v>999.98</v>
      </c>
      <c r="H4547" t="s">
        <v>14</v>
      </c>
      <c r="I4547" t="s">
        <v>15</v>
      </c>
      <c r="J4547">
        <f>_xlfn.XLOOKUP(Table1[[#This Row],[Product Name]],O:O,P:P)</f>
        <v>100</v>
      </c>
      <c r="K4547">
        <f>Table1[[#This Row],[Unit Profit]]*Table1[[#This Row],[Units Sold]]</f>
        <v>200</v>
      </c>
      <c r="L4547">
        <f>MONTH(Table1[[#This Row],[Date]])</f>
        <v>9</v>
      </c>
    </row>
    <row r="4548" spans="1:12" hidden="1">
      <c r="A4548">
        <v>14617</v>
      </c>
      <c r="B4548" s="1">
        <v>45318</v>
      </c>
      <c r="C4548" t="s">
        <v>16</v>
      </c>
      <c r="D4548" t="s">
        <v>75</v>
      </c>
      <c r="E4548">
        <v>5</v>
      </c>
      <c r="F4548">
        <v>29.99</v>
      </c>
      <c r="G4548">
        <f>Table1[[#This Row],[Unit Price]]*Table1[[#This Row],[Units Sold]]</f>
        <v>149.94999999999999</v>
      </c>
      <c r="H4548" t="s">
        <v>18</v>
      </c>
      <c r="I4548" t="s">
        <v>15</v>
      </c>
      <c r="J4548">
        <f>_xlfn.XLOOKUP(Table1[[#This Row],[Product Name]],O:O,P:P)</f>
        <v>8.4</v>
      </c>
      <c r="K4548">
        <f>Table1[[#This Row],[Unit Profit]]*Table1[[#This Row],[Units Sold]]</f>
        <v>42</v>
      </c>
      <c r="L4548">
        <f>MONTH(Table1[[#This Row],[Date]])</f>
        <v>1</v>
      </c>
    </row>
    <row r="4549" spans="1:12" hidden="1">
      <c r="A4549">
        <v>14618</v>
      </c>
      <c r="B4549" s="1">
        <v>45534</v>
      </c>
      <c r="C4549" t="s">
        <v>19</v>
      </c>
      <c r="D4549" t="s">
        <v>76</v>
      </c>
      <c r="E4549">
        <v>1</v>
      </c>
      <c r="F4549">
        <v>28</v>
      </c>
      <c r="G4549">
        <f>Table1[[#This Row],[Unit Price]]*Table1[[#This Row],[Units Sold]]</f>
        <v>28</v>
      </c>
      <c r="H4549" t="s">
        <v>14</v>
      </c>
      <c r="I4549" t="s">
        <v>287</v>
      </c>
      <c r="J4549">
        <f>_xlfn.XLOOKUP(Table1[[#This Row],[Product Name]],O:O,P:P)</f>
        <v>8.1199999999999992</v>
      </c>
      <c r="K4549">
        <f>Table1[[#This Row],[Unit Profit]]*Table1[[#This Row],[Units Sold]]</f>
        <v>8.1199999999999992</v>
      </c>
      <c r="L4549">
        <f>MONTH(Table1[[#This Row],[Date]])</f>
        <v>8</v>
      </c>
    </row>
    <row r="4550" spans="1:12" hidden="1">
      <c r="A4550">
        <v>14619</v>
      </c>
      <c r="B4550" s="1">
        <v>45055</v>
      </c>
      <c r="C4550" t="s">
        <v>21</v>
      </c>
      <c r="D4550" t="s">
        <v>77</v>
      </c>
      <c r="E4550">
        <v>4</v>
      </c>
      <c r="F4550">
        <v>23</v>
      </c>
      <c r="G4550">
        <f>Table1[[#This Row],[Unit Price]]*Table1[[#This Row],[Units Sold]]</f>
        <v>92</v>
      </c>
      <c r="H4550" t="s">
        <v>14</v>
      </c>
      <c r="I4550" t="s">
        <v>287</v>
      </c>
      <c r="J4550">
        <f>_xlfn.XLOOKUP(Table1[[#This Row],[Product Name]],O:O,P:P)</f>
        <v>3.68</v>
      </c>
      <c r="K4550">
        <f>Table1[[#This Row],[Unit Profit]]*Table1[[#This Row],[Units Sold]]</f>
        <v>14.72</v>
      </c>
      <c r="L4550">
        <f>MONTH(Table1[[#This Row],[Date]])</f>
        <v>5</v>
      </c>
    </row>
    <row r="4551" spans="1:12">
      <c r="A4551">
        <v>14620</v>
      </c>
      <c r="B4551" s="1">
        <v>45178</v>
      </c>
      <c r="C4551" t="s">
        <v>23</v>
      </c>
      <c r="D4551" t="s">
        <v>78</v>
      </c>
      <c r="E4551">
        <v>2</v>
      </c>
      <c r="F4551">
        <v>349</v>
      </c>
      <c r="G4551">
        <f>Table1[[#This Row],[Unit Price]]*Table1[[#This Row],[Units Sold]]</f>
        <v>698</v>
      </c>
      <c r="H4551" t="s">
        <v>294</v>
      </c>
      <c r="I4551" t="s">
        <v>11</v>
      </c>
      <c r="J4551">
        <f>_xlfn.XLOOKUP(Table1[[#This Row],[Product Name]],O:O,P:P)</f>
        <v>87.25</v>
      </c>
      <c r="K4551">
        <f>Table1[[#This Row],[Unit Profit]]*Table1[[#This Row],[Units Sold]]</f>
        <v>174.5</v>
      </c>
      <c r="L4551">
        <f>MONTH(Table1[[#This Row],[Date]])</f>
        <v>9</v>
      </c>
    </row>
    <row r="4552" spans="1:12">
      <c r="A4552">
        <v>14621</v>
      </c>
      <c r="B4552" s="1">
        <v>45609</v>
      </c>
      <c r="C4552" t="s">
        <v>9</v>
      </c>
      <c r="D4552" t="s">
        <v>79</v>
      </c>
      <c r="E4552">
        <v>3</v>
      </c>
      <c r="F4552">
        <v>299.99</v>
      </c>
      <c r="G4552">
        <f>Table1[[#This Row],[Unit Price]]*Table1[[#This Row],[Units Sold]]</f>
        <v>899.97</v>
      </c>
      <c r="H4552" t="s">
        <v>294</v>
      </c>
      <c r="I4552" t="s">
        <v>11</v>
      </c>
      <c r="J4552">
        <f>_xlfn.XLOOKUP(Table1[[#This Row],[Product Name]],O:O,P:P)</f>
        <v>30</v>
      </c>
      <c r="K4552">
        <f>Table1[[#This Row],[Unit Profit]]*Table1[[#This Row],[Units Sold]]</f>
        <v>90</v>
      </c>
      <c r="L4552">
        <f>MONTH(Table1[[#This Row],[Date]])</f>
        <v>11</v>
      </c>
    </row>
    <row r="4553" spans="1:12" hidden="1">
      <c r="A4553">
        <v>14622</v>
      </c>
      <c r="B4553" s="1">
        <v>45451</v>
      </c>
      <c r="C4553" t="s">
        <v>12</v>
      </c>
      <c r="D4553" t="s">
        <v>80</v>
      </c>
      <c r="E4553">
        <v>1</v>
      </c>
      <c r="F4553">
        <v>199.99</v>
      </c>
      <c r="G4553">
        <f>Table1[[#This Row],[Unit Price]]*Table1[[#This Row],[Units Sold]]</f>
        <v>199.99</v>
      </c>
      <c r="H4553" t="s">
        <v>18</v>
      </c>
      <c r="I4553" t="s">
        <v>287</v>
      </c>
      <c r="J4553">
        <f>_xlfn.XLOOKUP(Table1[[#This Row],[Product Name]],O:O,P:P)</f>
        <v>68</v>
      </c>
      <c r="K4553">
        <f>Table1[[#This Row],[Unit Profit]]*Table1[[#This Row],[Units Sold]]</f>
        <v>68</v>
      </c>
      <c r="L4553">
        <f>MONTH(Table1[[#This Row],[Date]])</f>
        <v>6</v>
      </c>
    </row>
    <row r="4554" spans="1:12">
      <c r="A4554">
        <v>14623</v>
      </c>
      <c r="B4554" s="1">
        <v>45313</v>
      </c>
      <c r="C4554" t="s">
        <v>16</v>
      </c>
      <c r="D4554" t="s">
        <v>81</v>
      </c>
      <c r="E4554">
        <v>2</v>
      </c>
      <c r="F4554">
        <v>9.99</v>
      </c>
      <c r="G4554">
        <f>Table1[[#This Row],[Unit Price]]*Table1[[#This Row],[Units Sold]]</f>
        <v>19.98</v>
      </c>
      <c r="H4554" t="s">
        <v>294</v>
      </c>
      <c r="I4554" t="s">
        <v>287</v>
      </c>
      <c r="J4554">
        <f>_xlfn.XLOOKUP(Table1[[#This Row],[Product Name]],O:O,P:P)</f>
        <v>3.6</v>
      </c>
      <c r="K4554">
        <f>Table1[[#This Row],[Unit Profit]]*Table1[[#This Row],[Units Sold]]</f>
        <v>7.2</v>
      </c>
      <c r="L4554">
        <f>MONTH(Table1[[#This Row],[Date]])</f>
        <v>1</v>
      </c>
    </row>
    <row r="4555" spans="1:12">
      <c r="A4555">
        <v>14624</v>
      </c>
      <c r="B4555" s="1">
        <v>45619</v>
      </c>
      <c r="C4555" t="s">
        <v>19</v>
      </c>
      <c r="D4555" t="s">
        <v>82</v>
      </c>
      <c r="E4555">
        <v>5</v>
      </c>
      <c r="F4555">
        <v>18.989999999999998</v>
      </c>
      <c r="G4555">
        <f>Table1[[#This Row],[Unit Price]]*Table1[[#This Row],[Units Sold]]</f>
        <v>94.949999999999989</v>
      </c>
      <c r="H4555" t="s">
        <v>294</v>
      </c>
      <c r="I4555" t="s">
        <v>287</v>
      </c>
      <c r="J4555">
        <f>_xlfn.XLOOKUP(Table1[[#This Row],[Product Name]],O:O,P:P)</f>
        <v>6.84</v>
      </c>
      <c r="K4555">
        <f>Table1[[#This Row],[Unit Profit]]*Table1[[#This Row],[Units Sold]]</f>
        <v>34.200000000000003</v>
      </c>
      <c r="L4555">
        <f>MONTH(Table1[[#This Row],[Date]])</f>
        <v>11</v>
      </c>
    </row>
    <row r="4556" spans="1:12">
      <c r="A4556">
        <v>14625</v>
      </c>
      <c r="B4556" s="1">
        <v>45376</v>
      </c>
      <c r="C4556" t="s">
        <v>21</v>
      </c>
      <c r="D4556" t="s">
        <v>83</v>
      </c>
      <c r="E4556">
        <v>3</v>
      </c>
      <c r="F4556">
        <v>102</v>
      </c>
      <c r="G4556">
        <f>Table1[[#This Row],[Unit Price]]*Table1[[#This Row],[Units Sold]]</f>
        <v>306</v>
      </c>
      <c r="H4556" t="s">
        <v>294</v>
      </c>
      <c r="I4556" t="s">
        <v>287</v>
      </c>
      <c r="J4556">
        <f>_xlfn.XLOOKUP(Table1[[#This Row],[Product Name]],O:O,P:P)</f>
        <v>51</v>
      </c>
      <c r="K4556">
        <f>Table1[[#This Row],[Unit Profit]]*Table1[[#This Row],[Units Sold]]</f>
        <v>153</v>
      </c>
      <c r="L4556">
        <f>MONTH(Table1[[#This Row],[Date]])</f>
        <v>3</v>
      </c>
    </row>
    <row r="4557" spans="1:12" hidden="1">
      <c r="A4557">
        <v>14626</v>
      </c>
      <c r="B4557" s="1">
        <v>45568</v>
      </c>
      <c r="C4557" t="s">
        <v>23</v>
      </c>
      <c r="D4557" t="s">
        <v>84</v>
      </c>
      <c r="E4557">
        <v>1</v>
      </c>
      <c r="F4557">
        <v>299.99</v>
      </c>
      <c r="G4557">
        <f>Table1[[#This Row],[Unit Price]]*Table1[[#This Row],[Units Sold]]</f>
        <v>299.99</v>
      </c>
      <c r="H4557" t="s">
        <v>14</v>
      </c>
      <c r="I4557" t="s">
        <v>287</v>
      </c>
      <c r="J4557">
        <f>_xlfn.XLOOKUP(Table1[[#This Row],[Product Name]],O:O,P:P)</f>
        <v>57</v>
      </c>
      <c r="K4557">
        <f>Table1[[#This Row],[Unit Profit]]*Table1[[#This Row],[Units Sold]]</f>
        <v>57</v>
      </c>
      <c r="L4557">
        <f>MONTH(Table1[[#This Row],[Date]])</f>
        <v>10</v>
      </c>
    </row>
    <row r="4558" spans="1:12" hidden="1">
      <c r="A4558">
        <v>14627</v>
      </c>
      <c r="B4558" s="1">
        <v>45642</v>
      </c>
      <c r="C4558" t="s">
        <v>9</v>
      </c>
      <c r="D4558" t="s">
        <v>85</v>
      </c>
      <c r="E4558">
        <v>2</v>
      </c>
      <c r="F4558">
        <v>1199.99</v>
      </c>
      <c r="G4558">
        <f>Table1[[#This Row],[Unit Price]]*Table1[[#This Row],[Units Sold]]</f>
        <v>2399.98</v>
      </c>
      <c r="H4558" t="s">
        <v>14</v>
      </c>
      <c r="I4558" t="s">
        <v>15</v>
      </c>
      <c r="J4558">
        <f>_xlfn.XLOOKUP(Table1[[#This Row],[Product Name]],O:O,P:P)</f>
        <v>528</v>
      </c>
      <c r="K4558">
        <f>Table1[[#This Row],[Unit Profit]]*Table1[[#This Row],[Units Sold]]</f>
        <v>1056</v>
      </c>
      <c r="L4558">
        <f>MONTH(Table1[[#This Row],[Date]])</f>
        <v>12</v>
      </c>
    </row>
    <row r="4559" spans="1:12" hidden="1">
      <c r="A4559">
        <v>14628</v>
      </c>
      <c r="B4559" s="1">
        <v>45175</v>
      </c>
      <c r="C4559" t="s">
        <v>12</v>
      </c>
      <c r="D4559" t="s">
        <v>86</v>
      </c>
      <c r="E4559">
        <v>1</v>
      </c>
      <c r="F4559">
        <v>219.99</v>
      </c>
      <c r="G4559">
        <f>Table1[[#This Row],[Unit Price]]*Table1[[#This Row],[Units Sold]]</f>
        <v>219.99</v>
      </c>
      <c r="H4559" t="s">
        <v>18</v>
      </c>
      <c r="I4559" t="s">
        <v>15</v>
      </c>
      <c r="J4559">
        <f>_xlfn.XLOOKUP(Table1[[#This Row],[Product Name]],O:O,P:P)</f>
        <v>39.6</v>
      </c>
      <c r="K4559">
        <f>Table1[[#This Row],[Unit Profit]]*Table1[[#This Row],[Units Sold]]</f>
        <v>39.6</v>
      </c>
      <c r="L4559">
        <f>MONTH(Table1[[#This Row],[Date]])</f>
        <v>9</v>
      </c>
    </row>
    <row r="4560" spans="1:12" hidden="1">
      <c r="A4560">
        <v>14629</v>
      </c>
      <c r="B4560" s="1">
        <v>45597</v>
      </c>
      <c r="C4560" t="s">
        <v>16</v>
      </c>
      <c r="D4560" t="s">
        <v>87</v>
      </c>
      <c r="E4560">
        <v>2</v>
      </c>
      <c r="F4560">
        <v>59.99</v>
      </c>
      <c r="G4560">
        <f>Table1[[#This Row],[Unit Price]]*Table1[[#This Row],[Units Sold]]</f>
        <v>119.98</v>
      </c>
      <c r="H4560" t="s">
        <v>14</v>
      </c>
      <c r="I4560" t="s">
        <v>11</v>
      </c>
      <c r="J4560">
        <f>_xlfn.XLOOKUP(Table1[[#This Row],[Product Name]],O:O,P:P)</f>
        <v>6</v>
      </c>
      <c r="K4560">
        <f>Table1[[#This Row],[Unit Profit]]*Table1[[#This Row],[Units Sold]]</f>
        <v>12</v>
      </c>
      <c r="L4560">
        <f>MONTH(Table1[[#This Row],[Date]])</f>
        <v>11</v>
      </c>
    </row>
    <row r="4561" spans="1:12" hidden="1">
      <c r="A4561">
        <v>14630</v>
      </c>
      <c r="B4561" s="1">
        <v>45215</v>
      </c>
      <c r="C4561" t="s">
        <v>19</v>
      </c>
      <c r="D4561" t="s">
        <v>88</v>
      </c>
      <c r="E4561">
        <v>5</v>
      </c>
      <c r="F4561">
        <v>10.99</v>
      </c>
      <c r="G4561">
        <f>Table1[[#This Row],[Unit Price]]*Table1[[#This Row],[Units Sold]]</f>
        <v>54.95</v>
      </c>
      <c r="H4561" t="s">
        <v>14</v>
      </c>
      <c r="I4561" t="s">
        <v>15</v>
      </c>
      <c r="J4561">
        <f>_xlfn.XLOOKUP(Table1[[#This Row],[Product Name]],O:O,P:P)</f>
        <v>1.21</v>
      </c>
      <c r="K4561">
        <f>Table1[[#This Row],[Unit Profit]]*Table1[[#This Row],[Units Sold]]</f>
        <v>6.05</v>
      </c>
      <c r="L4561">
        <f>MONTH(Table1[[#This Row],[Date]])</f>
        <v>10</v>
      </c>
    </row>
    <row r="4562" spans="1:12">
      <c r="A4562">
        <v>14631</v>
      </c>
      <c r="B4562" s="1">
        <v>45515</v>
      </c>
      <c r="C4562" t="s">
        <v>21</v>
      </c>
      <c r="D4562" t="s">
        <v>89</v>
      </c>
      <c r="E4562">
        <v>1</v>
      </c>
      <c r="F4562">
        <v>78</v>
      </c>
      <c r="G4562">
        <f>Table1[[#This Row],[Unit Price]]*Table1[[#This Row],[Units Sold]]</f>
        <v>78</v>
      </c>
      <c r="H4562" t="s">
        <v>294</v>
      </c>
      <c r="I4562" t="s">
        <v>15</v>
      </c>
      <c r="J4562">
        <f>_xlfn.XLOOKUP(Table1[[#This Row],[Product Name]],O:O,P:P)</f>
        <v>19.5</v>
      </c>
      <c r="K4562">
        <f>Table1[[#This Row],[Unit Profit]]*Table1[[#This Row],[Units Sold]]</f>
        <v>19.5</v>
      </c>
      <c r="L4562">
        <f>MONTH(Table1[[#This Row],[Date]])</f>
        <v>8</v>
      </c>
    </row>
    <row r="4563" spans="1:12" hidden="1">
      <c r="A4563">
        <v>14632</v>
      </c>
      <c r="B4563" s="1">
        <v>45372</v>
      </c>
      <c r="C4563" t="s">
        <v>23</v>
      </c>
      <c r="D4563" t="s">
        <v>90</v>
      </c>
      <c r="E4563">
        <v>4</v>
      </c>
      <c r="F4563">
        <v>129.99</v>
      </c>
      <c r="G4563">
        <f>Table1[[#This Row],[Unit Price]]*Table1[[#This Row],[Units Sold]]</f>
        <v>519.96</v>
      </c>
      <c r="H4563" t="s">
        <v>14</v>
      </c>
      <c r="I4563" t="s">
        <v>11</v>
      </c>
      <c r="J4563">
        <f>_xlfn.XLOOKUP(Table1[[#This Row],[Product Name]],O:O,P:P)</f>
        <v>20.8</v>
      </c>
      <c r="K4563">
        <f>Table1[[#This Row],[Unit Profit]]*Table1[[#This Row],[Units Sold]]</f>
        <v>83.2</v>
      </c>
      <c r="L4563">
        <f>MONTH(Table1[[#This Row],[Date]])</f>
        <v>3</v>
      </c>
    </row>
    <row r="4564" spans="1:12" hidden="1">
      <c r="A4564">
        <v>14633</v>
      </c>
      <c r="B4564" s="1">
        <v>45546</v>
      </c>
      <c r="C4564" t="s">
        <v>9</v>
      </c>
      <c r="D4564" t="s">
        <v>91</v>
      </c>
      <c r="E4564">
        <v>4</v>
      </c>
      <c r="F4564">
        <v>1599.99</v>
      </c>
      <c r="G4564">
        <f>Table1[[#This Row],[Unit Price]]*Table1[[#This Row],[Units Sold]]</f>
        <v>6399.96</v>
      </c>
      <c r="H4564" t="s">
        <v>18</v>
      </c>
      <c r="I4564" t="s">
        <v>287</v>
      </c>
      <c r="J4564">
        <f>_xlfn.XLOOKUP(Table1[[#This Row],[Product Name]],O:O,P:P)</f>
        <v>656</v>
      </c>
      <c r="K4564">
        <f>Table1[[#This Row],[Unit Profit]]*Table1[[#This Row],[Units Sold]]</f>
        <v>2624</v>
      </c>
      <c r="L4564">
        <f>MONTH(Table1[[#This Row],[Date]])</f>
        <v>9</v>
      </c>
    </row>
    <row r="4565" spans="1:12">
      <c r="A4565">
        <v>14634</v>
      </c>
      <c r="B4565" s="1">
        <v>44986</v>
      </c>
      <c r="C4565" t="s">
        <v>12</v>
      </c>
      <c r="D4565" t="s">
        <v>92</v>
      </c>
      <c r="E4565">
        <v>3</v>
      </c>
      <c r="F4565">
        <v>899.99</v>
      </c>
      <c r="G4565">
        <f>Table1[[#This Row],[Unit Price]]*Table1[[#This Row],[Units Sold]]</f>
        <v>2699.9700000000003</v>
      </c>
      <c r="H4565" t="s">
        <v>294</v>
      </c>
      <c r="I4565" t="s">
        <v>287</v>
      </c>
      <c r="J4565">
        <f>_xlfn.XLOOKUP(Table1[[#This Row],[Product Name]],O:O,P:P)</f>
        <v>207</v>
      </c>
      <c r="K4565">
        <f>Table1[[#This Row],[Unit Profit]]*Table1[[#This Row],[Units Sold]]</f>
        <v>621</v>
      </c>
      <c r="L4565">
        <f>MONTH(Table1[[#This Row],[Date]])</f>
        <v>3</v>
      </c>
    </row>
    <row r="4566" spans="1:12" hidden="1">
      <c r="A4566">
        <v>14635</v>
      </c>
      <c r="B4566" s="1">
        <v>45179</v>
      </c>
      <c r="C4566" t="s">
        <v>16</v>
      </c>
      <c r="D4566" t="s">
        <v>93</v>
      </c>
      <c r="E4566">
        <v>4</v>
      </c>
      <c r="F4566">
        <v>49.99</v>
      </c>
      <c r="G4566">
        <f>Table1[[#This Row],[Unit Price]]*Table1[[#This Row],[Units Sold]]</f>
        <v>199.96</v>
      </c>
      <c r="H4566" t="s">
        <v>14</v>
      </c>
      <c r="I4566" t="s">
        <v>11</v>
      </c>
      <c r="J4566">
        <f>_xlfn.XLOOKUP(Table1[[#This Row],[Product Name]],O:O,P:P)</f>
        <v>19.5</v>
      </c>
      <c r="K4566">
        <f>Table1[[#This Row],[Unit Profit]]*Table1[[#This Row],[Units Sold]]</f>
        <v>78</v>
      </c>
      <c r="L4566">
        <f>MONTH(Table1[[#This Row],[Date]])</f>
        <v>9</v>
      </c>
    </row>
    <row r="4567" spans="1:12" hidden="1">
      <c r="A4567">
        <v>14636</v>
      </c>
      <c r="B4567" s="1">
        <v>45560</v>
      </c>
      <c r="C4567" t="s">
        <v>19</v>
      </c>
      <c r="D4567" t="s">
        <v>94</v>
      </c>
      <c r="E4567">
        <v>1</v>
      </c>
      <c r="F4567">
        <v>14.99</v>
      </c>
      <c r="G4567">
        <f>Table1[[#This Row],[Unit Price]]*Table1[[#This Row],[Units Sold]]</f>
        <v>14.99</v>
      </c>
      <c r="H4567" t="s">
        <v>18</v>
      </c>
      <c r="I4567" t="s">
        <v>11</v>
      </c>
      <c r="J4567">
        <f>_xlfn.XLOOKUP(Table1[[#This Row],[Product Name]],O:O,P:P)</f>
        <v>3.6</v>
      </c>
      <c r="K4567">
        <f>Table1[[#This Row],[Unit Profit]]*Table1[[#This Row],[Units Sold]]</f>
        <v>3.6</v>
      </c>
      <c r="L4567">
        <f>MONTH(Table1[[#This Row],[Date]])</f>
        <v>9</v>
      </c>
    </row>
    <row r="4568" spans="1:12" hidden="1">
      <c r="A4568">
        <v>14637</v>
      </c>
      <c r="B4568" s="1">
        <v>45052</v>
      </c>
      <c r="C4568" t="s">
        <v>21</v>
      </c>
      <c r="D4568" t="s">
        <v>95</v>
      </c>
      <c r="E4568">
        <v>2</v>
      </c>
      <c r="F4568">
        <v>16</v>
      </c>
      <c r="G4568">
        <f>Table1[[#This Row],[Unit Price]]*Table1[[#This Row],[Units Sold]]</f>
        <v>32</v>
      </c>
      <c r="H4568" t="s">
        <v>18</v>
      </c>
      <c r="I4568" t="s">
        <v>11</v>
      </c>
      <c r="J4568">
        <f>_xlfn.XLOOKUP(Table1[[#This Row],[Product Name]],O:O,P:P)</f>
        <v>2.72</v>
      </c>
      <c r="K4568">
        <f>Table1[[#This Row],[Unit Profit]]*Table1[[#This Row],[Units Sold]]</f>
        <v>5.44</v>
      </c>
      <c r="L4568">
        <f>MONTH(Table1[[#This Row],[Date]])</f>
        <v>5</v>
      </c>
    </row>
    <row r="4569" spans="1:12">
      <c r="A4569">
        <v>14638</v>
      </c>
      <c r="B4569" s="1">
        <v>45468</v>
      </c>
      <c r="C4569" t="s">
        <v>23</v>
      </c>
      <c r="D4569" t="s">
        <v>96</v>
      </c>
      <c r="E4569">
        <v>1</v>
      </c>
      <c r="F4569">
        <v>69.989999999999995</v>
      </c>
      <c r="G4569">
        <f>Table1[[#This Row],[Unit Price]]*Table1[[#This Row],[Units Sold]]</f>
        <v>69.989999999999995</v>
      </c>
      <c r="H4569" t="s">
        <v>294</v>
      </c>
      <c r="I4569" t="s">
        <v>11</v>
      </c>
      <c r="J4569">
        <f>_xlfn.XLOOKUP(Table1[[#This Row],[Product Name]],O:O,P:P)</f>
        <v>34.299999999999997</v>
      </c>
      <c r="K4569">
        <f>Table1[[#This Row],[Unit Profit]]*Table1[[#This Row],[Units Sold]]</f>
        <v>34.299999999999997</v>
      </c>
      <c r="L4569">
        <f>MONTH(Table1[[#This Row],[Date]])</f>
        <v>6</v>
      </c>
    </row>
    <row r="4570" spans="1:12" hidden="1">
      <c r="A4570">
        <v>14639</v>
      </c>
      <c r="B4570" s="1">
        <v>45493</v>
      </c>
      <c r="C4570" t="s">
        <v>9</v>
      </c>
      <c r="D4570" t="s">
        <v>97</v>
      </c>
      <c r="E4570">
        <v>1</v>
      </c>
      <c r="F4570">
        <v>249.99</v>
      </c>
      <c r="G4570">
        <f>Table1[[#This Row],[Unit Price]]*Table1[[#This Row],[Units Sold]]</f>
        <v>249.99</v>
      </c>
      <c r="H4570" t="s">
        <v>14</v>
      </c>
      <c r="I4570" t="s">
        <v>11</v>
      </c>
      <c r="J4570">
        <f>_xlfn.XLOOKUP(Table1[[#This Row],[Product Name]],O:O,P:P)</f>
        <v>55</v>
      </c>
      <c r="K4570">
        <f>Table1[[#This Row],[Unit Profit]]*Table1[[#This Row],[Units Sold]]</f>
        <v>55</v>
      </c>
      <c r="L4570">
        <f>MONTH(Table1[[#This Row],[Date]])</f>
        <v>7</v>
      </c>
    </row>
    <row r="4571" spans="1:12">
      <c r="A4571">
        <v>14640</v>
      </c>
      <c r="B4571" s="1">
        <v>45368</v>
      </c>
      <c r="C4571" t="s">
        <v>12</v>
      </c>
      <c r="D4571" t="s">
        <v>98</v>
      </c>
      <c r="E4571">
        <v>1</v>
      </c>
      <c r="F4571">
        <v>499.99</v>
      </c>
      <c r="G4571">
        <f>Table1[[#This Row],[Unit Price]]*Table1[[#This Row],[Units Sold]]</f>
        <v>499.99</v>
      </c>
      <c r="H4571" t="s">
        <v>294</v>
      </c>
      <c r="I4571" t="s">
        <v>15</v>
      </c>
      <c r="J4571">
        <f>_xlfn.XLOOKUP(Table1[[#This Row],[Product Name]],O:O,P:P)</f>
        <v>190</v>
      </c>
      <c r="K4571">
        <f>Table1[[#This Row],[Unit Profit]]*Table1[[#This Row],[Units Sold]]</f>
        <v>190</v>
      </c>
      <c r="L4571">
        <f>MONTH(Table1[[#This Row],[Date]])</f>
        <v>3</v>
      </c>
    </row>
    <row r="4572" spans="1:12">
      <c r="A4572">
        <v>14641</v>
      </c>
      <c r="B4572" s="1">
        <v>44939</v>
      </c>
      <c r="C4572" t="s">
        <v>16</v>
      </c>
      <c r="D4572" t="s">
        <v>99</v>
      </c>
      <c r="E4572">
        <v>2</v>
      </c>
      <c r="F4572">
        <v>89.99</v>
      </c>
      <c r="G4572">
        <f>Table1[[#This Row],[Unit Price]]*Table1[[#This Row],[Units Sold]]</f>
        <v>179.98</v>
      </c>
      <c r="H4572" t="s">
        <v>294</v>
      </c>
      <c r="I4572" t="s">
        <v>15</v>
      </c>
      <c r="J4572">
        <f>_xlfn.XLOOKUP(Table1[[#This Row],[Product Name]],O:O,P:P)</f>
        <v>11.7</v>
      </c>
      <c r="K4572">
        <f>Table1[[#This Row],[Unit Profit]]*Table1[[#This Row],[Units Sold]]</f>
        <v>23.4</v>
      </c>
      <c r="L4572">
        <f>MONTH(Table1[[#This Row],[Date]])</f>
        <v>1</v>
      </c>
    </row>
    <row r="4573" spans="1:12" hidden="1">
      <c r="A4573">
        <v>14642</v>
      </c>
      <c r="B4573" s="1">
        <v>45555</v>
      </c>
      <c r="C4573" t="s">
        <v>19</v>
      </c>
      <c r="D4573" t="s">
        <v>100</v>
      </c>
      <c r="E4573">
        <v>4</v>
      </c>
      <c r="F4573">
        <v>12.99</v>
      </c>
      <c r="G4573">
        <f>Table1[[#This Row],[Unit Price]]*Table1[[#This Row],[Units Sold]]</f>
        <v>51.96</v>
      </c>
      <c r="H4573" t="s">
        <v>18</v>
      </c>
      <c r="I4573" t="s">
        <v>287</v>
      </c>
      <c r="J4573">
        <f>_xlfn.XLOOKUP(Table1[[#This Row],[Product Name]],O:O,P:P)</f>
        <v>1.3</v>
      </c>
      <c r="K4573">
        <f>Table1[[#This Row],[Unit Profit]]*Table1[[#This Row],[Units Sold]]</f>
        <v>5.2</v>
      </c>
      <c r="L4573">
        <f>MONTH(Table1[[#This Row],[Date]])</f>
        <v>9</v>
      </c>
    </row>
    <row r="4574" spans="1:12" hidden="1">
      <c r="A4574">
        <v>14643</v>
      </c>
      <c r="B4574" s="1">
        <v>45373</v>
      </c>
      <c r="C4574" t="s">
        <v>21</v>
      </c>
      <c r="D4574" t="s">
        <v>101</v>
      </c>
      <c r="E4574">
        <v>4</v>
      </c>
      <c r="F4574">
        <v>100</v>
      </c>
      <c r="G4574">
        <f>Table1[[#This Row],[Unit Price]]*Table1[[#This Row],[Units Sold]]</f>
        <v>400</v>
      </c>
      <c r="H4574" t="s">
        <v>14</v>
      </c>
      <c r="I4574" t="s">
        <v>11</v>
      </c>
      <c r="J4574">
        <f>_xlfn.XLOOKUP(Table1[[#This Row],[Product Name]],O:O,P:P)</f>
        <v>45</v>
      </c>
      <c r="K4574">
        <f>Table1[[#This Row],[Unit Profit]]*Table1[[#This Row],[Units Sold]]</f>
        <v>180</v>
      </c>
      <c r="L4574">
        <f>MONTH(Table1[[#This Row],[Date]])</f>
        <v>3</v>
      </c>
    </row>
    <row r="4575" spans="1:12">
      <c r="A4575">
        <v>14644</v>
      </c>
      <c r="B4575" s="1">
        <v>45121</v>
      </c>
      <c r="C4575" t="s">
        <v>23</v>
      </c>
      <c r="D4575" t="s">
        <v>102</v>
      </c>
      <c r="E4575">
        <v>4</v>
      </c>
      <c r="F4575">
        <v>24.99</v>
      </c>
      <c r="G4575">
        <f>Table1[[#This Row],[Unit Price]]*Table1[[#This Row],[Units Sold]]</f>
        <v>99.96</v>
      </c>
      <c r="H4575" t="s">
        <v>294</v>
      </c>
      <c r="I4575" t="s">
        <v>287</v>
      </c>
      <c r="J4575">
        <f>_xlfn.XLOOKUP(Table1[[#This Row],[Product Name]],O:O,P:P)</f>
        <v>11.75</v>
      </c>
      <c r="K4575">
        <f>Table1[[#This Row],[Unit Profit]]*Table1[[#This Row],[Units Sold]]</f>
        <v>47</v>
      </c>
      <c r="L4575">
        <f>MONTH(Table1[[#This Row],[Date]])</f>
        <v>7</v>
      </c>
    </row>
    <row r="4576" spans="1:12" hidden="1">
      <c r="A4576">
        <v>14645</v>
      </c>
      <c r="B4576" s="1">
        <v>45236</v>
      </c>
      <c r="C4576" t="s">
        <v>9</v>
      </c>
      <c r="D4576" t="s">
        <v>103</v>
      </c>
      <c r="E4576">
        <v>3</v>
      </c>
      <c r="F4576">
        <v>99.99</v>
      </c>
      <c r="G4576">
        <f>Table1[[#This Row],[Unit Price]]*Table1[[#This Row],[Units Sold]]</f>
        <v>299.96999999999997</v>
      </c>
      <c r="H4576" t="s">
        <v>18</v>
      </c>
      <c r="I4576" t="s">
        <v>11</v>
      </c>
      <c r="J4576">
        <f>_xlfn.XLOOKUP(Table1[[#This Row],[Product Name]],O:O,P:P)</f>
        <v>30</v>
      </c>
      <c r="K4576">
        <f>Table1[[#This Row],[Unit Profit]]*Table1[[#This Row],[Units Sold]]</f>
        <v>90</v>
      </c>
      <c r="L4576">
        <f>MONTH(Table1[[#This Row],[Date]])</f>
        <v>11</v>
      </c>
    </row>
    <row r="4577" spans="1:12" hidden="1">
      <c r="A4577">
        <v>14646</v>
      </c>
      <c r="B4577" s="1">
        <v>45146</v>
      </c>
      <c r="C4577" t="s">
        <v>12</v>
      </c>
      <c r="D4577" t="s">
        <v>104</v>
      </c>
      <c r="E4577">
        <v>5</v>
      </c>
      <c r="F4577">
        <v>1299.99</v>
      </c>
      <c r="G4577">
        <f>Table1[[#This Row],[Unit Price]]*Table1[[#This Row],[Units Sold]]</f>
        <v>6499.95</v>
      </c>
      <c r="H4577" t="s">
        <v>18</v>
      </c>
      <c r="I4577" t="s">
        <v>287</v>
      </c>
      <c r="J4577">
        <f>_xlfn.XLOOKUP(Table1[[#This Row],[Product Name]],O:O,P:P)</f>
        <v>260</v>
      </c>
      <c r="K4577">
        <f>Table1[[#This Row],[Unit Profit]]*Table1[[#This Row],[Units Sold]]</f>
        <v>1300</v>
      </c>
      <c r="L4577">
        <f>MONTH(Table1[[#This Row],[Date]])</f>
        <v>8</v>
      </c>
    </row>
    <row r="4578" spans="1:12" hidden="1">
      <c r="A4578">
        <v>14647</v>
      </c>
      <c r="B4578" s="1">
        <v>45347</v>
      </c>
      <c r="C4578" t="s">
        <v>16</v>
      </c>
      <c r="D4578" t="s">
        <v>105</v>
      </c>
      <c r="E4578">
        <v>1</v>
      </c>
      <c r="F4578">
        <v>79.989999999999995</v>
      </c>
      <c r="G4578">
        <f>Table1[[#This Row],[Unit Price]]*Table1[[#This Row],[Units Sold]]</f>
        <v>79.989999999999995</v>
      </c>
      <c r="H4578" t="s">
        <v>18</v>
      </c>
      <c r="I4578" t="s">
        <v>287</v>
      </c>
      <c r="J4578">
        <f>_xlfn.XLOOKUP(Table1[[#This Row],[Product Name]],O:O,P:P)</f>
        <v>12.8</v>
      </c>
      <c r="K4578">
        <f>Table1[[#This Row],[Unit Profit]]*Table1[[#This Row],[Units Sold]]</f>
        <v>12.8</v>
      </c>
      <c r="L4578">
        <f>MONTH(Table1[[#This Row],[Date]])</f>
        <v>2</v>
      </c>
    </row>
    <row r="4579" spans="1:12" hidden="1">
      <c r="A4579">
        <v>14648</v>
      </c>
      <c r="B4579" s="1">
        <v>45167</v>
      </c>
      <c r="C4579" t="s">
        <v>19</v>
      </c>
      <c r="D4579" t="s">
        <v>106</v>
      </c>
      <c r="E4579">
        <v>2</v>
      </c>
      <c r="F4579">
        <v>13.99</v>
      </c>
      <c r="G4579">
        <f>Table1[[#This Row],[Unit Price]]*Table1[[#This Row],[Units Sold]]</f>
        <v>27.98</v>
      </c>
      <c r="H4579" t="s">
        <v>14</v>
      </c>
      <c r="I4579" t="s">
        <v>287</v>
      </c>
      <c r="J4579">
        <f>_xlfn.XLOOKUP(Table1[[#This Row],[Product Name]],O:O,P:P)</f>
        <v>4.34</v>
      </c>
      <c r="K4579">
        <f>Table1[[#This Row],[Unit Profit]]*Table1[[#This Row],[Units Sold]]</f>
        <v>8.68</v>
      </c>
      <c r="L4579">
        <f>MONTH(Table1[[#This Row],[Date]])</f>
        <v>8</v>
      </c>
    </row>
    <row r="4580" spans="1:12">
      <c r="A4580">
        <v>14649</v>
      </c>
      <c r="B4580" s="1">
        <v>45391</v>
      </c>
      <c r="C4580" t="s">
        <v>21</v>
      </c>
      <c r="D4580" t="s">
        <v>107</v>
      </c>
      <c r="E4580">
        <v>2</v>
      </c>
      <c r="F4580">
        <v>105</v>
      </c>
      <c r="G4580">
        <f>Table1[[#This Row],[Unit Price]]*Table1[[#This Row],[Units Sold]]</f>
        <v>210</v>
      </c>
      <c r="H4580" t="s">
        <v>294</v>
      </c>
      <c r="I4580" t="s">
        <v>11</v>
      </c>
      <c r="J4580">
        <f>_xlfn.XLOOKUP(Table1[[#This Row],[Product Name]],O:O,P:P)</f>
        <v>39.9</v>
      </c>
      <c r="K4580">
        <f>Table1[[#This Row],[Unit Profit]]*Table1[[#This Row],[Units Sold]]</f>
        <v>79.8</v>
      </c>
      <c r="L4580">
        <f>MONTH(Table1[[#This Row],[Date]])</f>
        <v>4</v>
      </c>
    </row>
    <row r="4581" spans="1:12" hidden="1">
      <c r="A4581">
        <v>14650</v>
      </c>
      <c r="B4581" s="1">
        <v>44993</v>
      </c>
      <c r="C4581" t="s">
        <v>23</v>
      </c>
      <c r="D4581" t="s">
        <v>108</v>
      </c>
      <c r="E4581">
        <v>5</v>
      </c>
      <c r="F4581">
        <v>129.99</v>
      </c>
      <c r="G4581">
        <f>Table1[[#This Row],[Unit Price]]*Table1[[#This Row],[Units Sold]]</f>
        <v>649.95000000000005</v>
      </c>
      <c r="H4581" t="s">
        <v>14</v>
      </c>
      <c r="I4581" t="s">
        <v>15</v>
      </c>
      <c r="J4581">
        <f>_xlfn.XLOOKUP(Table1[[#This Row],[Product Name]],O:O,P:P)</f>
        <v>35.1</v>
      </c>
      <c r="K4581">
        <f>Table1[[#This Row],[Unit Profit]]*Table1[[#This Row],[Units Sold]]</f>
        <v>175.5</v>
      </c>
      <c r="L4581">
        <f>MONTH(Table1[[#This Row],[Date]])</f>
        <v>3</v>
      </c>
    </row>
    <row r="4582" spans="1:12">
      <c r="A4582">
        <v>14651</v>
      </c>
      <c r="B4582" s="1">
        <v>45367</v>
      </c>
      <c r="C4582" t="s">
        <v>9</v>
      </c>
      <c r="D4582" t="s">
        <v>109</v>
      </c>
      <c r="E4582">
        <v>4</v>
      </c>
      <c r="F4582">
        <v>99.99</v>
      </c>
      <c r="G4582">
        <f>Table1[[#This Row],[Unit Price]]*Table1[[#This Row],[Units Sold]]</f>
        <v>399.96</v>
      </c>
      <c r="H4582" t="s">
        <v>294</v>
      </c>
      <c r="I4582" t="s">
        <v>11</v>
      </c>
      <c r="J4582">
        <f>_xlfn.XLOOKUP(Table1[[#This Row],[Product Name]],O:O,P:P)</f>
        <v>34</v>
      </c>
      <c r="K4582">
        <f>Table1[[#This Row],[Unit Profit]]*Table1[[#This Row],[Units Sold]]</f>
        <v>136</v>
      </c>
      <c r="L4582">
        <f>MONTH(Table1[[#This Row],[Date]])</f>
        <v>3</v>
      </c>
    </row>
    <row r="4583" spans="1:12" hidden="1">
      <c r="A4583">
        <v>14652</v>
      </c>
      <c r="B4583" s="1">
        <v>44932</v>
      </c>
      <c r="C4583" t="s">
        <v>12</v>
      </c>
      <c r="D4583" t="s">
        <v>110</v>
      </c>
      <c r="E4583">
        <v>3</v>
      </c>
      <c r="F4583">
        <v>179.99</v>
      </c>
      <c r="G4583">
        <f>Table1[[#This Row],[Unit Price]]*Table1[[#This Row],[Units Sold]]</f>
        <v>539.97</v>
      </c>
      <c r="H4583" t="s">
        <v>18</v>
      </c>
      <c r="I4583" t="s">
        <v>15</v>
      </c>
      <c r="J4583">
        <f>_xlfn.XLOOKUP(Table1[[#This Row],[Product Name]],O:O,P:P)</f>
        <v>72</v>
      </c>
      <c r="K4583">
        <f>Table1[[#This Row],[Unit Profit]]*Table1[[#This Row],[Units Sold]]</f>
        <v>216</v>
      </c>
      <c r="L4583">
        <f>MONTH(Table1[[#This Row],[Date]])</f>
        <v>1</v>
      </c>
    </row>
    <row r="4584" spans="1:12" hidden="1">
      <c r="A4584">
        <v>14653</v>
      </c>
      <c r="B4584" s="1">
        <v>45261</v>
      </c>
      <c r="C4584" t="s">
        <v>16</v>
      </c>
      <c r="D4584" t="s">
        <v>111</v>
      </c>
      <c r="E4584">
        <v>3</v>
      </c>
      <c r="F4584">
        <v>79.989999999999995</v>
      </c>
      <c r="G4584">
        <f>Table1[[#This Row],[Unit Price]]*Table1[[#This Row],[Units Sold]]</f>
        <v>239.96999999999997</v>
      </c>
      <c r="H4584" t="s">
        <v>18</v>
      </c>
      <c r="I4584" t="s">
        <v>15</v>
      </c>
      <c r="J4584">
        <f>_xlfn.XLOOKUP(Table1[[#This Row],[Product Name]],O:O,P:P)</f>
        <v>9.6</v>
      </c>
      <c r="K4584">
        <f>Table1[[#This Row],[Unit Profit]]*Table1[[#This Row],[Units Sold]]</f>
        <v>28.799999999999997</v>
      </c>
      <c r="L4584">
        <f>MONTH(Table1[[#This Row],[Date]])</f>
        <v>12</v>
      </c>
    </row>
    <row r="4585" spans="1:12">
      <c r="A4585">
        <v>14654</v>
      </c>
      <c r="B4585" s="1">
        <v>45144</v>
      </c>
      <c r="C4585" t="s">
        <v>19</v>
      </c>
      <c r="D4585" t="s">
        <v>112</v>
      </c>
      <c r="E4585">
        <v>3</v>
      </c>
      <c r="F4585">
        <v>14.99</v>
      </c>
      <c r="G4585">
        <f>Table1[[#This Row],[Unit Price]]*Table1[[#This Row],[Units Sold]]</f>
        <v>44.97</v>
      </c>
      <c r="H4585" t="s">
        <v>294</v>
      </c>
      <c r="I4585" t="s">
        <v>15</v>
      </c>
      <c r="J4585">
        <f>_xlfn.XLOOKUP(Table1[[#This Row],[Product Name]],O:O,P:P)</f>
        <v>1.8</v>
      </c>
      <c r="K4585">
        <f>Table1[[#This Row],[Unit Profit]]*Table1[[#This Row],[Units Sold]]</f>
        <v>5.4</v>
      </c>
      <c r="L4585">
        <f>MONTH(Table1[[#This Row],[Date]])</f>
        <v>8</v>
      </c>
    </row>
    <row r="4586" spans="1:12" hidden="1">
      <c r="A4586">
        <v>14655</v>
      </c>
      <c r="B4586" s="1">
        <v>45363</v>
      </c>
      <c r="C4586" t="s">
        <v>21</v>
      </c>
      <c r="D4586" t="s">
        <v>113</v>
      </c>
      <c r="E4586">
        <v>2</v>
      </c>
      <c r="F4586">
        <v>68</v>
      </c>
      <c r="G4586">
        <f>Table1[[#This Row],[Unit Price]]*Table1[[#This Row],[Units Sold]]</f>
        <v>136</v>
      </c>
      <c r="H4586" t="s">
        <v>18</v>
      </c>
      <c r="I4586" t="s">
        <v>15</v>
      </c>
      <c r="J4586">
        <f>_xlfn.XLOOKUP(Table1[[#This Row],[Product Name]],O:O,P:P)</f>
        <v>10.88</v>
      </c>
      <c r="K4586">
        <f>Table1[[#This Row],[Unit Profit]]*Table1[[#This Row],[Units Sold]]</f>
        <v>21.76</v>
      </c>
      <c r="L4586">
        <f>MONTH(Table1[[#This Row],[Date]])</f>
        <v>3</v>
      </c>
    </row>
    <row r="4587" spans="1:12" hidden="1">
      <c r="A4587">
        <v>14656</v>
      </c>
      <c r="B4587" s="1">
        <v>45270</v>
      </c>
      <c r="C4587" t="s">
        <v>23</v>
      </c>
      <c r="D4587" t="s">
        <v>114</v>
      </c>
      <c r="E4587">
        <v>1</v>
      </c>
      <c r="F4587">
        <v>999.99</v>
      </c>
      <c r="G4587">
        <f>Table1[[#This Row],[Unit Price]]*Table1[[#This Row],[Units Sold]]</f>
        <v>999.99</v>
      </c>
      <c r="H4587" t="s">
        <v>18</v>
      </c>
      <c r="I4587" t="s">
        <v>11</v>
      </c>
      <c r="J4587">
        <f>_xlfn.XLOOKUP(Table1[[#This Row],[Product Name]],O:O,P:P)</f>
        <v>100</v>
      </c>
      <c r="K4587">
        <f>Table1[[#This Row],[Unit Profit]]*Table1[[#This Row],[Units Sold]]</f>
        <v>100</v>
      </c>
      <c r="L4587">
        <f>MONTH(Table1[[#This Row],[Date]])</f>
        <v>12</v>
      </c>
    </row>
    <row r="4588" spans="1:12" hidden="1">
      <c r="A4588">
        <v>14657</v>
      </c>
      <c r="B4588" s="1">
        <v>45539</v>
      </c>
      <c r="C4588" t="s">
        <v>9</v>
      </c>
      <c r="D4588" t="s">
        <v>115</v>
      </c>
      <c r="E4588">
        <v>5</v>
      </c>
      <c r="F4588">
        <v>299.99</v>
      </c>
      <c r="G4588">
        <f>Table1[[#This Row],[Unit Price]]*Table1[[#This Row],[Units Sold]]</f>
        <v>1499.95</v>
      </c>
      <c r="H4588" t="s">
        <v>14</v>
      </c>
      <c r="I4588" t="s">
        <v>287</v>
      </c>
      <c r="J4588">
        <f>_xlfn.XLOOKUP(Table1[[#This Row],[Product Name]],O:O,P:P)</f>
        <v>81</v>
      </c>
      <c r="K4588">
        <f>Table1[[#This Row],[Unit Profit]]*Table1[[#This Row],[Units Sold]]</f>
        <v>405</v>
      </c>
      <c r="L4588">
        <f>MONTH(Table1[[#This Row],[Date]])</f>
        <v>9</v>
      </c>
    </row>
    <row r="4589" spans="1:12" hidden="1">
      <c r="A4589">
        <v>14658</v>
      </c>
      <c r="B4589" s="1">
        <v>45606</v>
      </c>
      <c r="C4589" t="s">
        <v>12</v>
      </c>
      <c r="D4589" t="s">
        <v>116</v>
      </c>
      <c r="E4589">
        <v>2</v>
      </c>
      <c r="F4589">
        <v>349.99</v>
      </c>
      <c r="G4589">
        <f>Table1[[#This Row],[Unit Price]]*Table1[[#This Row],[Units Sold]]</f>
        <v>699.98</v>
      </c>
      <c r="H4589" t="s">
        <v>14</v>
      </c>
      <c r="I4589" t="s">
        <v>287</v>
      </c>
      <c r="J4589">
        <f>_xlfn.XLOOKUP(Table1[[#This Row],[Product Name]],O:O,P:P)</f>
        <v>115.5</v>
      </c>
      <c r="K4589">
        <f>Table1[[#This Row],[Unit Profit]]*Table1[[#This Row],[Units Sold]]</f>
        <v>231</v>
      </c>
      <c r="L4589">
        <f>MONTH(Table1[[#This Row],[Date]])</f>
        <v>11</v>
      </c>
    </row>
    <row r="4590" spans="1:12" hidden="1">
      <c r="A4590">
        <v>14659</v>
      </c>
      <c r="B4590" s="1">
        <v>45166</v>
      </c>
      <c r="C4590" t="s">
        <v>16</v>
      </c>
      <c r="D4590" t="s">
        <v>117</v>
      </c>
      <c r="E4590">
        <v>4</v>
      </c>
      <c r="F4590">
        <v>19.989999999999998</v>
      </c>
      <c r="G4590">
        <f>Table1[[#This Row],[Unit Price]]*Table1[[#This Row],[Units Sold]]</f>
        <v>79.959999999999994</v>
      </c>
      <c r="H4590" t="s">
        <v>14</v>
      </c>
      <c r="I4590" t="s">
        <v>15</v>
      </c>
      <c r="J4590">
        <f>_xlfn.XLOOKUP(Table1[[#This Row],[Product Name]],O:O,P:P)</f>
        <v>3.4</v>
      </c>
      <c r="K4590">
        <f>Table1[[#This Row],[Unit Profit]]*Table1[[#This Row],[Units Sold]]</f>
        <v>13.6</v>
      </c>
      <c r="L4590">
        <f>MONTH(Table1[[#This Row],[Date]])</f>
        <v>8</v>
      </c>
    </row>
    <row r="4591" spans="1:12">
      <c r="A4591">
        <v>14660</v>
      </c>
      <c r="B4591" s="1">
        <v>45597</v>
      </c>
      <c r="C4591" t="s">
        <v>19</v>
      </c>
      <c r="D4591" t="s">
        <v>118</v>
      </c>
      <c r="E4591">
        <v>3</v>
      </c>
      <c r="F4591">
        <v>12.99</v>
      </c>
      <c r="G4591">
        <f>Table1[[#This Row],[Unit Price]]*Table1[[#This Row],[Units Sold]]</f>
        <v>38.97</v>
      </c>
      <c r="H4591" t="s">
        <v>294</v>
      </c>
      <c r="I4591" t="s">
        <v>11</v>
      </c>
      <c r="J4591">
        <f>_xlfn.XLOOKUP(Table1[[#This Row],[Product Name]],O:O,P:P)</f>
        <v>4.68</v>
      </c>
      <c r="K4591">
        <f>Table1[[#This Row],[Unit Profit]]*Table1[[#This Row],[Units Sold]]</f>
        <v>14.04</v>
      </c>
      <c r="L4591">
        <f>MONTH(Table1[[#This Row],[Date]])</f>
        <v>11</v>
      </c>
    </row>
    <row r="4592" spans="1:12" hidden="1">
      <c r="A4592">
        <v>14661</v>
      </c>
      <c r="B4592" s="1">
        <v>45025</v>
      </c>
      <c r="C4592" t="s">
        <v>21</v>
      </c>
      <c r="D4592" t="s">
        <v>119</v>
      </c>
      <c r="E4592">
        <v>1</v>
      </c>
      <c r="F4592">
        <v>82</v>
      </c>
      <c r="G4592">
        <f>Table1[[#This Row],[Unit Price]]*Table1[[#This Row],[Units Sold]]</f>
        <v>82</v>
      </c>
      <c r="H4592" t="s">
        <v>18</v>
      </c>
      <c r="I4592" t="s">
        <v>287</v>
      </c>
      <c r="J4592">
        <f>_xlfn.XLOOKUP(Table1[[#This Row],[Product Name]],O:O,P:P)</f>
        <v>22.96</v>
      </c>
      <c r="K4592">
        <f>Table1[[#This Row],[Unit Profit]]*Table1[[#This Row],[Units Sold]]</f>
        <v>22.96</v>
      </c>
      <c r="L4592">
        <f>MONTH(Table1[[#This Row],[Date]])</f>
        <v>4</v>
      </c>
    </row>
    <row r="4593" spans="1:12" hidden="1">
      <c r="A4593">
        <v>14662</v>
      </c>
      <c r="B4593" s="1">
        <v>44963</v>
      </c>
      <c r="C4593" t="s">
        <v>23</v>
      </c>
      <c r="D4593" t="s">
        <v>120</v>
      </c>
      <c r="E4593">
        <v>2</v>
      </c>
      <c r="F4593">
        <v>109.99</v>
      </c>
      <c r="G4593">
        <f>Table1[[#This Row],[Unit Price]]*Table1[[#This Row],[Units Sold]]</f>
        <v>219.98</v>
      </c>
      <c r="H4593" t="s">
        <v>14</v>
      </c>
      <c r="I4593" t="s">
        <v>11</v>
      </c>
      <c r="J4593">
        <f>_xlfn.XLOOKUP(Table1[[#This Row],[Product Name]],O:O,P:P)</f>
        <v>28.6</v>
      </c>
      <c r="K4593">
        <f>Table1[[#This Row],[Unit Profit]]*Table1[[#This Row],[Units Sold]]</f>
        <v>57.2</v>
      </c>
      <c r="L4593">
        <f>MONTH(Table1[[#This Row],[Date]])</f>
        <v>2</v>
      </c>
    </row>
    <row r="4594" spans="1:12" hidden="1">
      <c r="A4594">
        <v>14663</v>
      </c>
      <c r="B4594" s="1">
        <v>45213</v>
      </c>
      <c r="C4594" t="s">
        <v>9</v>
      </c>
      <c r="D4594" t="s">
        <v>121</v>
      </c>
      <c r="E4594">
        <v>4</v>
      </c>
      <c r="F4594">
        <v>3899.99</v>
      </c>
      <c r="G4594">
        <f>Table1[[#This Row],[Unit Price]]*Table1[[#This Row],[Units Sold]]</f>
        <v>15599.96</v>
      </c>
      <c r="H4594" t="s">
        <v>18</v>
      </c>
      <c r="I4594" t="s">
        <v>15</v>
      </c>
      <c r="J4594">
        <f>_xlfn.XLOOKUP(Table1[[#This Row],[Product Name]],O:O,P:P)</f>
        <v>400</v>
      </c>
      <c r="K4594">
        <f>Table1[[#This Row],[Unit Profit]]*Table1[[#This Row],[Units Sold]]</f>
        <v>1600</v>
      </c>
      <c r="L4594">
        <f>MONTH(Table1[[#This Row],[Date]])</f>
        <v>10</v>
      </c>
    </row>
    <row r="4595" spans="1:12" hidden="1">
      <c r="A4595">
        <v>14664</v>
      </c>
      <c r="B4595" s="1">
        <v>45215</v>
      </c>
      <c r="C4595" t="s">
        <v>12</v>
      </c>
      <c r="D4595" t="s">
        <v>122</v>
      </c>
      <c r="E4595">
        <v>1</v>
      </c>
      <c r="F4595">
        <v>349.99</v>
      </c>
      <c r="G4595">
        <f>Table1[[#This Row],[Unit Price]]*Table1[[#This Row],[Units Sold]]</f>
        <v>349.99</v>
      </c>
      <c r="H4595" t="s">
        <v>18</v>
      </c>
      <c r="I4595" t="s">
        <v>15</v>
      </c>
      <c r="J4595">
        <f>_xlfn.XLOOKUP(Table1[[#This Row],[Product Name]],O:O,P:P)</f>
        <v>161</v>
      </c>
      <c r="K4595">
        <f>Table1[[#This Row],[Unit Profit]]*Table1[[#This Row],[Units Sold]]</f>
        <v>161</v>
      </c>
      <c r="L4595">
        <f>MONTH(Table1[[#This Row],[Date]])</f>
        <v>10</v>
      </c>
    </row>
    <row r="4596" spans="1:12" hidden="1">
      <c r="A4596">
        <v>14665</v>
      </c>
      <c r="B4596" s="1">
        <v>45456</v>
      </c>
      <c r="C4596" t="s">
        <v>16</v>
      </c>
      <c r="D4596" t="s">
        <v>123</v>
      </c>
      <c r="E4596">
        <v>5</v>
      </c>
      <c r="F4596">
        <v>39.99</v>
      </c>
      <c r="G4596">
        <f>Table1[[#This Row],[Unit Price]]*Table1[[#This Row],[Units Sold]]</f>
        <v>199.95000000000002</v>
      </c>
      <c r="H4596" t="s">
        <v>18</v>
      </c>
      <c r="I4596" t="s">
        <v>11</v>
      </c>
      <c r="J4596">
        <f>_xlfn.XLOOKUP(Table1[[#This Row],[Product Name]],O:O,P:P)</f>
        <v>8</v>
      </c>
      <c r="K4596">
        <f>Table1[[#This Row],[Unit Profit]]*Table1[[#This Row],[Units Sold]]</f>
        <v>40</v>
      </c>
      <c r="L4596">
        <f>MONTH(Table1[[#This Row],[Date]])</f>
        <v>6</v>
      </c>
    </row>
    <row r="4597" spans="1:12">
      <c r="A4597">
        <v>14666</v>
      </c>
      <c r="B4597" s="1">
        <v>45122</v>
      </c>
      <c r="C4597" t="s">
        <v>19</v>
      </c>
      <c r="D4597" t="s">
        <v>124</v>
      </c>
      <c r="E4597">
        <v>5</v>
      </c>
      <c r="F4597">
        <v>10.99</v>
      </c>
      <c r="G4597">
        <f>Table1[[#This Row],[Unit Price]]*Table1[[#This Row],[Units Sold]]</f>
        <v>54.95</v>
      </c>
      <c r="H4597" t="s">
        <v>294</v>
      </c>
      <c r="I4597" t="s">
        <v>287</v>
      </c>
      <c r="J4597">
        <f>_xlfn.XLOOKUP(Table1[[#This Row],[Product Name]],O:O,P:P)</f>
        <v>3.85</v>
      </c>
      <c r="K4597">
        <f>Table1[[#This Row],[Unit Profit]]*Table1[[#This Row],[Units Sold]]</f>
        <v>19.25</v>
      </c>
      <c r="L4597">
        <f>MONTH(Table1[[#This Row],[Date]])</f>
        <v>7</v>
      </c>
    </row>
    <row r="4598" spans="1:12">
      <c r="A4598">
        <v>14667</v>
      </c>
      <c r="B4598" s="1">
        <v>45043</v>
      </c>
      <c r="C4598" t="s">
        <v>21</v>
      </c>
      <c r="D4598" t="s">
        <v>125</v>
      </c>
      <c r="E4598">
        <v>4</v>
      </c>
      <c r="F4598">
        <v>6.5</v>
      </c>
      <c r="G4598">
        <f>Table1[[#This Row],[Unit Price]]*Table1[[#This Row],[Units Sold]]</f>
        <v>26</v>
      </c>
      <c r="H4598" t="s">
        <v>294</v>
      </c>
      <c r="I4598" t="s">
        <v>15</v>
      </c>
      <c r="J4598">
        <f>_xlfn.XLOOKUP(Table1[[#This Row],[Product Name]],O:O,P:P)</f>
        <v>2.73</v>
      </c>
      <c r="K4598">
        <f>Table1[[#This Row],[Unit Profit]]*Table1[[#This Row],[Units Sold]]</f>
        <v>10.92</v>
      </c>
      <c r="L4598">
        <f>MONTH(Table1[[#This Row],[Date]])</f>
        <v>4</v>
      </c>
    </row>
    <row r="4599" spans="1:12" hidden="1">
      <c r="A4599">
        <v>14668</v>
      </c>
      <c r="B4599" s="1">
        <v>44992</v>
      </c>
      <c r="C4599" t="s">
        <v>23</v>
      </c>
      <c r="D4599" t="s">
        <v>126</v>
      </c>
      <c r="E4599">
        <v>3</v>
      </c>
      <c r="F4599">
        <v>399.99</v>
      </c>
      <c r="G4599">
        <f>Table1[[#This Row],[Unit Price]]*Table1[[#This Row],[Units Sold]]</f>
        <v>1199.97</v>
      </c>
      <c r="H4599" t="s">
        <v>18</v>
      </c>
      <c r="I4599" t="s">
        <v>11</v>
      </c>
      <c r="J4599">
        <f>_xlfn.XLOOKUP(Table1[[#This Row],[Product Name]],O:O,P:P)</f>
        <v>80</v>
      </c>
      <c r="K4599">
        <f>Table1[[#This Row],[Unit Profit]]*Table1[[#This Row],[Units Sold]]</f>
        <v>240</v>
      </c>
      <c r="L4599">
        <f>MONTH(Table1[[#This Row],[Date]])</f>
        <v>3</v>
      </c>
    </row>
    <row r="4600" spans="1:12" hidden="1">
      <c r="A4600">
        <v>14669</v>
      </c>
      <c r="B4600" s="1">
        <v>45396</v>
      </c>
      <c r="C4600" t="s">
        <v>9</v>
      </c>
      <c r="D4600" t="s">
        <v>127</v>
      </c>
      <c r="E4600">
        <v>2</v>
      </c>
      <c r="F4600">
        <v>229.99</v>
      </c>
      <c r="G4600">
        <f>Table1[[#This Row],[Unit Price]]*Table1[[#This Row],[Units Sold]]</f>
        <v>459.98</v>
      </c>
      <c r="H4600" t="s">
        <v>14</v>
      </c>
      <c r="I4600" t="s">
        <v>15</v>
      </c>
      <c r="J4600">
        <f>_xlfn.XLOOKUP(Table1[[#This Row],[Product Name]],O:O,P:P)</f>
        <v>115</v>
      </c>
      <c r="K4600">
        <f>Table1[[#This Row],[Unit Profit]]*Table1[[#This Row],[Units Sold]]</f>
        <v>230</v>
      </c>
      <c r="L4600">
        <f>MONTH(Table1[[#This Row],[Date]])</f>
        <v>4</v>
      </c>
    </row>
    <row r="4601" spans="1:12" hidden="1">
      <c r="A4601">
        <v>14670</v>
      </c>
      <c r="B4601" s="1">
        <v>45041</v>
      </c>
      <c r="C4601" t="s">
        <v>12</v>
      </c>
      <c r="D4601" t="s">
        <v>128</v>
      </c>
      <c r="E4601">
        <v>2</v>
      </c>
      <c r="F4601">
        <v>159.99</v>
      </c>
      <c r="G4601">
        <f>Table1[[#This Row],[Unit Price]]*Table1[[#This Row],[Units Sold]]</f>
        <v>319.98</v>
      </c>
      <c r="H4601" t="s">
        <v>18</v>
      </c>
      <c r="I4601" t="s">
        <v>15</v>
      </c>
      <c r="J4601">
        <f>_xlfn.XLOOKUP(Table1[[#This Row],[Product Name]],O:O,P:P)</f>
        <v>46.4</v>
      </c>
      <c r="K4601">
        <f>Table1[[#This Row],[Unit Profit]]*Table1[[#This Row],[Units Sold]]</f>
        <v>92.8</v>
      </c>
      <c r="L4601">
        <f>MONTH(Table1[[#This Row],[Date]])</f>
        <v>4</v>
      </c>
    </row>
    <row r="4602" spans="1:12">
      <c r="A4602">
        <v>14671</v>
      </c>
      <c r="B4602" s="1">
        <v>45090</v>
      </c>
      <c r="C4602" t="s">
        <v>16</v>
      </c>
      <c r="D4602" t="s">
        <v>129</v>
      </c>
      <c r="E4602">
        <v>2</v>
      </c>
      <c r="F4602">
        <v>14.99</v>
      </c>
      <c r="G4602">
        <f>Table1[[#This Row],[Unit Price]]*Table1[[#This Row],[Units Sold]]</f>
        <v>29.98</v>
      </c>
      <c r="H4602" t="s">
        <v>294</v>
      </c>
      <c r="I4602" t="s">
        <v>15</v>
      </c>
      <c r="J4602">
        <f>_xlfn.XLOOKUP(Table1[[#This Row],[Product Name]],O:O,P:P)</f>
        <v>4.95</v>
      </c>
      <c r="K4602">
        <f>Table1[[#This Row],[Unit Profit]]*Table1[[#This Row],[Units Sold]]</f>
        <v>9.9</v>
      </c>
      <c r="L4602">
        <f>MONTH(Table1[[#This Row],[Date]])</f>
        <v>6</v>
      </c>
    </row>
    <row r="4603" spans="1:12" hidden="1">
      <c r="A4603">
        <v>14672</v>
      </c>
      <c r="B4603" s="1">
        <v>45515</v>
      </c>
      <c r="C4603" t="s">
        <v>19</v>
      </c>
      <c r="D4603" t="s">
        <v>130</v>
      </c>
      <c r="E4603">
        <v>2</v>
      </c>
      <c r="F4603">
        <v>18.989999999999998</v>
      </c>
      <c r="G4603">
        <f>Table1[[#This Row],[Unit Price]]*Table1[[#This Row],[Units Sold]]</f>
        <v>37.979999999999997</v>
      </c>
      <c r="H4603" t="s">
        <v>18</v>
      </c>
      <c r="I4603" t="s">
        <v>11</v>
      </c>
      <c r="J4603">
        <f>_xlfn.XLOOKUP(Table1[[#This Row],[Product Name]],O:O,P:P)</f>
        <v>5.51</v>
      </c>
      <c r="K4603">
        <f>Table1[[#This Row],[Unit Profit]]*Table1[[#This Row],[Units Sold]]</f>
        <v>11.02</v>
      </c>
      <c r="L4603">
        <f>MONTH(Table1[[#This Row],[Date]])</f>
        <v>8</v>
      </c>
    </row>
    <row r="4604" spans="1:12" hidden="1">
      <c r="A4604">
        <v>14673</v>
      </c>
      <c r="B4604" s="1">
        <v>44998</v>
      </c>
      <c r="C4604" t="s">
        <v>21</v>
      </c>
      <c r="D4604" t="s">
        <v>131</v>
      </c>
      <c r="E4604">
        <v>5</v>
      </c>
      <c r="F4604">
        <v>15</v>
      </c>
      <c r="G4604">
        <f>Table1[[#This Row],[Unit Price]]*Table1[[#This Row],[Units Sold]]</f>
        <v>75</v>
      </c>
      <c r="H4604" t="s">
        <v>14</v>
      </c>
      <c r="I4604" t="s">
        <v>11</v>
      </c>
      <c r="J4604">
        <f>_xlfn.XLOOKUP(Table1[[#This Row],[Product Name]],O:O,P:P)</f>
        <v>4.6500000000000004</v>
      </c>
      <c r="K4604">
        <f>Table1[[#This Row],[Unit Profit]]*Table1[[#This Row],[Units Sold]]</f>
        <v>23.25</v>
      </c>
      <c r="L4604">
        <f>MONTH(Table1[[#This Row],[Date]])</f>
        <v>3</v>
      </c>
    </row>
    <row r="4605" spans="1:12" hidden="1">
      <c r="A4605">
        <v>14674</v>
      </c>
      <c r="B4605" s="1">
        <v>44929</v>
      </c>
      <c r="C4605" t="s">
        <v>23</v>
      </c>
      <c r="D4605" t="s">
        <v>132</v>
      </c>
      <c r="E4605">
        <v>2</v>
      </c>
      <c r="F4605">
        <v>229.95</v>
      </c>
      <c r="G4605">
        <f>Table1[[#This Row],[Unit Price]]*Table1[[#This Row],[Units Sold]]</f>
        <v>459.9</v>
      </c>
      <c r="H4605" t="s">
        <v>18</v>
      </c>
      <c r="I4605" t="s">
        <v>15</v>
      </c>
      <c r="J4605">
        <f>_xlfn.XLOOKUP(Table1[[#This Row],[Product Name]],O:O,P:P)</f>
        <v>62.09</v>
      </c>
      <c r="K4605">
        <f>Table1[[#This Row],[Unit Profit]]*Table1[[#This Row],[Units Sold]]</f>
        <v>124.18</v>
      </c>
      <c r="L4605">
        <f>MONTH(Table1[[#This Row],[Date]])</f>
        <v>1</v>
      </c>
    </row>
    <row r="4606" spans="1:12" hidden="1">
      <c r="A4606">
        <v>14675</v>
      </c>
      <c r="B4606" s="1">
        <v>44988</v>
      </c>
      <c r="C4606" t="s">
        <v>9</v>
      </c>
      <c r="D4606" t="s">
        <v>133</v>
      </c>
      <c r="E4606">
        <v>4</v>
      </c>
      <c r="F4606">
        <v>249.99</v>
      </c>
      <c r="G4606">
        <f>Table1[[#This Row],[Unit Price]]*Table1[[#This Row],[Units Sold]]</f>
        <v>999.96</v>
      </c>
      <c r="H4606" t="s">
        <v>18</v>
      </c>
      <c r="I4606" t="s">
        <v>15</v>
      </c>
      <c r="J4606">
        <f>_xlfn.XLOOKUP(Table1[[#This Row],[Product Name]],O:O,P:P)</f>
        <v>77.5</v>
      </c>
      <c r="K4606">
        <f>Table1[[#This Row],[Unit Profit]]*Table1[[#This Row],[Units Sold]]</f>
        <v>310</v>
      </c>
      <c r="L4606">
        <f>MONTH(Table1[[#This Row],[Date]])</f>
        <v>3</v>
      </c>
    </row>
    <row r="4607" spans="1:12" hidden="1">
      <c r="A4607">
        <v>14676</v>
      </c>
      <c r="B4607" s="1">
        <v>45200</v>
      </c>
      <c r="C4607" t="s">
        <v>12</v>
      </c>
      <c r="D4607" t="s">
        <v>134</v>
      </c>
      <c r="E4607">
        <v>2</v>
      </c>
      <c r="F4607">
        <v>299.95</v>
      </c>
      <c r="G4607">
        <f>Table1[[#This Row],[Unit Price]]*Table1[[#This Row],[Units Sold]]</f>
        <v>599.9</v>
      </c>
      <c r="H4607" t="s">
        <v>14</v>
      </c>
      <c r="I4607" t="s">
        <v>15</v>
      </c>
      <c r="J4607">
        <f>_xlfn.XLOOKUP(Table1[[#This Row],[Product Name]],O:O,P:P)</f>
        <v>140.97999999999999</v>
      </c>
      <c r="K4607">
        <f>Table1[[#This Row],[Unit Profit]]*Table1[[#This Row],[Units Sold]]</f>
        <v>281.95999999999998</v>
      </c>
      <c r="L4607">
        <f>MONTH(Table1[[#This Row],[Date]])</f>
        <v>10</v>
      </c>
    </row>
    <row r="4608" spans="1:12" hidden="1">
      <c r="A4608">
        <v>14677</v>
      </c>
      <c r="B4608" s="1">
        <v>45234</v>
      </c>
      <c r="C4608" t="s">
        <v>16</v>
      </c>
      <c r="D4608" t="s">
        <v>135</v>
      </c>
      <c r="E4608">
        <v>1</v>
      </c>
      <c r="F4608">
        <v>49.99</v>
      </c>
      <c r="G4608">
        <f>Table1[[#This Row],[Unit Price]]*Table1[[#This Row],[Units Sold]]</f>
        <v>49.99</v>
      </c>
      <c r="H4608" t="s">
        <v>14</v>
      </c>
      <c r="I4608" t="s">
        <v>15</v>
      </c>
      <c r="J4608">
        <f>_xlfn.XLOOKUP(Table1[[#This Row],[Product Name]],O:O,P:P)</f>
        <v>24</v>
      </c>
      <c r="K4608">
        <f>Table1[[#This Row],[Unit Profit]]*Table1[[#This Row],[Units Sold]]</f>
        <v>24</v>
      </c>
      <c r="L4608">
        <f>MONTH(Table1[[#This Row],[Date]])</f>
        <v>11</v>
      </c>
    </row>
    <row r="4609" spans="1:12" hidden="1">
      <c r="A4609">
        <v>14678</v>
      </c>
      <c r="B4609" s="1">
        <v>45457</v>
      </c>
      <c r="C4609" t="s">
        <v>19</v>
      </c>
      <c r="D4609" t="s">
        <v>136</v>
      </c>
      <c r="E4609">
        <v>5</v>
      </c>
      <c r="F4609">
        <v>16.989999999999998</v>
      </c>
      <c r="G4609">
        <f>Table1[[#This Row],[Unit Price]]*Table1[[#This Row],[Units Sold]]</f>
        <v>84.949999999999989</v>
      </c>
      <c r="H4609" t="s">
        <v>18</v>
      </c>
      <c r="I4609" t="s">
        <v>15</v>
      </c>
      <c r="J4609">
        <f>_xlfn.XLOOKUP(Table1[[#This Row],[Product Name]],O:O,P:P)</f>
        <v>2.89</v>
      </c>
      <c r="K4609">
        <f>Table1[[#This Row],[Unit Profit]]*Table1[[#This Row],[Units Sold]]</f>
        <v>14.450000000000001</v>
      </c>
      <c r="L4609">
        <f>MONTH(Table1[[#This Row],[Date]])</f>
        <v>6</v>
      </c>
    </row>
    <row r="4610" spans="1:12" hidden="1">
      <c r="A4610">
        <v>14679</v>
      </c>
      <c r="B4610" s="1">
        <v>45530</v>
      </c>
      <c r="C4610" t="s">
        <v>21</v>
      </c>
      <c r="D4610" t="s">
        <v>137</v>
      </c>
      <c r="E4610">
        <v>2</v>
      </c>
      <c r="F4610">
        <v>14.99</v>
      </c>
      <c r="G4610">
        <f>Table1[[#This Row],[Unit Price]]*Table1[[#This Row],[Units Sold]]</f>
        <v>29.98</v>
      </c>
      <c r="H4610" t="s">
        <v>14</v>
      </c>
      <c r="I4610" t="s">
        <v>11</v>
      </c>
      <c r="J4610">
        <f>_xlfn.XLOOKUP(Table1[[#This Row],[Product Name]],O:O,P:P)</f>
        <v>4.6500000000000004</v>
      </c>
      <c r="K4610">
        <f>Table1[[#This Row],[Unit Profit]]*Table1[[#This Row],[Units Sold]]</f>
        <v>9.3000000000000007</v>
      </c>
      <c r="L4610">
        <f>MONTH(Table1[[#This Row],[Date]])</f>
        <v>8</v>
      </c>
    </row>
    <row r="4611" spans="1:12" hidden="1">
      <c r="A4611">
        <v>14680</v>
      </c>
      <c r="B4611" s="1">
        <v>45531</v>
      </c>
      <c r="C4611" t="s">
        <v>23</v>
      </c>
      <c r="D4611" t="s">
        <v>138</v>
      </c>
      <c r="E4611">
        <v>3</v>
      </c>
      <c r="F4611">
        <v>249.99</v>
      </c>
      <c r="G4611">
        <f>Table1[[#This Row],[Unit Price]]*Table1[[#This Row],[Units Sold]]</f>
        <v>749.97</v>
      </c>
      <c r="H4611" t="s">
        <v>18</v>
      </c>
      <c r="I4611" t="s">
        <v>15</v>
      </c>
      <c r="J4611">
        <f>_xlfn.XLOOKUP(Table1[[#This Row],[Product Name]],O:O,P:P)</f>
        <v>120</v>
      </c>
      <c r="K4611">
        <f>Table1[[#This Row],[Unit Profit]]*Table1[[#This Row],[Units Sold]]</f>
        <v>360</v>
      </c>
      <c r="L4611">
        <f>MONTH(Table1[[#This Row],[Date]])</f>
        <v>8</v>
      </c>
    </row>
    <row r="4612" spans="1:12">
      <c r="A4612">
        <v>14681</v>
      </c>
      <c r="B4612" s="1">
        <v>45075</v>
      </c>
      <c r="C4612" t="s">
        <v>9</v>
      </c>
      <c r="D4612" t="s">
        <v>139</v>
      </c>
      <c r="E4612">
        <v>2</v>
      </c>
      <c r="F4612">
        <v>599.99</v>
      </c>
      <c r="G4612">
        <f>Table1[[#This Row],[Unit Price]]*Table1[[#This Row],[Units Sold]]</f>
        <v>1199.98</v>
      </c>
      <c r="H4612" t="s">
        <v>294</v>
      </c>
      <c r="I4612" t="s">
        <v>287</v>
      </c>
      <c r="J4612">
        <f>_xlfn.XLOOKUP(Table1[[#This Row],[Product Name]],O:O,P:P)</f>
        <v>288</v>
      </c>
      <c r="K4612">
        <f>Table1[[#This Row],[Unit Profit]]*Table1[[#This Row],[Units Sold]]</f>
        <v>576</v>
      </c>
      <c r="L4612">
        <f>MONTH(Table1[[#This Row],[Date]])</f>
        <v>5</v>
      </c>
    </row>
    <row r="4613" spans="1:12">
      <c r="A4613">
        <v>14682</v>
      </c>
      <c r="B4613" s="1">
        <v>45246</v>
      </c>
      <c r="C4613" t="s">
        <v>12</v>
      </c>
      <c r="D4613" t="s">
        <v>140</v>
      </c>
      <c r="E4613">
        <v>3</v>
      </c>
      <c r="F4613">
        <v>89.99</v>
      </c>
      <c r="G4613">
        <f>Table1[[#This Row],[Unit Price]]*Table1[[#This Row],[Units Sold]]</f>
        <v>269.96999999999997</v>
      </c>
      <c r="H4613" t="s">
        <v>294</v>
      </c>
      <c r="I4613" t="s">
        <v>287</v>
      </c>
      <c r="J4613">
        <f>_xlfn.XLOOKUP(Table1[[#This Row],[Product Name]],O:O,P:P)</f>
        <v>14.4</v>
      </c>
      <c r="K4613">
        <f>Table1[[#This Row],[Unit Profit]]*Table1[[#This Row],[Units Sold]]</f>
        <v>43.2</v>
      </c>
      <c r="L4613">
        <f>MONTH(Table1[[#This Row],[Date]])</f>
        <v>11</v>
      </c>
    </row>
    <row r="4614" spans="1:12" hidden="1">
      <c r="A4614">
        <v>14683</v>
      </c>
      <c r="B4614" s="1">
        <v>45159</v>
      </c>
      <c r="C4614" t="s">
        <v>16</v>
      </c>
      <c r="D4614" t="s">
        <v>141</v>
      </c>
      <c r="E4614">
        <v>3</v>
      </c>
      <c r="F4614">
        <v>12.99</v>
      </c>
      <c r="G4614">
        <f>Table1[[#This Row],[Unit Price]]*Table1[[#This Row],[Units Sold]]</f>
        <v>38.97</v>
      </c>
      <c r="H4614" t="s">
        <v>14</v>
      </c>
      <c r="I4614" t="s">
        <v>11</v>
      </c>
      <c r="J4614">
        <f>_xlfn.XLOOKUP(Table1[[#This Row],[Product Name]],O:O,P:P)</f>
        <v>1.3</v>
      </c>
      <c r="K4614">
        <f>Table1[[#This Row],[Unit Profit]]*Table1[[#This Row],[Units Sold]]</f>
        <v>3.9000000000000004</v>
      </c>
      <c r="L4614">
        <f>MONTH(Table1[[#This Row],[Date]])</f>
        <v>8</v>
      </c>
    </row>
    <row r="4615" spans="1:12">
      <c r="A4615">
        <v>14684</v>
      </c>
      <c r="B4615" s="1">
        <v>45378</v>
      </c>
      <c r="C4615" t="s">
        <v>19</v>
      </c>
      <c r="D4615" t="s">
        <v>142</v>
      </c>
      <c r="E4615">
        <v>3</v>
      </c>
      <c r="F4615">
        <v>14.99</v>
      </c>
      <c r="G4615">
        <f>Table1[[#This Row],[Unit Price]]*Table1[[#This Row],[Units Sold]]</f>
        <v>44.97</v>
      </c>
      <c r="H4615" t="s">
        <v>294</v>
      </c>
      <c r="I4615" t="s">
        <v>287</v>
      </c>
      <c r="J4615">
        <f>_xlfn.XLOOKUP(Table1[[#This Row],[Product Name]],O:O,P:P)</f>
        <v>3.15</v>
      </c>
      <c r="K4615">
        <f>Table1[[#This Row],[Unit Profit]]*Table1[[#This Row],[Units Sold]]</f>
        <v>9.4499999999999993</v>
      </c>
      <c r="L4615">
        <f>MONTH(Table1[[#This Row],[Date]])</f>
        <v>3</v>
      </c>
    </row>
    <row r="4616" spans="1:12">
      <c r="A4616">
        <v>14685</v>
      </c>
      <c r="B4616" s="1">
        <v>45442</v>
      </c>
      <c r="C4616" t="s">
        <v>21</v>
      </c>
      <c r="D4616" t="s">
        <v>143</v>
      </c>
      <c r="E4616">
        <v>3</v>
      </c>
      <c r="F4616">
        <v>30</v>
      </c>
      <c r="G4616">
        <f>Table1[[#This Row],[Unit Price]]*Table1[[#This Row],[Units Sold]]</f>
        <v>90</v>
      </c>
      <c r="H4616" t="s">
        <v>294</v>
      </c>
      <c r="I4616" t="s">
        <v>15</v>
      </c>
      <c r="J4616">
        <f>_xlfn.XLOOKUP(Table1[[#This Row],[Product Name]],O:O,P:P)</f>
        <v>6.9</v>
      </c>
      <c r="K4616">
        <f>Table1[[#This Row],[Unit Profit]]*Table1[[#This Row],[Units Sold]]</f>
        <v>20.700000000000003</v>
      </c>
      <c r="L4616">
        <f>MONTH(Table1[[#This Row],[Date]])</f>
        <v>5</v>
      </c>
    </row>
    <row r="4617" spans="1:12">
      <c r="A4617">
        <v>14686</v>
      </c>
      <c r="B4617" s="1">
        <v>45427</v>
      </c>
      <c r="C4617" t="s">
        <v>23</v>
      </c>
      <c r="D4617" t="s">
        <v>144</v>
      </c>
      <c r="E4617">
        <v>1</v>
      </c>
      <c r="F4617">
        <v>199.99</v>
      </c>
      <c r="G4617">
        <f>Table1[[#This Row],[Unit Price]]*Table1[[#This Row],[Units Sold]]</f>
        <v>199.99</v>
      </c>
      <c r="H4617" t="s">
        <v>294</v>
      </c>
      <c r="I4617" t="s">
        <v>11</v>
      </c>
      <c r="J4617">
        <f>_xlfn.XLOOKUP(Table1[[#This Row],[Product Name]],O:O,P:P)</f>
        <v>60</v>
      </c>
      <c r="K4617">
        <f>Table1[[#This Row],[Unit Profit]]*Table1[[#This Row],[Units Sold]]</f>
        <v>60</v>
      </c>
      <c r="L4617">
        <f>MONTH(Table1[[#This Row],[Date]])</f>
        <v>5</v>
      </c>
    </row>
    <row r="4618" spans="1:12" hidden="1">
      <c r="A4618">
        <v>14687</v>
      </c>
      <c r="B4618" s="1">
        <v>45325</v>
      </c>
      <c r="C4618" t="s">
        <v>9</v>
      </c>
      <c r="D4618" t="s">
        <v>145</v>
      </c>
      <c r="E4618">
        <v>4</v>
      </c>
      <c r="F4618">
        <v>499.99</v>
      </c>
      <c r="G4618">
        <f>Table1[[#This Row],[Unit Price]]*Table1[[#This Row],[Units Sold]]</f>
        <v>1999.96</v>
      </c>
      <c r="H4618" t="s">
        <v>14</v>
      </c>
      <c r="I4618" t="s">
        <v>11</v>
      </c>
      <c r="J4618">
        <f>_xlfn.XLOOKUP(Table1[[#This Row],[Product Name]],O:O,P:P)</f>
        <v>90</v>
      </c>
      <c r="K4618">
        <f>Table1[[#This Row],[Unit Profit]]*Table1[[#This Row],[Units Sold]]</f>
        <v>360</v>
      </c>
      <c r="L4618">
        <f>MONTH(Table1[[#This Row],[Date]])</f>
        <v>2</v>
      </c>
    </row>
    <row r="4619" spans="1:12">
      <c r="A4619">
        <v>14688</v>
      </c>
      <c r="B4619" s="1">
        <v>45546</v>
      </c>
      <c r="C4619" t="s">
        <v>12</v>
      </c>
      <c r="D4619" t="s">
        <v>35</v>
      </c>
      <c r="E4619">
        <v>3</v>
      </c>
      <c r="F4619">
        <v>399.99</v>
      </c>
      <c r="G4619">
        <f>Table1[[#This Row],[Unit Price]]*Table1[[#This Row],[Units Sold]]</f>
        <v>1199.97</v>
      </c>
      <c r="H4619" t="s">
        <v>294</v>
      </c>
      <c r="I4619" t="s">
        <v>15</v>
      </c>
      <c r="J4619">
        <f>_xlfn.XLOOKUP(Table1[[#This Row],[Product Name]],O:O,P:P)</f>
        <v>52</v>
      </c>
      <c r="K4619">
        <f>Table1[[#This Row],[Unit Profit]]*Table1[[#This Row],[Units Sold]]</f>
        <v>156</v>
      </c>
      <c r="L4619">
        <f>MONTH(Table1[[#This Row],[Date]])</f>
        <v>9</v>
      </c>
    </row>
    <row r="4620" spans="1:12" hidden="1">
      <c r="A4620">
        <v>14689</v>
      </c>
      <c r="B4620" s="1">
        <v>45422</v>
      </c>
      <c r="C4620" t="s">
        <v>16</v>
      </c>
      <c r="D4620" t="s">
        <v>146</v>
      </c>
      <c r="E4620">
        <v>4</v>
      </c>
      <c r="F4620">
        <v>98</v>
      </c>
      <c r="G4620">
        <f>Table1[[#This Row],[Unit Price]]*Table1[[#This Row],[Units Sold]]</f>
        <v>392</v>
      </c>
      <c r="H4620" t="s">
        <v>14</v>
      </c>
      <c r="I4620" t="s">
        <v>287</v>
      </c>
      <c r="J4620">
        <f>_xlfn.XLOOKUP(Table1[[#This Row],[Product Name]],O:O,P:P)</f>
        <v>35.28</v>
      </c>
      <c r="K4620">
        <f>Table1[[#This Row],[Unit Profit]]*Table1[[#This Row],[Units Sold]]</f>
        <v>141.12</v>
      </c>
      <c r="L4620">
        <f>MONTH(Table1[[#This Row],[Date]])</f>
        <v>5</v>
      </c>
    </row>
    <row r="4621" spans="1:12" hidden="1">
      <c r="A4621">
        <v>14690</v>
      </c>
      <c r="B4621" s="1">
        <v>45232</v>
      </c>
      <c r="C4621" t="s">
        <v>19</v>
      </c>
      <c r="D4621" t="s">
        <v>147</v>
      </c>
      <c r="E4621">
        <v>4</v>
      </c>
      <c r="F4621">
        <v>8.99</v>
      </c>
      <c r="G4621">
        <f>Table1[[#This Row],[Unit Price]]*Table1[[#This Row],[Units Sold]]</f>
        <v>35.96</v>
      </c>
      <c r="H4621" t="s">
        <v>18</v>
      </c>
      <c r="I4621" t="s">
        <v>11</v>
      </c>
      <c r="J4621">
        <f>_xlfn.XLOOKUP(Table1[[#This Row],[Product Name]],O:O,P:P)</f>
        <v>3.33</v>
      </c>
      <c r="K4621">
        <f>Table1[[#This Row],[Unit Profit]]*Table1[[#This Row],[Units Sold]]</f>
        <v>13.32</v>
      </c>
      <c r="L4621">
        <f>MONTH(Table1[[#This Row],[Date]])</f>
        <v>11</v>
      </c>
    </row>
    <row r="4622" spans="1:12" hidden="1">
      <c r="A4622">
        <v>14691</v>
      </c>
      <c r="B4622" s="1">
        <v>45339</v>
      </c>
      <c r="C4622" t="s">
        <v>21</v>
      </c>
      <c r="D4622" t="s">
        <v>148</v>
      </c>
      <c r="E4622">
        <v>4</v>
      </c>
      <c r="F4622">
        <v>36</v>
      </c>
      <c r="G4622">
        <f>Table1[[#This Row],[Unit Price]]*Table1[[#This Row],[Units Sold]]</f>
        <v>144</v>
      </c>
      <c r="H4622" t="s">
        <v>18</v>
      </c>
      <c r="I4622" t="s">
        <v>287</v>
      </c>
      <c r="J4622">
        <f>_xlfn.XLOOKUP(Table1[[#This Row],[Product Name]],O:O,P:P)</f>
        <v>5.4</v>
      </c>
      <c r="K4622">
        <f>Table1[[#This Row],[Unit Profit]]*Table1[[#This Row],[Units Sold]]</f>
        <v>21.6</v>
      </c>
      <c r="L4622">
        <f>MONTH(Table1[[#This Row],[Date]])</f>
        <v>2</v>
      </c>
    </row>
    <row r="4623" spans="1:12" hidden="1">
      <c r="A4623">
        <v>14692</v>
      </c>
      <c r="B4623" s="1">
        <v>45377</v>
      </c>
      <c r="C4623" t="s">
        <v>23</v>
      </c>
      <c r="D4623" t="s">
        <v>149</v>
      </c>
      <c r="E4623">
        <v>4</v>
      </c>
      <c r="F4623">
        <v>39.950000000000003</v>
      </c>
      <c r="G4623">
        <f>Table1[[#This Row],[Unit Price]]*Table1[[#This Row],[Units Sold]]</f>
        <v>159.80000000000001</v>
      </c>
      <c r="H4623" t="s">
        <v>18</v>
      </c>
      <c r="I4623" t="s">
        <v>15</v>
      </c>
      <c r="J4623">
        <f>_xlfn.XLOOKUP(Table1[[#This Row],[Product Name]],O:O,P:P)</f>
        <v>15.98</v>
      </c>
      <c r="K4623">
        <f>Table1[[#This Row],[Unit Profit]]*Table1[[#This Row],[Units Sold]]</f>
        <v>63.92</v>
      </c>
      <c r="L4623">
        <f>MONTH(Table1[[#This Row],[Date]])</f>
        <v>3</v>
      </c>
    </row>
    <row r="4624" spans="1:12">
      <c r="A4624">
        <v>14693</v>
      </c>
      <c r="B4624" s="1">
        <v>45035</v>
      </c>
      <c r="C4624" t="s">
        <v>9</v>
      </c>
      <c r="D4624" t="s">
        <v>150</v>
      </c>
      <c r="E4624">
        <v>1</v>
      </c>
      <c r="F4624">
        <v>1299.99</v>
      </c>
      <c r="G4624">
        <f>Table1[[#This Row],[Unit Price]]*Table1[[#This Row],[Units Sold]]</f>
        <v>1299.99</v>
      </c>
      <c r="H4624" t="s">
        <v>294</v>
      </c>
      <c r="I4624" t="s">
        <v>11</v>
      </c>
      <c r="J4624">
        <f>_xlfn.XLOOKUP(Table1[[#This Row],[Product Name]],O:O,P:P)</f>
        <v>143</v>
      </c>
      <c r="K4624">
        <f>Table1[[#This Row],[Unit Profit]]*Table1[[#This Row],[Units Sold]]</f>
        <v>143</v>
      </c>
      <c r="L4624">
        <f>MONTH(Table1[[#This Row],[Date]])</f>
        <v>4</v>
      </c>
    </row>
    <row r="4625" spans="1:12">
      <c r="A4625">
        <v>14695</v>
      </c>
      <c r="B4625" s="1">
        <v>45317</v>
      </c>
      <c r="C4625" t="s">
        <v>16</v>
      </c>
      <c r="D4625" t="s">
        <v>152</v>
      </c>
      <c r="E4625">
        <v>1</v>
      </c>
      <c r="F4625">
        <v>34.99</v>
      </c>
      <c r="G4625">
        <f>Table1[[#This Row],[Unit Price]]*Table1[[#This Row],[Units Sold]]</f>
        <v>34.99</v>
      </c>
      <c r="H4625" t="s">
        <v>294</v>
      </c>
      <c r="I4625" t="s">
        <v>11</v>
      </c>
      <c r="J4625">
        <f>_xlfn.XLOOKUP(Table1[[#This Row],[Product Name]],O:O,P:P)</f>
        <v>14</v>
      </c>
      <c r="K4625">
        <f>Table1[[#This Row],[Unit Profit]]*Table1[[#This Row],[Units Sold]]</f>
        <v>14</v>
      </c>
      <c r="L4625">
        <f>MONTH(Table1[[#This Row],[Date]])</f>
        <v>1</v>
      </c>
    </row>
    <row r="4626" spans="1:12" hidden="1">
      <c r="A4626">
        <v>14696</v>
      </c>
      <c r="B4626" s="1">
        <v>45504</v>
      </c>
      <c r="C4626" t="s">
        <v>19</v>
      </c>
      <c r="D4626" t="s">
        <v>153</v>
      </c>
      <c r="E4626">
        <v>3</v>
      </c>
      <c r="F4626">
        <v>9.99</v>
      </c>
      <c r="G4626">
        <f>Table1[[#This Row],[Unit Price]]*Table1[[#This Row],[Units Sold]]</f>
        <v>29.97</v>
      </c>
      <c r="H4626" t="s">
        <v>18</v>
      </c>
      <c r="I4626" t="s">
        <v>15</v>
      </c>
      <c r="J4626">
        <f>_xlfn.XLOOKUP(Table1[[#This Row],[Product Name]],O:O,P:P)</f>
        <v>3</v>
      </c>
      <c r="K4626">
        <f>Table1[[#This Row],[Unit Profit]]*Table1[[#This Row],[Units Sold]]</f>
        <v>9</v>
      </c>
      <c r="L4626">
        <f>MONTH(Table1[[#This Row],[Date]])</f>
        <v>7</v>
      </c>
    </row>
    <row r="4627" spans="1:12" hidden="1">
      <c r="A4627">
        <v>14697</v>
      </c>
      <c r="B4627" s="1">
        <v>45618</v>
      </c>
      <c r="C4627" t="s">
        <v>21</v>
      </c>
      <c r="D4627" t="s">
        <v>154</v>
      </c>
      <c r="E4627">
        <v>1</v>
      </c>
      <c r="F4627">
        <v>6.8</v>
      </c>
      <c r="G4627">
        <f>Table1[[#This Row],[Unit Price]]*Table1[[#This Row],[Units Sold]]</f>
        <v>6.8</v>
      </c>
      <c r="H4627" t="s">
        <v>18</v>
      </c>
      <c r="I4627" t="s">
        <v>15</v>
      </c>
      <c r="J4627">
        <f>_xlfn.XLOOKUP(Table1[[#This Row],[Product Name]],O:O,P:P)</f>
        <v>1.77</v>
      </c>
      <c r="K4627">
        <f>Table1[[#This Row],[Unit Profit]]*Table1[[#This Row],[Units Sold]]</f>
        <v>1.77</v>
      </c>
      <c r="L4627">
        <f>MONTH(Table1[[#This Row],[Date]])</f>
        <v>11</v>
      </c>
    </row>
    <row r="4628" spans="1:12" hidden="1">
      <c r="A4628">
        <v>14698</v>
      </c>
      <c r="B4628" s="1">
        <v>45091</v>
      </c>
      <c r="C4628" t="s">
        <v>23</v>
      </c>
      <c r="D4628" t="s">
        <v>155</v>
      </c>
      <c r="E4628">
        <v>1</v>
      </c>
      <c r="F4628">
        <v>99.95</v>
      </c>
      <c r="G4628">
        <f>Table1[[#This Row],[Unit Price]]*Table1[[#This Row],[Units Sold]]</f>
        <v>99.95</v>
      </c>
      <c r="H4628" t="s">
        <v>18</v>
      </c>
      <c r="I4628" t="s">
        <v>11</v>
      </c>
      <c r="J4628">
        <f>_xlfn.XLOOKUP(Table1[[#This Row],[Product Name]],O:O,P:P)</f>
        <v>10</v>
      </c>
      <c r="K4628">
        <f>Table1[[#This Row],[Unit Profit]]*Table1[[#This Row],[Units Sold]]</f>
        <v>10</v>
      </c>
      <c r="L4628">
        <f>MONTH(Table1[[#This Row],[Date]])</f>
        <v>6</v>
      </c>
    </row>
    <row r="4629" spans="1:12">
      <c r="A4629">
        <v>14699</v>
      </c>
      <c r="B4629" s="1">
        <v>45295</v>
      </c>
      <c r="C4629" t="s">
        <v>9</v>
      </c>
      <c r="D4629" t="s">
        <v>156</v>
      </c>
      <c r="E4629">
        <v>5</v>
      </c>
      <c r="F4629">
        <v>1499.99</v>
      </c>
      <c r="G4629">
        <f>Table1[[#This Row],[Unit Price]]*Table1[[#This Row],[Units Sold]]</f>
        <v>7499.95</v>
      </c>
      <c r="H4629" t="s">
        <v>294</v>
      </c>
      <c r="I4629" t="s">
        <v>15</v>
      </c>
      <c r="J4629">
        <f>_xlfn.XLOOKUP(Table1[[#This Row],[Product Name]],O:O,P:P)</f>
        <v>285</v>
      </c>
      <c r="K4629">
        <f>Table1[[#This Row],[Unit Profit]]*Table1[[#This Row],[Units Sold]]</f>
        <v>1425</v>
      </c>
      <c r="L4629">
        <f>MONTH(Table1[[#This Row],[Date]])</f>
        <v>1</v>
      </c>
    </row>
    <row r="4630" spans="1:12">
      <c r="A4630">
        <v>14700</v>
      </c>
      <c r="B4630" s="1">
        <v>45208</v>
      </c>
      <c r="C4630" t="s">
        <v>12</v>
      </c>
      <c r="D4630" t="s">
        <v>157</v>
      </c>
      <c r="E4630">
        <v>3</v>
      </c>
      <c r="F4630">
        <v>139.99</v>
      </c>
      <c r="G4630">
        <f>Table1[[#This Row],[Unit Price]]*Table1[[#This Row],[Units Sold]]</f>
        <v>419.97</v>
      </c>
      <c r="H4630" t="s">
        <v>294</v>
      </c>
      <c r="I4630" t="s">
        <v>11</v>
      </c>
      <c r="J4630">
        <f>_xlfn.XLOOKUP(Table1[[#This Row],[Product Name]],O:O,P:P)</f>
        <v>21</v>
      </c>
      <c r="K4630">
        <f>Table1[[#This Row],[Unit Profit]]*Table1[[#This Row],[Units Sold]]</f>
        <v>63</v>
      </c>
      <c r="L4630">
        <f>MONTH(Table1[[#This Row],[Date]])</f>
        <v>10</v>
      </c>
    </row>
    <row r="4631" spans="1:12" hidden="1">
      <c r="A4631">
        <v>14701</v>
      </c>
      <c r="B4631" s="1">
        <v>45070</v>
      </c>
      <c r="C4631" t="s">
        <v>16</v>
      </c>
      <c r="D4631" t="s">
        <v>158</v>
      </c>
      <c r="E4631">
        <v>3</v>
      </c>
      <c r="F4631">
        <v>44.99</v>
      </c>
      <c r="G4631">
        <f>Table1[[#This Row],[Unit Price]]*Table1[[#This Row],[Units Sold]]</f>
        <v>134.97</v>
      </c>
      <c r="H4631" t="s">
        <v>14</v>
      </c>
      <c r="I4631" t="s">
        <v>11</v>
      </c>
      <c r="J4631">
        <f>_xlfn.XLOOKUP(Table1[[#This Row],[Product Name]],O:O,P:P)</f>
        <v>11.7</v>
      </c>
      <c r="K4631">
        <f>Table1[[#This Row],[Unit Profit]]*Table1[[#This Row],[Units Sold]]</f>
        <v>35.099999999999994</v>
      </c>
      <c r="L4631">
        <f>MONTH(Table1[[#This Row],[Date]])</f>
        <v>5</v>
      </c>
    </row>
    <row r="4632" spans="1:12" hidden="1">
      <c r="A4632">
        <v>14702</v>
      </c>
      <c r="B4632" s="1">
        <v>45152</v>
      </c>
      <c r="C4632" t="s">
        <v>19</v>
      </c>
      <c r="D4632" t="s">
        <v>159</v>
      </c>
      <c r="E4632">
        <v>3</v>
      </c>
      <c r="F4632">
        <v>11.99</v>
      </c>
      <c r="G4632">
        <f>Table1[[#This Row],[Unit Price]]*Table1[[#This Row],[Units Sold]]</f>
        <v>35.97</v>
      </c>
      <c r="H4632" t="s">
        <v>18</v>
      </c>
      <c r="I4632" t="s">
        <v>15</v>
      </c>
      <c r="J4632">
        <f>_xlfn.XLOOKUP(Table1[[#This Row],[Product Name]],O:O,P:P)</f>
        <v>5.28</v>
      </c>
      <c r="K4632">
        <f>Table1[[#This Row],[Unit Profit]]*Table1[[#This Row],[Units Sold]]</f>
        <v>15.84</v>
      </c>
      <c r="L4632">
        <f>MONTH(Table1[[#This Row],[Date]])</f>
        <v>8</v>
      </c>
    </row>
    <row r="4633" spans="1:12">
      <c r="A4633">
        <v>14703</v>
      </c>
      <c r="B4633" s="1">
        <v>45404</v>
      </c>
      <c r="C4633" t="s">
        <v>21</v>
      </c>
      <c r="D4633" t="s">
        <v>160</v>
      </c>
      <c r="E4633">
        <v>5</v>
      </c>
      <c r="F4633">
        <v>29.5</v>
      </c>
      <c r="G4633">
        <f>Table1[[#This Row],[Unit Price]]*Table1[[#This Row],[Units Sold]]</f>
        <v>147.5</v>
      </c>
      <c r="H4633" t="s">
        <v>294</v>
      </c>
      <c r="I4633" t="s">
        <v>11</v>
      </c>
      <c r="J4633">
        <f>_xlfn.XLOOKUP(Table1[[#This Row],[Product Name]],O:O,P:P)</f>
        <v>11.21</v>
      </c>
      <c r="K4633">
        <f>Table1[[#This Row],[Unit Profit]]*Table1[[#This Row],[Units Sold]]</f>
        <v>56.050000000000004</v>
      </c>
      <c r="L4633">
        <f>MONTH(Table1[[#This Row],[Date]])</f>
        <v>4</v>
      </c>
    </row>
    <row r="4634" spans="1:12" hidden="1">
      <c r="A4634">
        <v>14704</v>
      </c>
      <c r="B4634" s="1">
        <v>45328</v>
      </c>
      <c r="C4634" t="s">
        <v>23</v>
      </c>
      <c r="D4634" t="s">
        <v>161</v>
      </c>
      <c r="E4634">
        <v>4</v>
      </c>
      <c r="F4634">
        <v>299.99</v>
      </c>
      <c r="G4634">
        <f>Table1[[#This Row],[Unit Price]]*Table1[[#This Row],[Units Sold]]</f>
        <v>1199.96</v>
      </c>
      <c r="H4634" t="s">
        <v>18</v>
      </c>
      <c r="I4634" t="s">
        <v>11</v>
      </c>
      <c r="J4634">
        <f>_xlfn.XLOOKUP(Table1[[#This Row],[Product Name]],O:O,P:P)</f>
        <v>105</v>
      </c>
      <c r="K4634">
        <f>Table1[[#This Row],[Unit Profit]]*Table1[[#This Row],[Units Sold]]</f>
        <v>420</v>
      </c>
      <c r="L4634">
        <f>MONTH(Table1[[#This Row],[Date]])</f>
        <v>2</v>
      </c>
    </row>
    <row r="4635" spans="1:12" hidden="1">
      <c r="A4635">
        <v>14705</v>
      </c>
      <c r="B4635" s="1">
        <v>45143</v>
      </c>
      <c r="C4635" t="s">
        <v>9</v>
      </c>
      <c r="D4635" t="s">
        <v>162</v>
      </c>
      <c r="E4635">
        <v>3</v>
      </c>
      <c r="F4635">
        <v>549</v>
      </c>
      <c r="G4635">
        <f>Table1[[#This Row],[Unit Price]]*Table1[[#This Row],[Units Sold]]</f>
        <v>1647</v>
      </c>
      <c r="H4635" t="s">
        <v>18</v>
      </c>
      <c r="I4635" t="s">
        <v>11</v>
      </c>
      <c r="J4635">
        <f>_xlfn.XLOOKUP(Table1[[#This Row],[Product Name]],O:O,P:P)</f>
        <v>65.88</v>
      </c>
      <c r="K4635">
        <f>Table1[[#This Row],[Unit Profit]]*Table1[[#This Row],[Units Sold]]</f>
        <v>197.64</v>
      </c>
      <c r="L4635">
        <f>MONTH(Table1[[#This Row],[Date]])</f>
        <v>8</v>
      </c>
    </row>
    <row r="4636" spans="1:12" hidden="1">
      <c r="A4636">
        <v>14706</v>
      </c>
      <c r="B4636" s="1">
        <v>45063</v>
      </c>
      <c r="C4636" t="s">
        <v>12</v>
      </c>
      <c r="D4636" t="s">
        <v>163</v>
      </c>
      <c r="E4636">
        <v>4</v>
      </c>
      <c r="F4636">
        <v>199.95</v>
      </c>
      <c r="G4636">
        <f>Table1[[#This Row],[Unit Price]]*Table1[[#This Row],[Units Sold]]</f>
        <v>799.8</v>
      </c>
      <c r="H4636" t="s">
        <v>18</v>
      </c>
      <c r="I4636" t="s">
        <v>11</v>
      </c>
      <c r="J4636">
        <f>_xlfn.XLOOKUP(Table1[[#This Row],[Product Name]],O:O,P:P)</f>
        <v>73.98</v>
      </c>
      <c r="K4636">
        <f>Table1[[#This Row],[Unit Profit]]*Table1[[#This Row],[Units Sold]]</f>
        <v>295.92</v>
      </c>
      <c r="L4636">
        <f>MONTH(Table1[[#This Row],[Date]])</f>
        <v>5</v>
      </c>
    </row>
    <row r="4637" spans="1:12" hidden="1">
      <c r="A4637">
        <v>14707</v>
      </c>
      <c r="B4637" s="1">
        <v>44984</v>
      </c>
      <c r="C4637" t="s">
        <v>16</v>
      </c>
      <c r="D4637" t="s">
        <v>164</v>
      </c>
      <c r="E4637">
        <v>1</v>
      </c>
      <c r="F4637">
        <v>98</v>
      </c>
      <c r="G4637">
        <f>Table1[[#This Row],[Unit Price]]*Table1[[#This Row],[Units Sold]]</f>
        <v>98</v>
      </c>
      <c r="H4637" t="s">
        <v>18</v>
      </c>
      <c r="I4637" t="s">
        <v>287</v>
      </c>
      <c r="J4637">
        <f>_xlfn.XLOOKUP(Table1[[#This Row],[Product Name]],O:O,P:P)</f>
        <v>11.76</v>
      </c>
      <c r="K4637">
        <f>Table1[[#This Row],[Unit Profit]]*Table1[[#This Row],[Units Sold]]</f>
        <v>11.76</v>
      </c>
      <c r="L4637">
        <f>MONTH(Table1[[#This Row],[Date]])</f>
        <v>2</v>
      </c>
    </row>
    <row r="4638" spans="1:12" hidden="1">
      <c r="A4638">
        <v>14708</v>
      </c>
      <c r="B4638" s="1">
        <v>45644</v>
      </c>
      <c r="C4638" t="s">
        <v>19</v>
      </c>
      <c r="D4638" t="s">
        <v>165</v>
      </c>
      <c r="E4638">
        <v>4</v>
      </c>
      <c r="F4638">
        <v>10.99</v>
      </c>
      <c r="G4638">
        <f>Table1[[#This Row],[Unit Price]]*Table1[[#This Row],[Units Sold]]</f>
        <v>43.96</v>
      </c>
      <c r="H4638" t="s">
        <v>14</v>
      </c>
      <c r="I4638" t="s">
        <v>15</v>
      </c>
      <c r="J4638">
        <f>_xlfn.XLOOKUP(Table1[[#This Row],[Product Name]],O:O,P:P)</f>
        <v>1.21</v>
      </c>
      <c r="K4638">
        <f>Table1[[#This Row],[Unit Profit]]*Table1[[#This Row],[Units Sold]]</f>
        <v>4.84</v>
      </c>
      <c r="L4638">
        <f>MONTH(Table1[[#This Row],[Date]])</f>
        <v>12</v>
      </c>
    </row>
    <row r="4639" spans="1:12" hidden="1">
      <c r="A4639">
        <v>14709</v>
      </c>
      <c r="B4639" s="1">
        <v>45048</v>
      </c>
      <c r="C4639" t="s">
        <v>21</v>
      </c>
      <c r="D4639" t="s">
        <v>166</v>
      </c>
      <c r="E4639">
        <v>4</v>
      </c>
      <c r="F4639">
        <v>25</v>
      </c>
      <c r="G4639">
        <f>Table1[[#This Row],[Unit Price]]*Table1[[#This Row],[Units Sold]]</f>
        <v>100</v>
      </c>
      <c r="H4639" t="s">
        <v>14</v>
      </c>
      <c r="I4639" t="s">
        <v>15</v>
      </c>
      <c r="J4639">
        <f>_xlfn.XLOOKUP(Table1[[#This Row],[Product Name]],O:O,P:P)</f>
        <v>11.5</v>
      </c>
      <c r="K4639">
        <f>Table1[[#This Row],[Unit Profit]]*Table1[[#This Row],[Units Sold]]</f>
        <v>46</v>
      </c>
      <c r="L4639">
        <f>MONTH(Table1[[#This Row],[Date]])</f>
        <v>5</v>
      </c>
    </row>
    <row r="4640" spans="1:12" hidden="1">
      <c r="A4640">
        <v>14710</v>
      </c>
      <c r="B4640" s="1">
        <v>45633</v>
      </c>
      <c r="C4640" t="s">
        <v>23</v>
      </c>
      <c r="D4640" t="s">
        <v>167</v>
      </c>
      <c r="E4640">
        <v>2</v>
      </c>
      <c r="F4640">
        <v>149.99</v>
      </c>
      <c r="G4640">
        <f>Table1[[#This Row],[Unit Price]]*Table1[[#This Row],[Units Sold]]</f>
        <v>299.98</v>
      </c>
      <c r="H4640" t="s">
        <v>14</v>
      </c>
      <c r="I4640" t="s">
        <v>15</v>
      </c>
      <c r="J4640">
        <f>_xlfn.XLOOKUP(Table1[[#This Row],[Product Name]],O:O,P:P)</f>
        <v>19.5</v>
      </c>
      <c r="K4640">
        <f>Table1[[#This Row],[Unit Profit]]*Table1[[#This Row],[Units Sold]]</f>
        <v>39</v>
      </c>
      <c r="L4640">
        <f>MONTH(Table1[[#This Row],[Date]])</f>
        <v>12</v>
      </c>
    </row>
    <row r="4641" spans="1:12" hidden="1">
      <c r="A4641">
        <v>14711</v>
      </c>
      <c r="B4641" s="1">
        <v>45148</v>
      </c>
      <c r="C4641" t="s">
        <v>9</v>
      </c>
      <c r="D4641" t="s">
        <v>49</v>
      </c>
      <c r="E4641">
        <v>3</v>
      </c>
      <c r="F4641">
        <v>349.99</v>
      </c>
      <c r="G4641">
        <f>Table1[[#This Row],[Unit Price]]*Table1[[#This Row],[Units Sold]]</f>
        <v>1049.97</v>
      </c>
      <c r="H4641" t="s">
        <v>18</v>
      </c>
      <c r="I4641" t="s">
        <v>15</v>
      </c>
      <c r="J4641">
        <f>_xlfn.XLOOKUP(Table1[[#This Row],[Product Name]],O:O,P:P)</f>
        <v>164.5</v>
      </c>
      <c r="K4641">
        <f>Table1[[#This Row],[Unit Profit]]*Table1[[#This Row],[Units Sold]]</f>
        <v>493.5</v>
      </c>
      <c r="L4641">
        <f>MONTH(Table1[[#This Row],[Date]])</f>
        <v>8</v>
      </c>
    </row>
    <row r="4642" spans="1:12" hidden="1">
      <c r="A4642">
        <v>14712</v>
      </c>
      <c r="B4642" s="1">
        <v>44959</v>
      </c>
      <c r="C4642" t="s">
        <v>12</v>
      </c>
      <c r="D4642" t="s">
        <v>168</v>
      </c>
      <c r="E4642">
        <v>3</v>
      </c>
      <c r="F4642">
        <v>199.99</v>
      </c>
      <c r="G4642">
        <f>Table1[[#This Row],[Unit Price]]*Table1[[#This Row],[Units Sold]]</f>
        <v>599.97</v>
      </c>
      <c r="H4642" t="s">
        <v>18</v>
      </c>
      <c r="I4642" t="s">
        <v>15</v>
      </c>
      <c r="J4642">
        <f>_xlfn.XLOOKUP(Table1[[#This Row],[Product Name]],O:O,P:P)</f>
        <v>44</v>
      </c>
      <c r="K4642">
        <f>Table1[[#This Row],[Unit Profit]]*Table1[[#This Row],[Units Sold]]</f>
        <v>132</v>
      </c>
      <c r="L4642">
        <f>MONTH(Table1[[#This Row],[Date]])</f>
        <v>2</v>
      </c>
    </row>
    <row r="4643" spans="1:12" hidden="1">
      <c r="A4643">
        <v>14713</v>
      </c>
      <c r="B4643" s="1">
        <v>45165</v>
      </c>
      <c r="C4643" t="s">
        <v>16</v>
      </c>
      <c r="D4643" t="s">
        <v>169</v>
      </c>
      <c r="E4643">
        <v>1</v>
      </c>
      <c r="F4643">
        <v>54.99</v>
      </c>
      <c r="G4643">
        <f>Table1[[#This Row],[Unit Price]]*Table1[[#This Row],[Units Sold]]</f>
        <v>54.99</v>
      </c>
      <c r="H4643" t="s">
        <v>18</v>
      </c>
      <c r="I4643" t="s">
        <v>15</v>
      </c>
      <c r="J4643">
        <f>_xlfn.XLOOKUP(Table1[[#This Row],[Product Name]],O:O,P:P)</f>
        <v>16.5</v>
      </c>
      <c r="K4643">
        <f>Table1[[#This Row],[Unit Profit]]*Table1[[#This Row],[Units Sold]]</f>
        <v>16.5</v>
      </c>
      <c r="L4643">
        <f>MONTH(Table1[[#This Row],[Date]])</f>
        <v>8</v>
      </c>
    </row>
    <row r="4644" spans="1:12" hidden="1">
      <c r="A4644">
        <v>14714</v>
      </c>
      <c r="B4644" s="1">
        <v>45320</v>
      </c>
      <c r="C4644" t="s">
        <v>19</v>
      </c>
      <c r="D4644" t="s">
        <v>170</v>
      </c>
      <c r="E4644">
        <v>4</v>
      </c>
      <c r="F4644">
        <v>16.989999999999998</v>
      </c>
      <c r="G4644">
        <f>Table1[[#This Row],[Unit Price]]*Table1[[#This Row],[Units Sold]]</f>
        <v>67.959999999999994</v>
      </c>
      <c r="H4644" t="s">
        <v>14</v>
      </c>
      <c r="I4644" t="s">
        <v>287</v>
      </c>
      <c r="J4644">
        <f>_xlfn.XLOOKUP(Table1[[#This Row],[Product Name]],O:O,P:P)</f>
        <v>4.59</v>
      </c>
      <c r="K4644">
        <f>Table1[[#This Row],[Unit Profit]]*Table1[[#This Row],[Units Sold]]</f>
        <v>18.36</v>
      </c>
      <c r="L4644">
        <f>MONTH(Table1[[#This Row],[Date]])</f>
        <v>1</v>
      </c>
    </row>
    <row r="4645" spans="1:12" hidden="1">
      <c r="A4645">
        <v>14715</v>
      </c>
      <c r="B4645" s="1">
        <v>45488</v>
      </c>
      <c r="C4645" t="s">
        <v>21</v>
      </c>
      <c r="D4645" t="s">
        <v>171</v>
      </c>
      <c r="E4645">
        <v>4</v>
      </c>
      <c r="F4645">
        <v>59</v>
      </c>
      <c r="G4645">
        <f>Table1[[#This Row],[Unit Price]]*Table1[[#This Row],[Units Sold]]</f>
        <v>236</v>
      </c>
      <c r="H4645" t="s">
        <v>18</v>
      </c>
      <c r="I4645" t="s">
        <v>287</v>
      </c>
      <c r="J4645">
        <f>_xlfn.XLOOKUP(Table1[[#This Row],[Product Name]],O:O,P:P)</f>
        <v>14.16</v>
      </c>
      <c r="K4645">
        <f>Table1[[#This Row],[Unit Profit]]*Table1[[#This Row],[Units Sold]]</f>
        <v>56.64</v>
      </c>
      <c r="L4645">
        <f>MONTH(Table1[[#This Row],[Date]])</f>
        <v>7</v>
      </c>
    </row>
    <row r="4646" spans="1:12" hidden="1">
      <c r="A4646">
        <v>14716</v>
      </c>
      <c r="B4646" s="1">
        <v>45043</v>
      </c>
      <c r="C4646" t="s">
        <v>23</v>
      </c>
      <c r="D4646" t="s">
        <v>172</v>
      </c>
      <c r="E4646">
        <v>3</v>
      </c>
      <c r="F4646">
        <v>299.99</v>
      </c>
      <c r="G4646">
        <f>Table1[[#This Row],[Unit Price]]*Table1[[#This Row],[Units Sold]]</f>
        <v>899.97</v>
      </c>
      <c r="H4646" t="s">
        <v>14</v>
      </c>
      <c r="I4646" t="s">
        <v>15</v>
      </c>
      <c r="J4646">
        <f>_xlfn.XLOOKUP(Table1[[#This Row],[Product Name]],O:O,P:P)</f>
        <v>33</v>
      </c>
      <c r="K4646">
        <f>Table1[[#This Row],[Unit Profit]]*Table1[[#This Row],[Units Sold]]</f>
        <v>99</v>
      </c>
      <c r="L4646">
        <f>MONTH(Table1[[#This Row],[Date]])</f>
        <v>4</v>
      </c>
    </row>
    <row r="4647" spans="1:12" hidden="1">
      <c r="A4647">
        <v>14717</v>
      </c>
      <c r="B4647" s="1">
        <v>45458</v>
      </c>
      <c r="C4647" t="s">
        <v>9</v>
      </c>
      <c r="D4647" t="s">
        <v>173</v>
      </c>
      <c r="E4647">
        <v>1</v>
      </c>
      <c r="F4647">
        <v>899.99</v>
      </c>
      <c r="G4647">
        <f>Table1[[#This Row],[Unit Price]]*Table1[[#This Row],[Units Sold]]</f>
        <v>899.99</v>
      </c>
      <c r="H4647" t="s">
        <v>18</v>
      </c>
      <c r="I4647" t="s">
        <v>287</v>
      </c>
      <c r="J4647">
        <f>_xlfn.XLOOKUP(Table1[[#This Row],[Product Name]],O:O,P:P)</f>
        <v>378</v>
      </c>
      <c r="K4647">
        <f>Table1[[#This Row],[Unit Profit]]*Table1[[#This Row],[Units Sold]]</f>
        <v>378</v>
      </c>
      <c r="L4647">
        <f>MONTH(Table1[[#This Row],[Date]])</f>
        <v>6</v>
      </c>
    </row>
    <row r="4648" spans="1:12" hidden="1">
      <c r="A4648">
        <v>14718</v>
      </c>
      <c r="B4648" s="1">
        <v>44939</v>
      </c>
      <c r="C4648" t="s">
        <v>12</v>
      </c>
      <c r="D4648" t="s">
        <v>174</v>
      </c>
      <c r="E4648">
        <v>4</v>
      </c>
      <c r="F4648">
        <v>499.95</v>
      </c>
      <c r="G4648">
        <f>Table1[[#This Row],[Unit Price]]*Table1[[#This Row],[Units Sold]]</f>
        <v>1999.8</v>
      </c>
      <c r="H4648" t="s">
        <v>18</v>
      </c>
      <c r="I4648" t="s">
        <v>15</v>
      </c>
      <c r="J4648">
        <f>_xlfn.XLOOKUP(Table1[[#This Row],[Product Name]],O:O,P:P)</f>
        <v>89.99</v>
      </c>
      <c r="K4648">
        <f>Table1[[#This Row],[Unit Profit]]*Table1[[#This Row],[Units Sold]]</f>
        <v>359.96</v>
      </c>
      <c r="L4648">
        <f>MONTH(Table1[[#This Row],[Date]])</f>
        <v>1</v>
      </c>
    </row>
    <row r="4649" spans="1:12">
      <c r="A4649">
        <v>14719</v>
      </c>
      <c r="B4649" s="1">
        <v>45224</v>
      </c>
      <c r="C4649" t="s">
        <v>16</v>
      </c>
      <c r="D4649" t="s">
        <v>175</v>
      </c>
      <c r="E4649">
        <v>1</v>
      </c>
      <c r="F4649">
        <v>24.99</v>
      </c>
      <c r="G4649">
        <f>Table1[[#This Row],[Unit Price]]*Table1[[#This Row],[Units Sold]]</f>
        <v>24.99</v>
      </c>
      <c r="H4649" t="s">
        <v>294</v>
      </c>
      <c r="I4649" t="s">
        <v>15</v>
      </c>
      <c r="J4649">
        <f>_xlfn.XLOOKUP(Table1[[#This Row],[Product Name]],O:O,P:P)</f>
        <v>5</v>
      </c>
      <c r="K4649">
        <f>Table1[[#This Row],[Unit Profit]]*Table1[[#This Row],[Units Sold]]</f>
        <v>5</v>
      </c>
      <c r="L4649">
        <f>MONTH(Table1[[#This Row],[Date]])</f>
        <v>10</v>
      </c>
    </row>
    <row r="4650" spans="1:12">
      <c r="A4650">
        <v>14720</v>
      </c>
      <c r="B4650" s="1">
        <v>45288</v>
      </c>
      <c r="C4650" t="s">
        <v>19</v>
      </c>
      <c r="D4650" t="s">
        <v>176</v>
      </c>
      <c r="E4650">
        <v>1</v>
      </c>
      <c r="F4650">
        <v>7.99</v>
      </c>
      <c r="G4650">
        <f>Table1[[#This Row],[Unit Price]]*Table1[[#This Row],[Units Sold]]</f>
        <v>7.99</v>
      </c>
      <c r="H4650" t="s">
        <v>294</v>
      </c>
      <c r="I4650" t="s">
        <v>287</v>
      </c>
      <c r="J4650">
        <f>_xlfn.XLOOKUP(Table1[[#This Row],[Product Name]],O:O,P:P)</f>
        <v>1.84</v>
      </c>
      <c r="K4650">
        <f>Table1[[#This Row],[Unit Profit]]*Table1[[#This Row],[Units Sold]]</f>
        <v>1.84</v>
      </c>
      <c r="L4650">
        <f>MONTH(Table1[[#This Row],[Date]])</f>
        <v>12</v>
      </c>
    </row>
    <row r="4651" spans="1:12">
      <c r="A4651">
        <v>14721</v>
      </c>
      <c r="B4651" s="1">
        <v>45427</v>
      </c>
      <c r="C4651" t="s">
        <v>21</v>
      </c>
      <c r="D4651" t="s">
        <v>177</v>
      </c>
      <c r="E4651">
        <v>1</v>
      </c>
      <c r="F4651">
        <v>36</v>
      </c>
      <c r="G4651">
        <f>Table1[[#This Row],[Unit Price]]*Table1[[#This Row],[Units Sold]]</f>
        <v>36</v>
      </c>
      <c r="H4651" t="s">
        <v>294</v>
      </c>
      <c r="I4651" t="s">
        <v>287</v>
      </c>
      <c r="J4651">
        <f>_xlfn.XLOOKUP(Table1[[#This Row],[Product Name]],O:O,P:P)</f>
        <v>9.36</v>
      </c>
      <c r="K4651">
        <f>Table1[[#This Row],[Unit Profit]]*Table1[[#This Row],[Units Sold]]</f>
        <v>9.36</v>
      </c>
      <c r="L4651">
        <f>MONTH(Table1[[#This Row],[Date]])</f>
        <v>5</v>
      </c>
    </row>
    <row r="4652" spans="1:12">
      <c r="A4652">
        <v>14722</v>
      </c>
      <c r="B4652" s="1">
        <v>44937</v>
      </c>
      <c r="C4652" t="s">
        <v>23</v>
      </c>
      <c r="D4652" t="s">
        <v>178</v>
      </c>
      <c r="E4652">
        <v>4</v>
      </c>
      <c r="F4652">
        <v>34.99</v>
      </c>
      <c r="G4652">
        <f>Table1[[#This Row],[Unit Price]]*Table1[[#This Row],[Units Sold]]</f>
        <v>139.96</v>
      </c>
      <c r="H4652" t="s">
        <v>294</v>
      </c>
      <c r="I4652" t="s">
        <v>11</v>
      </c>
      <c r="J4652">
        <f>_xlfn.XLOOKUP(Table1[[#This Row],[Product Name]],O:O,P:P)</f>
        <v>12.25</v>
      </c>
      <c r="K4652">
        <f>Table1[[#This Row],[Unit Profit]]*Table1[[#This Row],[Units Sold]]</f>
        <v>49</v>
      </c>
      <c r="L4652">
        <f>MONTH(Table1[[#This Row],[Date]])</f>
        <v>1</v>
      </c>
    </row>
    <row r="4653" spans="1:12" hidden="1">
      <c r="A4653">
        <v>14723</v>
      </c>
      <c r="B4653" s="1">
        <v>45245</v>
      </c>
      <c r="C4653" t="s">
        <v>9</v>
      </c>
      <c r="D4653" t="s">
        <v>179</v>
      </c>
      <c r="E4653">
        <v>5</v>
      </c>
      <c r="F4653">
        <v>1199.99</v>
      </c>
      <c r="G4653">
        <f>Table1[[#This Row],[Unit Price]]*Table1[[#This Row],[Units Sold]]</f>
        <v>5999.95</v>
      </c>
      <c r="H4653" t="s">
        <v>14</v>
      </c>
      <c r="I4653" t="s">
        <v>11</v>
      </c>
      <c r="J4653">
        <f>_xlfn.XLOOKUP(Table1[[#This Row],[Product Name]],O:O,P:P)</f>
        <v>600</v>
      </c>
      <c r="K4653">
        <f>Table1[[#This Row],[Unit Profit]]*Table1[[#This Row],[Units Sold]]</f>
        <v>3000</v>
      </c>
      <c r="L4653">
        <f>MONTH(Table1[[#This Row],[Date]])</f>
        <v>11</v>
      </c>
    </row>
    <row r="4654" spans="1:12" hidden="1">
      <c r="A4654">
        <v>14724</v>
      </c>
      <c r="B4654" s="1">
        <v>45297</v>
      </c>
      <c r="C4654" t="s">
        <v>12</v>
      </c>
      <c r="D4654" t="s">
        <v>180</v>
      </c>
      <c r="E4654">
        <v>2</v>
      </c>
      <c r="F4654">
        <v>199.99</v>
      </c>
      <c r="G4654">
        <f>Table1[[#This Row],[Unit Price]]*Table1[[#This Row],[Units Sold]]</f>
        <v>399.98</v>
      </c>
      <c r="H4654" t="s">
        <v>18</v>
      </c>
      <c r="I4654" t="s">
        <v>11</v>
      </c>
      <c r="J4654">
        <f>_xlfn.XLOOKUP(Table1[[#This Row],[Product Name]],O:O,P:P)</f>
        <v>34</v>
      </c>
      <c r="K4654">
        <f>Table1[[#This Row],[Unit Profit]]*Table1[[#This Row],[Units Sold]]</f>
        <v>68</v>
      </c>
      <c r="L4654">
        <f>MONTH(Table1[[#This Row],[Date]])</f>
        <v>1</v>
      </c>
    </row>
    <row r="4655" spans="1:12" hidden="1">
      <c r="A4655">
        <v>14725</v>
      </c>
      <c r="B4655" s="1">
        <v>45385</v>
      </c>
      <c r="C4655" t="s">
        <v>16</v>
      </c>
      <c r="D4655" t="s">
        <v>181</v>
      </c>
      <c r="E4655">
        <v>1</v>
      </c>
      <c r="F4655">
        <v>29.99</v>
      </c>
      <c r="G4655">
        <f>Table1[[#This Row],[Unit Price]]*Table1[[#This Row],[Units Sold]]</f>
        <v>29.99</v>
      </c>
      <c r="H4655" t="s">
        <v>18</v>
      </c>
      <c r="I4655" t="s">
        <v>11</v>
      </c>
      <c r="J4655">
        <f>_xlfn.XLOOKUP(Table1[[#This Row],[Product Name]],O:O,P:P)</f>
        <v>3</v>
      </c>
      <c r="K4655">
        <f>Table1[[#This Row],[Unit Profit]]*Table1[[#This Row],[Units Sold]]</f>
        <v>3</v>
      </c>
      <c r="L4655">
        <f>MONTH(Table1[[#This Row],[Date]])</f>
        <v>4</v>
      </c>
    </row>
    <row r="4656" spans="1:12" hidden="1">
      <c r="A4656">
        <v>14726</v>
      </c>
      <c r="B4656" s="1">
        <v>45419</v>
      </c>
      <c r="C4656" t="s">
        <v>19</v>
      </c>
      <c r="D4656" t="s">
        <v>182</v>
      </c>
      <c r="E4656">
        <v>2</v>
      </c>
      <c r="F4656">
        <v>8.99</v>
      </c>
      <c r="G4656">
        <f>Table1[[#This Row],[Unit Price]]*Table1[[#This Row],[Units Sold]]</f>
        <v>17.98</v>
      </c>
      <c r="H4656" t="s">
        <v>18</v>
      </c>
      <c r="I4656" t="s">
        <v>15</v>
      </c>
      <c r="J4656">
        <f>_xlfn.XLOOKUP(Table1[[#This Row],[Product Name]],O:O,P:P)</f>
        <v>1.17</v>
      </c>
      <c r="K4656">
        <f>Table1[[#This Row],[Unit Profit]]*Table1[[#This Row],[Units Sold]]</f>
        <v>2.34</v>
      </c>
      <c r="L4656">
        <f>MONTH(Table1[[#This Row],[Date]])</f>
        <v>5</v>
      </c>
    </row>
    <row r="4657" spans="1:12" hidden="1">
      <c r="A4657">
        <v>14727</v>
      </c>
      <c r="B4657" s="1">
        <v>44944</v>
      </c>
      <c r="C4657" t="s">
        <v>21</v>
      </c>
      <c r="D4657" t="s">
        <v>183</v>
      </c>
      <c r="E4657">
        <v>1</v>
      </c>
      <c r="F4657">
        <v>16.989999999999998</v>
      </c>
      <c r="G4657">
        <f>Table1[[#This Row],[Unit Price]]*Table1[[#This Row],[Units Sold]]</f>
        <v>16.989999999999998</v>
      </c>
      <c r="H4657" t="s">
        <v>18</v>
      </c>
      <c r="I4657" t="s">
        <v>287</v>
      </c>
      <c r="J4657">
        <f>_xlfn.XLOOKUP(Table1[[#This Row],[Product Name]],O:O,P:P)</f>
        <v>7.82</v>
      </c>
      <c r="K4657">
        <f>Table1[[#This Row],[Unit Profit]]*Table1[[#This Row],[Units Sold]]</f>
        <v>7.82</v>
      </c>
      <c r="L4657">
        <f>MONTH(Table1[[#This Row],[Date]])</f>
        <v>1</v>
      </c>
    </row>
    <row r="4658" spans="1:12" hidden="1">
      <c r="A4658">
        <v>14728</v>
      </c>
      <c r="B4658" s="1">
        <v>45507</v>
      </c>
      <c r="C4658" t="s">
        <v>23</v>
      </c>
      <c r="D4658" t="s">
        <v>184</v>
      </c>
      <c r="E4658">
        <v>2</v>
      </c>
      <c r="F4658">
        <v>49.99</v>
      </c>
      <c r="G4658">
        <f>Table1[[#This Row],[Unit Price]]*Table1[[#This Row],[Units Sold]]</f>
        <v>99.98</v>
      </c>
      <c r="H4658" t="s">
        <v>18</v>
      </c>
      <c r="I4658" t="s">
        <v>11</v>
      </c>
      <c r="J4658">
        <f>_xlfn.XLOOKUP(Table1[[#This Row],[Product Name]],O:O,P:P)</f>
        <v>12</v>
      </c>
      <c r="K4658">
        <f>Table1[[#This Row],[Unit Profit]]*Table1[[#This Row],[Units Sold]]</f>
        <v>24</v>
      </c>
      <c r="L4658">
        <f>MONTH(Table1[[#This Row],[Date]])</f>
        <v>8</v>
      </c>
    </row>
    <row r="4659" spans="1:12">
      <c r="A4659">
        <v>14729</v>
      </c>
      <c r="B4659" s="1">
        <v>45136</v>
      </c>
      <c r="C4659" t="s">
        <v>9</v>
      </c>
      <c r="D4659" t="s">
        <v>185</v>
      </c>
      <c r="E4659">
        <v>1</v>
      </c>
      <c r="F4659">
        <v>699.99</v>
      </c>
      <c r="G4659">
        <f>Table1[[#This Row],[Unit Price]]*Table1[[#This Row],[Units Sold]]</f>
        <v>699.99</v>
      </c>
      <c r="H4659" t="s">
        <v>294</v>
      </c>
      <c r="I4659" t="s">
        <v>11</v>
      </c>
      <c r="J4659">
        <f>_xlfn.XLOOKUP(Table1[[#This Row],[Product Name]],O:O,P:P)</f>
        <v>273</v>
      </c>
      <c r="K4659">
        <f>Table1[[#This Row],[Unit Profit]]*Table1[[#This Row],[Units Sold]]</f>
        <v>273</v>
      </c>
      <c r="L4659">
        <f>MONTH(Table1[[#This Row],[Date]])</f>
        <v>7</v>
      </c>
    </row>
    <row r="4660" spans="1:12" hidden="1">
      <c r="A4660">
        <v>14730</v>
      </c>
      <c r="B4660" s="1">
        <v>45633</v>
      </c>
      <c r="C4660" t="s">
        <v>12</v>
      </c>
      <c r="D4660" t="s">
        <v>186</v>
      </c>
      <c r="E4660">
        <v>3</v>
      </c>
      <c r="F4660">
        <v>139.99</v>
      </c>
      <c r="G4660">
        <f>Table1[[#This Row],[Unit Price]]*Table1[[#This Row],[Units Sold]]</f>
        <v>419.97</v>
      </c>
      <c r="H4660" t="s">
        <v>14</v>
      </c>
      <c r="I4660" t="s">
        <v>287</v>
      </c>
      <c r="J4660">
        <f>_xlfn.XLOOKUP(Table1[[#This Row],[Product Name]],O:O,P:P)</f>
        <v>25.2</v>
      </c>
      <c r="K4660">
        <f>Table1[[#This Row],[Unit Profit]]*Table1[[#This Row],[Units Sold]]</f>
        <v>75.599999999999994</v>
      </c>
      <c r="L4660">
        <f>MONTH(Table1[[#This Row],[Date]])</f>
        <v>12</v>
      </c>
    </row>
    <row r="4661" spans="1:12" hidden="1">
      <c r="A4661">
        <v>14731</v>
      </c>
      <c r="B4661" s="1">
        <v>44942</v>
      </c>
      <c r="C4661" t="s">
        <v>16</v>
      </c>
      <c r="D4661" t="s">
        <v>187</v>
      </c>
      <c r="E4661">
        <v>3</v>
      </c>
      <c r="F4661">
        <v>34.99</v>
      </c>
      <c r="G4661">
        <f>Table1[[#This Row],[Unit Price]]*Table1[[#This Row],[Units Sold]]</f>
        <v>104.97</v>
      </c>
      <c r="H4661" t="s">
        <v>14</v>
      </c>
      <c r="I4661" t="s">
        <v>15</v>
      </c>
      <c r="J4661">
        <f>_xlfn.XLOOKUP(Table1[[#This Row],[Product Name]],O:O,P:P)</f>
        <v>12.6</v>
      </c>
      <c r="K4661">
        <f>Table1[[#This Row],[Unit Profit]]*Table1[[#This Row],[Units Sold]]</f>
        <v>37.799999999999997</v>
      </c>
      <c r="L4661">
        <f>MONTH(Table1[[#This Row],[Date]])</f>
        <v>1</v>
      </c>
    </row>
    <row r="4662" spans="1:12" hidden="1">
      <c r="A4662">
        <v>14732</v>
      </c>
      <c r="B4662" s="1">
        <v>45499</v>
      </c>
      <c r="C4662" t="s">
        <v>19</v>
      </c>
      <c r="D4662" t="s">
        <v>188</v>
      </c>
      <c r="E4662">
        <v>1</v>
      </c>
      <c r="F4662">
        <v>9.99</v>
      </c>
      <c r="G4662">
        <f>Table1[[#This Row],[Unit Price]]*Table1[[#This Row],[Units Sold]]</f>
        <v>9.99</v>
      </c>
      <c r="H4662" t="s">
        <v>18</v>
      </c>
      <c r="I4662" t="s">
        <v>15</v>
      </c>
      <c r="J4662">
        <f>_xlfn.XLOOKUP(Table1[[#This Row],[Product Name]],O:O,P:P)</f>
        <v>1.5</v>
      </c>
      <c r="K4662">
        <f>Table1[[#This Row],[Unit Profit]]*Table1[[#This Row],[Units Sold]]</f>
        <v>1.5</v>
      </c>
      <c r="L4662">
        <f>MONTH(Table1[[#This Row],[Date]])</f>
        <v>7</v>
      </c>
    </row>
    <row r="4663" spans="1:12" hidden="1">
      <c r="A4663">
        <v>14733</v>
      </c>
      <c r="B4663" s="1">
        <v>45602</v>
      </c>
      <c r="C4663" t="s">
        <v>21</v>
      </c>
      <c r="D4663" t="s">
        <v>189</v>
      </c>
      <c r="E4663">
        <v>3</v>
      </c>
      <c r="F4663">
        <v>29.5</v>
      </c>
      <c r="G4663">
        <f>Table1[[#This Row],[Unit Price]]*Table1[[#This Row],[Units Sold]]</f>
        <v>88.5</v>
      </c>
      <c r="H4663" t="s">
        <v>14</v>
      </c>
      <c r="I4663" t="s">
        <v>15</v>
      </c>
      <c r="J4663">
        <f>_xlfn.XLOOKUP(Table1[[#This Row],[Product Name]],O:O,P:P)</f>
        <v>7.38</v>
      </c>
      <c r="K4663">
        <f>Table1[[#This Row],[Unit Profit]]*Table1[[#This Row],[Units Sold]]</f>
        <v>22.14</v>
      </c>
      <c r="L4663">
        <f>MONTH(Table1[[#This Row],[Date]])</f>
        <v>11</v>
      </c>
    </row>
    <row r="4664" spans="1:12" hidden="1">
      <c r="A4664">
        <v>14734</v>
      </c>
      <c r="B4664" s="1">
        <v>45470</v>
      </c>
      <c r="C4664" t="s">
        <v>23</v>
      </c>
      <c r="D4664" t="s">
        <v>190</v>
      </c>
      <c r="E4664">
        <v>4</v>
      </c>
      <c r="F4664">
        <v>699.99</v>
      </c>
      <c r="G4664">
        <f>Table1[[#This Row],[Unit Price]]*Table1[[#This Row],[Units Sold]]</f>
        <v>2799.96</v>
      </c>
      <c r="H4664" t="s">
        <v>18</v>
      </c>
      <c r="I4664" t="s">
        <v>287</v>
      </c>
      <c r="J4664">
        <f>_xlfn.XLOOKUP(Table1[[#This Row],[Product Name]],O:O,P:P)</f>
        <v>252</v>
      </c>
      <c r="K4664">
        <f>Table1[[#This Row],[Unit Profit]]*Table1[[#This Row],[Units Sold]]</f>
        <v>1008</v>
      </c>
      <c r="L4664">
        <f>MONTH(Table1[[#This Row],[Date]])</f>
        <v>6</v>
      </c>
    </row>
    <row r="4665" spans="1:12" hidden="1">
      <c r="A4665">
        <v>14735</v>
      </c>
      <c r="B4665" s="1">
        <v>45257</v>
      </c>
      <c r="C4665" t="s">
        <v>9</v>
      </c>
      <c r="D4665" t="s">
        <v>191</v>
      </c>
      <c r="E4665">
        <v>1</v>
      </c>
      <c r="F4665">
        <v>49.99</v>
      </c>
      <c r="G4665">
        <f>Table1[[#This Row],[Unit Price]]*Table1[[#This Row],[Units Sold]]</f>
        <v>49.99</v>
      </c>
      <c r="H4665" t="s">
        <v>18</v>
      </c>
      <c r="I4665" t="s">
        <v>287</v>
      </c>
      <c r="J4665">
        <f>_xlfn.XLOOKUP(Table1[[#This Row],[Product Name]],O:O,P:P)</f>
        <v>19.5</v>
      </c>
      <c r="K4665">
        <f>Table1[[#This Row],[Unit Profit]]*Table1[[#This Row],[Units Sold]]</f>
        <v>19.5</v>
      </c>
      <c r="L4665">
        <f>MONTH(Table1[[#This Row],[Date]])</f>
        <v>11</v>
      </c>
    </row>
    <row r="4666" spans="1:12" hidden="1">
      <c r="A4666">
        <v>14736</v>
      </c>
      <c r="B4666" s="1">
        <v>44961</v>
      </c>
      <c r="C4666" t="s">
        <v>12</v>
      </c>
      <c r="D4666" t="s">
        <v>192</v>
      </c>
      <c r="E4666">
        <v>1</v>
      </c>
      <c r="F4666">
        <v>49.99</v>
      </c>
      <c r="G4666">
        <f>Table1[[#This Row],[Unit Price]]*Table1[[#This Row],[Units Sold]]</f>
        <v>49.99</v>
      </c>
      <c r="H4666" t="s">
        <v>18</v>
      </c>
      <c r="I4666" t="s">
        <v>15</v>
      </c>
      <c r="J4666">
        <f>_xlfn.XLOOKUP(Table1[[#This Row],[Product Name]],O:O,P:P)</f>
        <v>15</v>
      </c>
      <c r="K4666">
        <f>Table1[[#This Row],[Unit Profit]]*Table1[[#This Row],[Units Sold]]</f>
        <v>15</v>
      </c>
      <c r="L4666">
        <f>MONTH(Table1[[#This Row],[Date]])</f>
        <v>2</v>
      </c>
    </row>
    <row r="4667" spans="1:12" hidden="1">
      <c r="A4667">
        <v>14738</v>
      </c>
      <c r="B4667" s="1">
        <v>45187</v>
      </c>
      <c r="C4667" t="s">
        <v>19</v>
      </c>
      <c r="D4667" t="s">
        <v>194</v>
      </c>
      <c r="E4667">
        <v>4</v>
      </c>
      <c r="F4667">
        <v>11.99</v>
      </c>
      <c r="G4667">
        <f>Table1[[#This Row],[Unit Price]]*Table1[[#This Row],[Units Sold]]</f>
        <v>47.96</v>
      </c>
      <c r="H4667" t="s">
        <v>14</v>
      </c>
      <c r="I4667" t="s">
        <v>15</v>
      </c>
      <c r="J4667">
        <f>_xlfn.XLOOKUP(Table1[[#This Row],[Product Name]],O:O,P:P)</f>
        <v>3.72</v>
      </c>
      <c r="K4667">
        <f>Table1[[#This Row],[Unit Profit]]*Table1[[#This Row],[Units Sold]]</f>
        <v>14.88</v>
      </c>
      <c r="L4667">
        <f>MONTH(Table1[[#This Row],[Date]])</f>
        <v>9</v>
      </c>
    </row>
    <row r="4668" spans="1:12">
      <c r="A4668">
        <v>14739</v>
      </c>
      <c r="B4668" s="1">
        <v>45585</v>
      </c>
      <c r="C4668" t="s">
        <v>21</v>
      </c>
      <c r="D4668" t="s">
        <v>195</v>
      </c>
      <c r="E4668">
        <v>3</v>
      </c>
      <c r="F4668">
        <v>34</v>
      </c>
      <c r="G4668">
        <f>Table1[[#This Row],[Unit Price]]*Table1[[#This Row],[Units Sold]]</f>
        <v>102</v>
      </c>
      <c r="H4668" t="s">
        <v>294</v>
      </c>
      <c r="I4668" t="s">
        <v>287</v>
      </c>
      <c r="J4668">
        <f>_xlfn.XLOOKUP(Table1[[#This Row],[Product Name]],O:O,P:P)</f>
        <v>9.52</v>
      </c>
      <c r="K4668">
        <f>Table1[[#This Row],[Unit Profit]]*Table1[[#This Row],[Units Sold]]</f>
        <v>28.56</v>
      </c>
      <c r="L4668">
        <f>MONTH(Table1[[#This Row],[Date]])</f>
        <v>10</v>
      </c>
    </row>
    <row r="4669" spans="1:12">
      <c r="A4669">
        <v>14740</v>
      </c>
      <c r="B4669" s="1">
        <v>45365</v>
      </c>
      <c r="C4669" t="s">
        <v>23</v>
      </c>
      <c r="D4669" t="s">
        <v>196</v>
      </c>
      <c r="E4669">
        <v>1</v>
      </c>
      <c r="F4669">
        <v>146</v>
      </c>
      <c r="G4669">
        <f>Table1[[#This Row],[Unit Price]]*Table1[[#This Row],[Units Sold]]</f>
        <v>146</v>
      </c>
      <c r="H4669" t="s">
        <v>294</v>
      </c>
      <c r="I4669" t="s">
        <v>15</v>
      </c>
      <c r="J4669">
        <f>_xlfn.XLOOKUP(Table1[[#This Row],[Product Name]],O:O,P:P)</f>
        <v>71.540000000000006</v>
      </c>
      <c r="K4669">
        <f>Table1[[#This Row],[Unit Profit]]*Table1[[#This Row],[Units Sold]]</f>
        <v>71.540000000000006</v>
      </c>
      <c r="L4669">
        <f>MONTH(Table1[[#This Row],[Date]])</f>
        <v>3</v>
      </c>
    </row>
    <row r="4670" spans="1:12" hidden="1">
      <c r="A4670">
        <v>14741</v>
      </c>
      <c r="B4670" s="1">
        <v>45182</v>
      </c>
      <c r="C4670" t="s">
        <v>9</v>
      </c>
      <c r="D4670" t="s">
        <v>197</v>
      </c>
      <c r="E4670">
        <v>3</v>
      </c>
      <c r="F4670">
        <v>649.99</v>
      </c>
      <c r="G4670">
        <f>Table1[[#This Row],[Unit Price]]*Table1[[#This Row],[Units Sold]]</f>
        <v>1949.97</v>
      </c>
      <c r="H4670" t="s">
        <v>14</v>
      </c>
      <c r="I4670" t="s">
        <v>11</v>
      </c>
      <c r="J4670">
        <f>_xlfn.XLOOKUP(Table1[[#This Row],[Product Name]],O:O,P:P)</f>
        <v>65</v>
      </c>
      <c r="K4670">
        <f>Table1[[#This Row],[Unit Profit]]*Table1[[#This Row],[Units Sold]]</f>
        <v>195</v>
      </c>
      <c r="L4670">
        <f>MONTH(Table1[[#This Row],[Date]])</f>
        <v>9</v>
      </c>
    </row>
    <row r="4671" spans="1:12">
      <c r="A4671">
        <v>14742</v>
      </c>
      <c r="B4671" s="1">
        <v>45545</v>
      </c>
      <c r="C4671" t="s">
        <v>12</v>
      </c>
      <c r="D4671" t="s">
        <v>198</v>
      </c>
      <c r="E4671">
        <v>2</v>
      </c>
      <c r="F4671">
        <v>399.99</v>
      </c>
      <c r="G4671">
        <f>Table1[[#This Row],[Unit Price]]*Table1[[#This Row],[Units Sold]]</f>
        <v>799.98</v>
      </c>
      <c r="H4671" t="s">
        <v>294</v>
      </c>
      <c r="I4671" t="s">
        <v>15</v>
      </c>
      <c r="J4671">
        <f>_xlfn.XLOOKUP(Table1[[#This Row],[Product Name]],O:O,P:P)</f>
        <v>160</v>
      </c>
      <c r="K4671">
        <f>Table1[[#This Row],[Unit Profit]]*Table1[[#This Row],[Units Sold]]</f>
        <v>320</v>
      </c>
      <c r="L4671">
        <f>MONTH(Table1[[#This Row],[Date]])</f>
        <v>9</v>
      </c>
    </row>
    <row r="4672" spans="1:12" hidden="1">
      <c r="A4672">
        <v>14743</v>
      </c>
      <c r="B4672" s="1">
        <v>45429</v>
      </c>
      <c r="C4672" t="s">
        <v>16</v>
      </c>
      <c r="D4672" t="s">
        <v>199</v>
      </c>
      <c r="E4672">
        <v>5</v>
      </c>
      <c r="F4672">
        <v>59.99</v>
      </c>
      <c r="G4672">
        <f>Table1[[#This Row],[Unit Price]]*Table1[[#This Row],[Units Sold]]</f>
        <v>299.95</v>
      </c>
      <c r="H4672" t="s">
        <v>18</v>
      </c>
      <c r="I4672" t="s">
        <v>11</v>
      </c>
      <c r="J4672">
        <f>_xlfn.XLOOKUP(Table1[[#This Row],[Product Name]],O:O,P:P)</f>
        <v>28.8</v>
      </c>
      <c r="K4672">
        <f>Table1[[#This Row],[Unit Profit]]*Table1[[#This Row],[Units Sold]]</f>
        <v>144</v>
      </c>
      <c r="L4672">
        <f>MONTH(Table1[[#This Row],[Date]])</f>
        <v>5</v>
      </c>
    </row>
    <row r="4673" spans="1:12" hidden="1">
      <c r="A4673">
        <v>14744</v>
      </c>
      <c r="B4673" s="1">
        <v>45087</v>
      </c>
      <c r="C4673" t="s">
        <v>19</v>
      </c>
      <c r="D4673" t="s">
        <v>200</v>
      </c>
      <c r="E4673">
        <v>2</v>
      </c>
      <c r="F4673">
        <v>12.99</v>
      </c>
      <c r="G4673">
        <f>Table1[[#This Row],[Unit Price]]*Table1[[#This Row],[Units Sold]]</f>
        <v>25.98</v>
      </c>
      <c r="H4673" t="s">
        <v>18</v>
      </c>
      <c r="I4673" t="s">
        <v>15</v>
      </c>
      <c r="J4673">
        <f>_xlfn.XLOOKUP(Table1[[#This Row],[Product Name]],O:O,P:P)</f>
        <v>2.99</v>
      </c>
      <c r="K4673">
        <f>Table1[[#This Row],[Unit Profit]]*Table1[[#This Row],[Units Sold]]</f>
        <v>5.98</v>
      </c>
      <c r="L4673">
        <f>MONTH(Table1[[#This Row],[Date]])</f>
        <v>6</v>
      </c>
    </row>
    <row r="4674" spans="1:12" hidden="1">
      <c r="A4674">
        <v>14745</v>
      </c>
      <c r="B4674" s="1">
        <v>45555</v>
      </c>
      <c r="C4674" t="s">
        <v>21</v>
      </c>
      <c r="D4674" t="s">
        <v>201</v>
      </c>
      <c r="E4674">
        <v>2</v>
      </c>
      <c r="F4674">
        <v>190</v>
      </c>
      <c r="G4674">
        <f>Table1[[#This Row],[Unit Price]]*Table1[[#This Row],[Units Sold]]</f>
        <v>380</v>
      </c>
      <c r="H4674" t="s">
        <v>14</v>
      </c>
      <c r="I4674" t="s">
        <v>11</v>
      </c>
      <c r="J4674">
        <f>_xlfn.XLOOKUP(Table1[[#This Row],[Product Name]],O:O,P:P)</f>
        <v>55.1</v>
      </c>
      <c r="K4674">
        <f>Table1[[#This Row],[Unit Profit]]*Table1[[#This Row],[Units Sold]]</f>
        <v>110.2</v>
      </c>
      <c r="L4674">
        <f>MONTH(Table1[[#This Row],[Date]])</f>
        <v>9</v>
      </c>
    </row>
    <row r="4675" spans="1:12">
      <c r="A4675">
        <v>14746</v>
      </c>
      <c r="B4675" s="1">
        <v>45282</v>
      </c>
      <c r="C4675" t="s">
        <v>23</v>
      </c>
      <c r="D4675" t="s">
        <v>202</v>
      </c>
      <c r="E4675">
        <v>3</v>
      </c>
      <c r="F4675">
        <v>499.95</v>
      </c>
      <c r="G4675">
        <f>Table1[[#This Row],[Unit Price]]*Table1[[#This Row],[Units Sold]]</f>
        <v>1499.85</v>
      </c>
      <c r="H4675" t="s">
        <v>294</v>
      </c>
      <c r="I4675" t="s">
        <v>11</v>
      </c>
      <c r="J4675">
        <f>_xlfn.XLOOKUP(Table1[[#This Row],[Product Name]],O:O,P:P)</f>
        <v>129.99</v>
      </c>
      <c r="K4675">
        <f>Table1[[#This Row],[Unit Profit]]*Table1[[#This Row],[Units Sold]]</f>
        <v>389.97</v>
      </c>
      <c r="L4675">
        <f>MONTH(Table1[[#This Row],[Date]])</f>
        <v>12</v>
      </c>
    </row>
    <row r="4676" spans="1:12">
      <c r="A4676">
        <v>14747</v>
      </c>
      <c r="B4676" s="1">
        <v>45296</v>
      </c>
      <c r="C4676" t="s">
        <v>9</v>
      </c>
      <c r="D4676" t="s">
        <v>203</v>
      </c>
      <c r="E4676">
        <v>2</v>
      </c>
      <c r="F4676">
        <v>399</v>
      </c>
      <c r="G4676">
        <f>Table1[[#This Row],[Unit Price]]*Table1[[#This Row],[Units Sold]]</f>
        <v>798</v>
      </c>
      <c r="H4676" t="s">
        <v>294</v>
      </c>
      <c r="I4676" t="s">
        <v>11</v>
      </c>
      <c r="J4676">
        <f>_xlfn.XLOOKUP(Table1[[#This Row],[Product Name]],O:O,P:P)</f>
        <v>131.66999999999999</v>
      </c>
      <c r="K4676">
        <f>Table1[[#This Row],[Unit Profit]]*Table1[[#This Row],[Units Sold]]</f>
        <v>263.33999999999997</v>
      </c>
      <c r="L4676">
        <f>MONTH(Table1[[#This Row],[Date]])</f>
        <v>1</v>
      </c>
    </row>
    <row r="4677" spans="1:12">
      <c r="A4677">
        <v>14748</v>
      </c>
      <c r="B4677" s="1">
        <v>45408</v>
      </c>
      <c r="C4677" t="s">
        <v>12</v>
      </c>
      <c r="D4677" t="s">
        <v>204</v>
      </c>
      <c r="E4677">
        <v>4</v>
      </c>
      <c r="F4677">
        <v>199</v>
      </c>
      <c r="G4677">
        <f>Table1[[#This Row],[Unit Price]]*Table1[[#This Row],[Units Sold]]</f>
        <v>796</v>
      </c>
      <c r="H4677" t="s">
        <v>294</v>
      </c>
      <c r="I4677" t="s">
        <v>15</v>
      </c>
      <c r="J4677">
        <f>_xlfn.XLOOKUP(Table1[[#This Row],[Product Name]],O:O,P:P)</f>
        <v>27.86</v>
      </c>
      <c r="K4677">
        <f>Table1[[#This Row],[Unit Profit]]*Table1[[#This Row],[Units Sold]]</f>
        <v>111.44</v>
      </c>
      <c r="L4677">
        <f>MONTH(Table1[[#This Row],[Date]])</f>
        <v>4</v>
      </c>
    </row>
    <row r="4678" spans="1:12" hidden="1">
      <c r="A4678">
        <v>14749</v>
      </c>
      <c r="B4678" s="1">
        <v>45164</v>
      </c>
      <c r="C4678" t="s">
        <v>16</v>
      </c>
      <c r="D4678" t="s">
        <v>205</v>
      </c>
      <c r="E4678">
        <v>1</v>
      </c>
      <c r="F4678">
        <v>34.99</v>
      </c>
      <c r="G4678">
        <f>Table1[[#This Row],[Unit Price]]*Table1[[#This Row],[Units Sold]]</f>
        <v>34.99</v>
      </c>
      <c r="H4678" t="s">
        <v>18</v>
      </c>
      <c r="I4678" t="s">
        <v>11</v>
      </c>
      <c r="J4678">
        <f>_xlfn.XLOOKUP(Table1[[#This Row],[Product Name]],O:O,P:P)</f>
        <v>10.15</v>
      </c>
      <c r="K4678">
        <f>Table1[[#This Row],[Unit Profit]]*Table1[[#This Row],[Units Sold]]</f>
        <v>10.15</v>
      </c>
      <c r="L4678">
        <f>MONTH(Table1[[#This Row],[Date]])</f>
        <v>8</v>
      </c>
    </row>
    <row r="4679" spans="1:12" hidden="1">
      <c r="A4679">
        <v>14750</v>
      </c>
      <c r="B4679" s="1">
        <v>45403</v>
      </c>
      <c r="C4679" t="s">
        <v>19</v>
      </c>
      <c r="D4679" t="s">
        <v>106</v>
      </c>
      <c r="E4679">
        <v>5</v>
      </c>
      <c r="F4679">
        <v>10.99</v>
      </c>
      <c r="G4679">
        <f>Table1[[#This Row],[Unit Price]]*Table1[[#This Row],[Units Sold]]</f>
        <v>54.95</v>
      </c>
      <c r="H4679" t="s">
        <v>14</v>
      </c>
      <c r="I4679" t="s">
        <v>11</v>
      </c>
      <c r="J4679">
        <f>_xlfn.XLOOKUP(Table1[[#This Row],[Product Name]],O:O,P:P)</f>
        <v>4.34</v>
      </c>
      <c r="K4679">
        <f>Table1[[#This Row],[Unit Profit]]*Table1[[#This Row],[Units Sold]]</f>
        <v>21.7</v>
      </c>
      <c r="L4679">
        <f>MONTH(Table1[[#This Row],[Date]])</f>
        <v>4</v>
      </c>
    </row>
    <row r="4680" spans="1:12" hidden="1">
      <c r="A4680">
        <v>14751</v>
      </c>
      <c r="B4680" s="1">
        <v>44964</v>
      </c>
      <c r="C4680" t="s">
        <v>21</v>
      </c>
      <c r="D4680" t="s">
        <v>206</v>
      </c>
      <c r="E4680">
        <v>1</v>
      </c>
      <c r="F4680">
        <v>18</v>
      </c>
      <c r="G4680">
        <f>Table1[[#This Row],[Unit Price]]*Table1[[#This Row],[Units Sold]]</f>
        <v>18</v>
      </c>
      <c r="H4680" t="s">
        <v>18</v>
      </c>
      <c r="I4680" t="s">
        <v>11</v>
      </c>
      <c r="J4680">
        <f>_xlfn.XLOOKUP(Table1[[#This Row],[Product Name]],O:O,P:P)</f>
        <v>7.56</v>
      </c>
      <c r="K4680">
        <f>Table1[[#This Row],[Unit Profit]]*Table1[[#This Row],[Units Sold]]</f>
        <v>7.56</v>
      </c>
      <c r="L4680">
        <f>MONTH(Table1[[#This Row],[Date]])</f>
        <v>2</v>
      </c>
    </row>
    <row r="4681" spans="1:12" hidden="1">
      <c r="A4681">
        <v>14752</v>
      </c>
      <c r="B4681" s="1">
        <v>45621</v>
      </c>
      <c r="C4681" t="s">
        <v>23</v>
      </c>
      <c r="D4681" t="s">
        <v>207</v>
      </c>
      <c r="E4681">
        <v>4</v>
      </c>
      <c r="F4681">
        <v>169.95</v>
      </c>
      <c r="G4681">
        <f>Table1[[#This Row],[Unit Price]]*Table1[[#This Row],[Units Sold]]</f>
        <v>679.8</v>
      </c>
      <c r="H4681" t="s">
        <v>14</v>
      </c>
      <c r="I4681" t="s">
        <v>287</v>
      </c>
      <c r="J4681">
        <f>_xlfn.XLOOKUP(Table1[[#This Row],[Product Name]],O:O,P:P)</f>
        <v>59.48</v>
      </c>
      <c r="K4681">
        <f>Table1[[#This Row],[Unit Profit]]*Table1[[#This Row],[Units Sold]]</f>
        <v>237.92</v>
      </c>
      <c r="L4681">
        <f>MONTH(Table1[[#This Row],[Date]])</f>
        <v>11</v>
      </c>
    </row>
    <row r="4682" spans="1:12" hidden="1">
      <c r="A4682">
        <v>14753</v>
      </c>
      <c r="B4682" s="1">
        <v>45479</v>
      </c>
      <c r="C4682" t="s">
        <v>9</v>
      </c>
      <c r="D4682" t="s">
        <v>208</v>
      </c>
      <c r="E4682">
        <v>1</v>
      </c>
      <c r="F4682">
        <v>199.99</v>
      </c>
      <c r="G4682">
        <f>Table1[[#This Row],[Unit Price]]*Table1[[#This Row],[Units Sold]]</f>
        <v>199.99</v>
      </c>
      <c r="H4682" t="s">
        <v>18</v>
      </c>
      <c r="I4682" t="s">
        <v>11</v>
      </c>
      <c r="J4682">
        <f>_xlfn.XLOOKUP(Table1[[#This Row],[Product Name]],O:O,P:P)</f>
        <v>50</v>
      </c>
      <c r="K4682">
        <f>Table1[[#This Row],[Unit Profit]]*Table1[[#This Row],[Units Sold]]</f>
        <v>50</v>
      </c>
      <c r="L4682">
        <f>MONTH(Table1[[#This Row],[Date]])</f>
        <v>7</v>
      </c>
    </row>
    <row r="4683" spans="1:12" hidden="1">
      <c r="A4683">
        <v>14754</v>
      </c>
      <c r="B4683" s="1">
        <v>45077</v>
      </c>
      <c r="C4683" t="s">
        <v>12</v>
      </c>
      <c r="D4683" t="s">
        <v>209</v>
      </c>
      <c r="E4683">
        <v>5</v>
      </c>
      <c r="F4683">
        <v>199.95</v>
      </c>
      <c r="G4683">
        <f>Table1[[#This Row],[Unit Price]]*Table1[[#This Row],[Units Sold]]</f>
        <v>999.75</v>
      </c>
      <c r="H4683" t="s">
        <v>18</v>
      </c>
      <c r="I4683" t="s">
        <v>15</v>
      </c>
      <c r="J4683">
        <f>_xlfn.XLOOKUP(Table1[[#This Row],[Product Name]],O:O,P:P)</f>
        <v>35.99</v>
      </c>
      <c r="K4683">
        <f>Table1[[#This Row],[Unit Profit]]*Table1[[#This Row],[Units Sold]]</f>
        <v>179.95000000000002</v>
      </c>
      <c r="L4683">
        <f>MONTH(Table1[[#This Row],[Date]])</f>
        <v>5</v>
      </c>
    </row>
    <row r="4684" spans="1:12" hidden="1">
      <c r="A4684">
        <v>14755</v>
      </c>
      <c r="B4684" s="1">
        <v>44986</v>
      </c>
      <c r="C4684" t="s">
        <v>16</v>
      </c>
      <c r="D4684" t="s">
        <v>210</v>
      </c>
      <c r="E4684">
        <v>5</v>
      </c>
      <c r="F4684">
        <v>179.99</v>
      </c>
      <c r="G4684">
        <f>Table1[[#This Row],[Unit Price]]*Table1[[#This Row],[Units Sold]]</f>
        <v>899.95</v>
      </c>
      <c r="H4684" t="s">
        <v>14</v>
      </c>
      <c r="I4684" t="s">
        <v>287</v>
      </c>
      <c r="J4684">
        <f>_xlfn.XLOOKUP(Table1[[#This Row],[Product Name]],O:O,P:P)</f>
        <v>66.599999999999994</v>
      </c>
      <c r="K4684">
        <f>Table1[[#This Row],[Unit Profit]]*Table1[[#This Row],[Units Sold]]</f>
        <v>333</v>
      </c>
      <c r="L4684">
        <f>MONTH(Table1[[#This Row],[Date]])</f>
        <v>3</v>
      </c>
    </row>
    <row r="4685" spans="1:12">
      <c r="A4685">
        <v>14756</v>
      </c>
      <c r="B4685" s="1">
        <v>45317</v>
      </c>
      <c r="C4685" t="s">
        <v>19</v>
      </c>
      <c r="D4685" t="s">
        <v>211</v>
      </c>
      <c r="E4685">
        <v>2</v>
      </c>
      <c r="F4685">
        <v>11.99</v>
      </c>
      <c r="G4685">
        <f>Table1[[#This Row],[Unit Price]]*Table1[[#This Row],[Units Sold]]</f>
        <v>23.98</v>
      </c>
      <c r="H4685" t="s">
        <v>294</v>
      </c>
      <c r="I4685" t="s">
        <v>15</v>
      </c>
      <c r="J4685">
        <f>_xlfn.XLOOKUP(Table1[[#This Row],[Product Name]],O:O,P:P)</f>
        <v>3.96</v>
      </c>
      <c r="K4685">
        <f>Table1[[#This Row],[Unit Profit]]*Table1[[#This Row],[Units Sold]]</f>
        <v>7.92</v>
      </c>
      <c r="L4685">
        <f>MONTH(Table1[[#This Row],[Date]])</f>
        <v>1</v>
      </c>
    </row>
    <row r="4686" spans="1:12" hidden="1">
      <c r="A4686">
        <v>14757</v>
      </c>
      <c r="B4686" s="1">
        <v>45223</v>
      </c>
      <c r="C4686" t="s">
        <v>21</v>
      </c>
      <c r="D4686" t="s">
        <v>212</v>
      </c>
      <c r="E4686">
        <v>5</v>
      </c>
      <c r="F4686">
        <v>125</v>
      </c>
      <c r="G4686">
        <f>Table1[[#This Row],[Unit Price]]*Table1[[#This Row],[Units Sold]]</f>
        <v>625</v>
      </c>
      <c r="H4686" t="s">
        <v>18</v>
      </c>
      <c r="I4686" t="s">
        <v>11</v>
      </c>
      <c r="J4686">
        <f>_xlfn.XLOOKUP(Table1[[#This Row],[Product Name]],O:O,P:P)</f>
        <v>61.25</v>
      </c>
      <c r="K4686">
        <f>Table1[[#This Row],[Unit Profit]]*Table1[[#This Row],[Units Sold]]</f>
        <v>306.25</v>
      </c>
      <c r="L4686">
        <f>MONTH(Table1[[#This Row],[Date]])</f>
        <v>10</v>
      </c>
    </row>
    <row r="4687" spans="1:12">
      <c r="A4687">
        <v>14758</v>
      </c>
      <c r="B4687" s="1">
        <v>45514</v>
      </c>
      <c r="C4687" t="s">
        <v>23</v>
      </c>
      <c r="D4687" t="s">
        <v>213</v>
      </c>
      <c r="E4687">
        <v>3</v>
      </c>
      <c r="F4687">
        <v>449.99</v>
      </c>
      <c r="G4687">
        <f>Table1[[#This Row],[Unit Price]]*Table1[[#This Row],[Units Sold]]</f>
        <v>1349.97</v>
      </c>
      <c r="H4687" t="s">
        <v>294</v>
      </c>
      <c r="I4687" t="s">
        <v>11</v>
      </c>
      <c r="J4687">
        <f>_xlfn.XLOOKUP(Table1[[#This Row],[Product Name]],O:O,P:P)</f>
        <v>180</v>
      </c>
      <c r="K4687">
        <f>Table1[[#This Row],[Unit Profit]]*Table1[[#This Row],[Units Sold]]</f>
        <v>540</v>
      </c>
      <c r="L4687">
        <f>MONTH(Table1[[#This Row],[Date]])</f>
        <v>8</v>
      </c>
    </row>
    <row r="4688" spans="1:12" hidden="1">
      <c r="A4688">
        <v>14759</v>
      </c>
      <c r="B4688" s="1">
        <v>45378</v>
      </c>
      <c r="C4688" t="s">
        <v>9</v>
      </c>
      <c r="D4688" t="s">
        <v>214</v>
      </c>
      <c r="E4688">
        <v>4</v>
      </c>
      <c r="F4688">
        <v>179</v>
      </c>
      <c r="G4688">
        <f>Table1[[#This Row],[Unit Price]]*Table1[[#This Row],[Units Sold]]</f>
        <v>716</v>
      </c>
      <c r="H4688" t="s">
        <v>18</v>
      </c>
      <c r="I4688" t="s">
        <v>287</v>
      </c>
      <c r="J4688">
        <f>_xlfn.XLOOKUP(Table1[[#This Row],[Product Name]],O:O,P:P)</f>
        <v>71.599999999999994</v>
      </c>
      <c r="K4688">
        <f>Table1[[#This Row],[Unit Profit]]*Table1[[#This Row],[Units Sold]]</f>
        <v>286.39999999999998</v>
      </c>
      <c r="L4688">
        <f>MONTH(Table1[[#This Row],[Date]])</f>
        <v>3</v>
      </c>
    </row>
    <row r="4689" spans="1:12">
      <c r="A4689">
        <v>14760</v>
      </c>
      <c r="B4689" s="1">
        <v>45586</v>
      </c>
      <c r="C4689" t="s">
        <v>12</v>
      </c>
      <c r="D4689" t="s">
        <v>215</v>
      </c>
      <c r="E4689">
        <v>5</v>
      </c>
      <c r="F4689">
        <v>99.95</v>
      </c>
      <c r="G4689">
        <f>Table1[[#This Row],[Unit Price]]*Table1[[#This Row],[Units Sold]]</f>
        <v>499.75</v>
      </c>
      <c r="H4689" t="s">
        <v>294</v>
      </c>
      <c r="I4689" t="s">
        <v>15</v>
      </c>
      <c r="J4689">
        <f>_xlfn.XLOOKUP(Table1[[#This Row],[Product Name]],O:O,P:P)</f>
        <v>38.979999999999997</v>
      </c>
      <c r="K4689">
        <f>Table1[[#This Row],[Unit Profit]]*Table1[[#This Row],[Units Sold]]</f>
        <v>194.89999999999998</v>
      </c>
      <c r="L4689">
        <f>MONTH(Table1[[#This Row],[Date]])</f>
        <v>10</v>
      </c>
    </row>
    <row r="4690" spans="1:12">
      <c r="A4690">
        <v>14761</v>
      </c>
      <c r="B4690" s="1">
        <v>44969</v>
      </c>
      <c r="C4690" t="s">
        <v>16</v>
      </c>
      <c r="D4690" t="s">
        <v>216</v>
      </c>
      <c r="E4690">
        <v>5</v>
      </c>
      <c r="F4690">
        <v>59.99</v>
      </c>
      <c r="G4690">
        <f>Table1[[#This Row],[Unit Price]]*Table1[[#This Row],[Units Sold]]</f>
        <v>299.95</v>
      </c>
      <c r="H4690" t="s">
        <v>294</v>
      </c>
      <c r="I4690" t="s">
        <v>15</v>
      </c>
      <c r="J4690">
        <f>_xlfn.XLOOKUP(Table1[[#This Row],[Product Name]],O:O,P:P)</f>
        <v>21.6</v>
      </c>
      <c r="K4690">
        <f>Table1[[#This Row],[Unit Profit]]*Table1[[#This Row],[Units Sold]]</f>
        <v>108</v>
      </c>
      <c r="L4690">
        <f>MONTH(Table1[[#This Row],[Date]])</f>
        <v>2</v>
      </c>
    </row>
    <row r="4691" spans="1:12" hidden="1">
      <c r="A4691">
        <v>14762</v>
      </c>
      <c r="B4691" s="1">
        <v>45543</v>
      </c>
      <c r="C4691" t="s">
        <v>19</v>
      </c>
      <c r="D4691" t="s">
        <v>217</v>
      </c>
      <c r="E4691">
        <v>1</v>
      </c>
      <c r="F4691">
        <v>14.99</v>
      </c>
      <c r="G4691">
        <f>Table1[[#This Row],[Unit Price]]*Table1[[#This Row],[Units Sold]]</f>
        <v>14.99</v>
      </c>
      <c r="H4691" t="s">
        <v>14</v>
      </c>
      <c r="I4691" t="s">
        <v>11</v>
      </c>
      <c r="J4691">
        <f>_xlfn.XLOOKUP(Table1[[#This Row],[Product Name]],O:O,P:P)</f>
        <v>4.6500000000000004</v>
      </c>
      <c r="K4691">
        <f>Table1[[#This Row],[Unit Profit]]*Table1[[#This Row],[Units Sold]]</f>
        <v>4.6500000000000004</v>
      </c>
      <c r="L4691">
        <f>MONTH(Table1[[#This Row],[Date]])</f>
        <v>9</v>
      </c>
    </row>
    <row r="4692" spans="1:12" hidden="1">
      <c r="A4692">
        <v>14763</v>
      </c>
      <c r="B4692" s="1">
        <v>44985</v>
      </c>
      <c r="C4692" t="s">
        <v>21</v>
      </c>
      <c r="D4692" t="s">
        <v>218</v>
      </c>
      <c r="E4692">
        <v>1</v>
      </c>
      <c r="F4692">
        <v>52</v>
      </c>
      <c r="G4692">
        <f>Table1[[#This Row],[Unit Price]]*Table1[[#This Row],[Units Sold]]</f>
        <v>52</v>
      </c>
      <c r="H4692" t="s">
        <v>18</v>
      </c>
      <c r="I4692" t="s">
        <v>287</v>
      </c>
      <c r="J4692">
        <f>_xlfn.XLOOKUP(Table1[[#This Row],[Product Name]],O:O,P:P)</f>
        <v>20.28</v>
      </c>
      <c r="K4692">
        <f>Table1[[#This Row],[Unit Profit]]*Table1[[#This Row],[Units Sold]]</f>
        <v>20.28</v>
      </c>
      <c r="L4692">
        <f>MONTH(Table1[[#This Row],[Date]])</f>
        <v>2</v>
      </c>
    </row>
    <row r="4693" spans="1:12" hidden="1">
      <c r="A4693">
        <v>14764</v>
      </c>
      <c r="B4693" s="1">
        <v>45055</v>
      </c>
      <c r="C4693" t="s">
        <v>23</v>
      </c>
      <c r="D4693" t="s">
        <v>219</v>
      </c>
      <c r="E4693">
        <v>1</v>
      </c>
      <c r="F4693">
        <v>399.99</v>
      </c>
      <c r="G4693">
        <f>Table1[[#This Row],[Unit Price]]*Table1[[#This Row],[Units Sold]]</f>
        <v>399.99</v>
      </c>
      <c r="H4693" t="s">
        <v>18</v>
      </c>
      <c r="I4693" t="s">
        <v>11</v>
      </c>
      <c r="J4693">
        <f>_xlfn.XLOOKUP(Table1[[#This Row],[Product Name]],O:O,P:P)</f>
        <v>180</v>
      </c>
      <c r="K4693">
        <f>Table1[[#This Row],[Unit Profit]]*Table1[[#This Row],[Units Sold]]</f>
        <v>180</v>
      </c>
      <c r="L4693">
        <f>MONTH(Table1[[#This Row],[Date]])</f>
        <v>5</v>
      </c>
    </row>
    <row r="4694" spans="1:12" hidden="1">
      <c r="A4694">
        <v>14765</v>
      </c>
      <c r="B4694" s="1">
        <v>45337</v>
      </c>
      <c r="C4694" t="s">
        <v>9</v>
      </c>
      <c r="D4694" t="s">
        <v>220</v>
      </c>
      <c r="E4694">
        <v>1</v>
      </c>
      <c r="F4694">
        <v>299.99</v>
      </c>
      <c r="G4694">
        <f>Table1[[#This Row],[Unit Price]]*Table1[[#This Row],[Units Sold]]</f>
        <v>299.99</v>
      </c>
      <c r="H4694" t="s">
        <v>18</v>
      </c>
      <c r="I4694" t="s">
        <v>15</v>
      </c>
      <c r="J4694">
        <f>_xlfn.XLOOKUP(Table1[[#This Row],[Product Name]],O:O,P:P)</f>
        <v>117</v>
      </c>
      <c r="K4694">
        <f>Table1[[#This Row],[Unit Profit]]*Table1[[#This Row],[Units Sold]]</f>
        <v>117</v>
      </c>
      <c r="L4694">
        <f>MONTH(Table1[[#This Row],[Date]])</f>
        <v>2</v>
      </c>
    </row>
    <row r="4695" spans="1:12">
      <c r="A4695">
        <v>14766</v>
      </c>
      <c r="B4695" s="1">
        <v>45642</v>
      </c>
      <c r="C4695" t="s">
        <v>12</v>
      </c>
      <c r="D4695" t="s">
        <v>221</v>
      </c>
      <c r="E4695">
        <v>2</v>
      </c>
      <c r="F4695">
        <v>379.99</v>
      </c>
      <c r="G4695">
        <f>Table1[[#This Row],[Unit Price]]*Table1[[#This Row],[Units Sold]]</f>
        <v>759.98</v>
      </c>
      <c r="H4695" t="s">
        <v>294</v>
      </c>
      <c r="I4695" t="s">
        <v>287</v>
      </c>
      <c r="J4695">
        <f>_xlfn.XLOOKUP(Table1[[#This Row],[Product Name]],O:O,P:P)</f>
        <v>171</v>
      </c>
      <c r="K4695">
        <f>Table1[[#This Row],[Unit Profit]]*Table1[[#This Row],[Units Sold]]</f>
        <v>342</v>
      </c>
      <c r="L4695">
        <f>MONTH(Table1[[#This Row],[Date]])</f>
        <v>12</v>
      </c>
    </row>
    <row r="4696" spans="1:12">
      <c r="A4696">
        <v>14767</v>
      </c>
      <c r="B4696" s="1">
        <v>45550</v>
      </c>
      <c r="C4696" t="s">
        <v>16</v>
      </c>
      <c r="D4696" t="s">
        <v>222</v>
      </c>
      <c r="E4696">
        <v>3</v>
      </c>
      <c r="F4696">
        <v>98</v>
      </c>
      <c r="G4696">
        <f>Table1[[#This Row],[Unit Price]]*Table1[[#This Row],[Units Sold]]</f>
        <v>294</v>
      </c>
      <c r="H4696" t="s">
        <v>294</v>
      </c>
      <c r="I4696" t="s">
        <v>15</v>
      </c>
      <c r="J4696">
        <f>_xlfn.XLOOKUP(Table1[[#This Row],[Product Name]],O:O,P:P)</f>
        <v>35.28</v>
      </c>
      <c r="K4696">
        <f>Table1[[#This Row],[Unit Profit]]*Table1[[#This Row],[Units Sold]]</f>
        <v>105.84</v>
      </c>
      <c r="L4696">
        <f>MONTH(Table1[[#This Row],[Date]])</f>
        <v>9</v>
      </c>
    </row>
    <row r="4697" spans="1:12" hidden="1">
      <c r="A4697">
        <v>14768</v>
      </c>
      <c r="B4697" s="1">
        <v>45287</v>
      </c>
      <c r="C4697" t="s">
        <v>19</v>
      </c>
      <c r="D4697" t="s">
        <v>223</v>
      </c>
      <c r="E4697">
        <v>3</v>
      </c>
      <c r="F4697">
        <v>16.989999999999998</v>
      </c>
      <c r="G4697">
        <f>Table1[[#This Row],[Unit Price]]*Table1[[#This Row],[Units Sold]]</f>
        <v>50.97</v>
      </c>
      <c r="H4697" t="s">
        <v>14</v>
      </c>
      <c r="I4697" t="s">
        <v>15</v>
      </c>
      <c r="J4697">
        <f>_xlfn.XLOOKUP(Table1[[#This Row],[Product Name]],O:O,P:P)</f>
        <v>2.04</v>
      </c>
      <c r="K4697">
        <f>Table1[[#This Row],[Unit Profit]]*Table1[[#This Row],[Units Sold]]</f>
        <v>6.12</v>
      </c>
      <c r="L4697">
        <f>MONTH(Table1[[#This Row],[Date]])</f>
        <v>12</v>
      </c>
    </row>
    <row r="4698" spans="1:12">
      <c r="A4698">
        <v>14769</v>
      </c>
      <c r="B4698" s="1">
        <v>45563</v>
      </c>
      <c r="C4698" t="s">
        <v>21</v>
      </c>
      <c r="D4698" t="s">
        <v>224</v>
      </c>
      <c r="E4698">
        <v>3</v>
      </c>
      <c r="F4698">
        <v>79</v>
      </c>
      <c r="G4698">
        <f>Table1[[#This Row],[Unit Price]]*Table1[[#This Row],[Units Sold]]</f>
        <v>237</v>
      </c>
      <c r="H4698" t="s">
        <v>294</v>
      </c>
      <c r="I4698" t="s">
        <v>11</v>
      </c>
      <c r="J4698">
        <f>_xlfn.XLOOKUP(Table1[[#This Row],[Product Name]],O:O,P:P)</f>
        <v>22.12</v>
      </c>
      <c r="K4698">
        <f>Table1[[#This Row],[Unit Profit]]*Table1[[#This Row],[Units Sold]]</f>
        <v>66.36</v>
      </c>
      <c r="L4698">
        <f>MONTH(Table1[[#This Row],[Date]])</f>
        <v>9</v>
      </c>
    </row>
    <row r="4699" spans="1:12">
      <c r="A4699">
        <v>14770</v>
      </c>
      <c r="B4699" s="1">
        <v>45601</v>
      </c>
      <c r="C4699" t="s">
        <v>23</v>
      </c>
      <c r="D4699" t="s">
        <v>225</v>
      </c>
      <c r="E4699">
        <v>2</v>
      </c>
      <c r="F4699">
        <v>129</v>
      </c>
      <c r="G4699">
        <f>Table1[[#This Row],[Unit Price]]*Table1[[#This Row],[Units Sold]]</f>
        <v>258</v>
      </c>
      <c r="H4699" t="s">
        <v>294</v>
      </c>
      <c r="I4699" t="s">
        <v>11</v>
      </c>
      <c r="J4699">
        <f>_xlfn.XLOOKUP(Table1[[#This Row],[Product Name]],O:O,P:P)</f>
        <v>37.409999999999997</v>
      </c>
      <c r="K4699">
        <f>Table1[[#This Row],[Unit Profit]]*Table1[[#This Row],[Units Sold]]</f>
        <v>74.819999999999993</v>
      </c>
      <c r="L4699">
        <f>MONTH(Table1[[#This Row],[Date]])</f>
        <v>11</v>
      </c>
    </row>
    <row r="4700" spans="1:12" hidden="1">
      <c r="A4700">
        <v>14771</v>
      </c>
      <c r="B4700" s="1">
        <v>45209</v>
      </c>
      <c r="C4700" t="s">
        <v>9</v>
      </c>
      <c r="D4700" t="s">
        <v>226</v>
      </c>
      <c r="E4700">
        <v>2</v>
      </c>
      <c r="F4700">
        <v>749.99</v>
      </c>
      <c r="G4700">
        <f>Table1[[#This Row],[Unit Price]]*Table1[[#This Row],[Units Sold]]</f>
        <v>1499.98</v>
      </c>
      <c r="H4700" t="s">
        <v>14</v>
      </c>
      <c r="I4700" t="s">
        <v>287</v>
      </c>
      <c r="J4700">
        <f>_xlfn.XLOOKUP(Table1[[#This Row],[Product Name]],O:O,P:P)</f>
        <v>187.5</v>
      </c>
      <c r="K4700">
        <f>Table1[[#This Row],[Unit Profit]]*Table1[[#This Row],[Units Sold]]</f>
        <v>375</v>
      </c>
      <c r="L4700">
        <f>MONTH(Table1[[#This Row],[Date]])</f>
        <v>10</v>
      </c>
    </row>
    <row r="4701" spans="1:12" hidden="1">
      <c r="A4701">
        <v>14772</v>
      </c>
      <c r="B4701" s="1">
        <v>44950</v>
      </c>
      <c r="C4701" t="s">
        <v>12</v>
      </c>
      <c r="D4701" t="s">
        <v>32</v>
      </c>
      <c r="E4701">
        <v>1</v>
      </c>
      <c r="F4701">
        <v>169.99</v>
      </c>
      <c r="G4701">
        <f>Table1[[#This Row],[Unit Price]]*Table1[[#This Row],[Units Sold]]</f>
        <v>169.99</v>
      </c>
      <c r="H4701" t="s">
        <v>18</v>
      </c>
      <c r="I4701" t="s">
        <v>11</v>
      </c>
      <c r="J4701">
        <f>_xlfn.XLOOKUP(Table1[[#This Row],[Product Name]],O:O,P:P)</f>
        <v>19</v>
      </c>
      <c r="K4701">
        <f>Table1[[#This Row],[Unit Profit]]*Table1[[#This Row],[Units Sold]]</f>
        <v>19</v>
      </c>
      <c r="L4701">
        <f>MONTH(Table1[[#This Row],[Date]])</f>
        <v>1</v>
      </c>
    </row>
    <row r="4702" spans="1:12">
      <c r="A4702">
        <v>14773</v>
      </c>
      <c r="B4702" s="1">
        <v>45296</v>
      </c>
      <c r="C4702" t="s">
        <v>16</v>
      </c>
      <c r="D4702" t="s">
        <v>227</v>
      </c>
      <c r="E4702">
        <v>5</v>
      </c>
      <c r="F4702">
        <v>9.9</v>
      </c>
      <c r="G4702">
        <f>Table1[[#This Row],[Unit Price]]*Table1[[#This Row],[Units Sold]]</f>
        <v>49.5</v>
      </c>
      <c r="H4702" t="s">
        <v>294</v>
      </c>
      <c r="I4702" t="s">
        <v>287</v>
      </c>
      <c r="J4702">
        <f>_xlfn.XLOOKUP(Table1[[#This Row],[Product Name]],O:O,P:P)</f>
        <v>2.2799999999999998</v>
      </c>
      <c r="K4702">
        <f>Table1[[#This Row],[Unit Profit]]*Table1[[#This Row],[Units Sold]]</f>
        <v>11.399999999999999</v>
      </c>
      <c r="L4702">
        <f>MONTH(Table1[[#This Row],[Date]])</f>
        <v>1</v>
      </c>
    </row>
    <row r="4703" spans="1:12" hidden="1">
      <c r="A4703">
        <v>14774</v>
      </c>
      <c r="B4703" s="1">
        <v>45207</v>
      </c>
      <c r="C4703" t="s">
        <v>19</v>
      </c>
      <c r="D4703" t="s">
        <v>188</v>
      </c>
      <c r="E4703">
        <v>4</v>
      </c>
      <c r="F4703">
        <v>10.99</v>
      </c>
      <c r="G4703">
        <f>Table1[[#This Row],[Unit Price]]*Table1[[#This Row],[Units Sold]]</f>
        <v>43.96</v>
      </c>
      <c r="H4703" t="s">
        <v>14</v>
      </c>
      <c r="I4703" t="s">
        <v>287</v>
      </c>
      <c r="J4703">
        <f>_xlfn.XLOOKUP(Table1[[#This Row],[Product Name]],O:O,P:P)</f>
        <v>1.5</v>
      </c>
      <c r="K4703">
        <f>Table1[[#This Row],[Unit Profit]]*Table1[[#This Row],[Units Sold]]</f>
        <v>6</v>
      </c>
      <c r="L4703">
        <f>MONTH(Table1[[#This Row],[Date]])</f>
        <v>10</v>
      </c>
    </row>
    <row r="4704" spans="1:12" hidden="1">
      <c r="A4704">
        <v>14775</v>
      </c>
      <c r="B4704" s="1">
        <v>45428</v>
      </c>
      <c r="C4704" t="s">
        <v>21</v>
      </c>
      <c r="D4704" t="s">
        <v>228</v>
      </c>
      <c r="E4704">
        <v>3</v>
      </c>
      <c r="F4704">
        <v>29</v>
      </c>
      <c r="G4704">
        <f>Table1[[#This Row],[Unit Price]]*Table1[[#This Row],[Units Sold]]</f>
        <v>87</v>
      </c>
      <c r="H4704" t="s">
        <v>14</v>
      </c>
      <c r="I4704" t="s">
        <v>287</v>
      </c>
      <c r="J4704">
        <f>_xlfn.XLOOKUP(Table1[[#This Row],[Product Name]],O:O,P:P)</f>
        <v>3.48</v>
      </c>
      <c r="K4704">
        <f>Table1[[#This Row],[Unit Profit]]*Table1[[#This Row],[Units Sold]]</f>
        <v>10.44</v>
      </c>
      <c r="L4704">
        <f>MONTH(Table1[[#This Row],[Date]])</f>
        <v>5</v>
      </c>
    </row>
    <row r="4705" spans="1:12" hidden="1">
      <c r="A4705">
        <v>14777</v>
      </c>
      <c r="B4705" s="1">
        <v>45076</v>
      </c>
      <c r="C4705" t="s">
        <v>9</v>
      </c>
      <c r="D4705" t="s">
        <v>230</v>
      </c>
      <c r="E4705">
        <v>5</v>
      </c>
      <c r="F4705">
        <v>2399</v>
      </c>
      <c r="G4705">
        <f>Table1[[#This Row],[Unit Price]]*Table1[[#This Row],[Units Sold]]</f>
        <v>11995</v>
      </c>
      <c r="H4705" t="s">
        <v>18</v>
      </c>
      <c r="I4705" t="s">
        <v>287</v>
      </c>
      <c r="J4705">
        <f>_xlfn.XLOOKUP(Table1[[#This Row],[Product Name]],O:O,P:P)</f>
        <v>1127.53</v>
      </c>
      <c r="K4705">
        <f>Table1[[#This Row],[Unit Profit]]*Table1[[#This Row],[Units Sold]]</f>
        <v>5637.65</v>
      </c>
      <c r="L4705">
        <f>MONTH(Table1[[#This Row],[Date]])</f>
        <v>5</v>
      </c>
    </row>
    <row r="4706" spans="1:12" hidden="1">
      <c r="A4706">
        <v>14778</v>
      </c>
      <c r="B4706" s="1">
        <v>45386</v>
      </c>
      <c r="C4706" t="s">
        <v>12</v>
      </c>
      <c r="D4706" t="s">
        <v>231</v>
      </c>
      <c r="E4706">
        <v>1</v>
      </c>
      <c r="F4706">
        <v>449.99</v>
      </c>
      <c r="G4706">
        <f>Table1[[#This Row],[Unit Price]]*Table1[[#This Row],[Units Sold]]</f>
        <v>449.99</v>
      </c>
      <c r="H4706" t="s">
        <v>18</v>
      </c>
      <c r="I4706" t="s">
        <v>11</v>
      </c>
      <c r="J4706">
        <f>_xlfn.XLOOKUP(Table1[[#This Row],[Product Name]],O:O,P:P)</f>
        <v>135</v>
      </c>
      <c r="K4706">
        <f>Table1[[#This Row],[Unit Profit]]*Table1[[#This Row],[Units Sold]]</f>
        <v>135</v>
      </c>
      <c r="L4706">
        <f>MONTH(Table1[[#This Row],[Date]])</f>
        <v>4</v>
      </c>
    </row>
    <row r="4707" spans="1:12" hidden="1">
      <c r="A4707">
        <v>14779</v>
      </c>
      <c r="B4707" s="1">
        <v>45486</v>
      </c>
      <c r="C4707" t="s">
        <v>16</v>
      </c>
      <c r="D4707" t="s">
        <v>232</v>
      </c>
      <c r="E4707">
        <v>1</v>
      </c>
      <c r="F4707">
        <v>49.99</v>
      </c>
      <c r="G4707">
        <f>Table1[[#This Row],[Unit Price]]*Table1[[#This Row],[Units Sold]]</f>
        <v>49.99</v>
      </c>
      <c r="H4707" t="s">
        <v>18</v>
      </c>
      <c r="I4707" t="s">
        <v>15</v>
      </c>
      <c r="J4707">
        <f>_xlfn.XLOOKUP(Table1[[#This Row],[Product Name]],O:O,P:P)</f>
        <v>16</v>
      </c>
      <c r="K4707">
        <f>Table1[[#This Row],[Unit Profit]]*Table1[[#This Row],[Units Sold]]</f>
        <v>16</v>
      </c>
      <c r="L4707">
        <f>MONTH(Table1[[#This Row],[Date]])</f>
        <v>7</v>
      </c>
    </row>
    <row r="4708" spans="1:12">
      <c r="A4708">
        <v>14780</v>
      </c>
      <c r="B4708" s="1">
        <v>45042</v>
      </c>
      <c r="C4708" t="s">
        <v>19</v>
      </c>
      <c r="D4708" t="s">
        <v>233</v>
      </c>
      <c r="E4708">
        <v>2</v>
      </c>
      <c r="F4708">
        <v>12.99</v>
      </c>
      <c r="G4708">
        <f>Table1[[#This Row],[Unit Price]]*Table1[[#This Row],[Units Sold]]</f>
        <v>25.98</v>
      </c>
      <c r="H4708" t="s">
        <v>294</v>
      </c>
      <c r="I4708" t="s">
        <v>287</v>
      </c>
      <c r="J4708">
        <f>_xlfn.XLOOKUP(Table1[[#This Row],[Product Name]],O:O,P:P)</f>
        <v>5.46</v>
      </c>
      <c r="K4708">
        <f>Table1[[#This Row],[Unit Profit]]*Table1[[#This Row],[Units Sold]]</f>
        <v>10.92</v>
      </c>
      <c r="L4708">
        <f>MONTH(Table1[[#This Row],[Date]])</f>
        <v>4</v>
      </c>
    </row>
    <row r="4709" spans="1:12">
      <c r="A4709">
        <v>14781</v>
      </c>
      <c r="B4709" s="1">
        <v>45084</v>
      </c>
      <c r="C4709" t="s">
        <v>21</v>
      </c>
      <c r="D4709" t="s">
        <v>234</v>
      </c>
      <c r="E4709">
        <v>1</v>
      </c>
      <c r="F4709">
        <v>27</v>
      </c>
      <c r="G4709">
        <f>Table1[[#This Row],[Unit Price]]*Table1[[#This Row],[Units Sold]]</f>
        <v>27</v>
      </c>
      <c r="H4709" t="s">
        <v>294</v>
      </c>
      <c r="I4709" t="s">
        <v>11</v>
      </c>
      <c r="J4709">
        <f>_xlfn.XLOOKUP(Table1[[#This Row],[Product Name]],O:O,P:P)</f>
        <v>5.67</v>
      </c>
      <c r="K4709">
        <f>Table1[[#This Row],[Unit Profit]]*Table1[[#This Row],[Units Sold]]</f>
        <v>5.67</v>
      </c>
      <c r="L4709">
        <f>MONTH(Table1[[#This Row],[Date]])</f>
        <v>6</v>
      </c>
    </row>
    <row r="4710" spans="1:12" hidden="1">
      <c r="A4710">
        <v>14782</v>
      </c>
      <c r="B4710" s="1">
        <v>45465</v>
      </c>
      <c r="C4710" t="s">
        <v>23</v>
      </c>
      <c r="D4710" t="s">
        <v>37</v>
      </c>
      <c r="E4710">
        <v>1</v>
      </c>
      <c r="F4710">
        <v>599.99</v>
      </c>
      <c r="G4710">
        <f>Table1[[#This Row],[Unit Price]]*Table1[[#This Row],[Units Sold]]</f>
        <v>599.99</v>
      </c>
      <c r="H4710" t="s">
        <v>18</v>
      </c>
      <c r="I4710" t="s">
        <v>11</v>
      </c>
      <c r="J4710">
        <f>_xlfn.XLOOKUP(Table1[[#This Row],[Product Name]],O:O,P:P)</f>
        <v>210</v>
      </c>
      <c r="K4710">
        <f>Table1[[#This Row],[Unit Profit]]*Table1[[#This Row],[Units Sold]]</f>
        <v>210</v>
      </c>
      <c r="L4710">
        <f>MONTH(Table1[[#This Row],[Date]])</f>
        <v>6</v>
      </c>
    </row>
    <row r="4711" spans="1:12" hidden="1">
      <c r="A4711">
        <v>14783</v>
      </c>
      <c r="B4711" s="1">
        <v>45088</v>
      </c>
      <c r="C4711" t="s">
        <v>9</v>
      </c>
      <c r="D4711" t="s">
        <v>235</v>
      </c>
      <c r="E4711">
        <v>4</v>
      </c>
      <c r="F4711">
        <v>49.99</v>
      </c>
      <c r="G4711">
        <f>Table1[[#This Row],[Unit Price]]*Table1[[#This Row],[Units Sold]]</f>
        <v>199.96</v>
      </c>
      <c r="H4711" t="s">
        <v>14</v>
      </c>
      <c r="I4711" t="s">
        <v>11</v>
      </c>
      <c r="J4711">
        <f>_xlfn.XLOOKUP(Table1[[#This Row],[Product Name]],O:O,P:P)</f>
        <v>6</v>
      </c>
      <c r="K4711">
        <f>Table1[[#This Row],[Unit Profit]]*Table1[[#This Row],[Units Sold]]</f>
        <v>24</v>
      </c>
      <c r="L4711">
        <f>MONTH(Table1[[#This Row],[Date]])</f>
        <v>6</v>
      </c>
    </row>
    <row r="4712" spans="1:12">
      <c r="A4712">
        <v>14784</v>
      </c>
      <c r="B4712" s="1">
        <v>45494</v>
      </c>
      <c r="C4712" t="s">
        <v>12</v>
      </c>
      <c r="D4712" t="s">
        <v>236</v>
      </c>
      <c r="E4712">
        <v>3</v>
      </c>
      <c r="F4712">
        <v>229.99</v>
      </c>
      <c r="G4712">
        <f>Table1[[#This Row],[Unit Price]]*Table1[[#This Row],[Units Sold]]</f>
        <v>689.97</v>
      </c>
      <c r="H4712" t="s">
        <v>294</v>
      </c>
      <c r="I4712" t="s">
        <v>15</v>
      </c>
      <c r="J4712">
        <f>_xlfn.XLOOKUP(Table1[[#This Row],[Product Name]],O:O,P:P)</f>
        <v>112.7</v>
      </c>
      <c r="K4712">
        <f>Table1[[#This Row],[Unit Profit]]*Table1[[#This Row],[Units Sold]]</f>
        <v>338.1</v>
      </c>
      <c r="L4712">
        <f>MONTH(Table1[[#This Row],[Date]])</f>
        <v>7</v>
      </c>
    </row>
    <row r="4713" spans="1:12">
      <c r="A4713">
        <v>14785</v>
      </c>
      <c r="B4713" s="1">
        <v>45565</v>
      </c>
      <c r="C4713" t="s">
        <v>16</v>
      </c>
      <c r="D4713" t="s">
        <v>237</v>
      </c>
      <c r="E4713">
        <v>4</v>
      </c>
      <c r="F4713">
        <v>44.99</v>
      </c>
      <c r="G4713">
        <f>Table1[[#This Row],[Unit Price]]*Table1[[#This Row],[Units Sold]]</f>
        <v>179.96</v>
      </c>
      <c r="H4713" t="s">
        <v>294</v>
      </c>
      <c r="I4713" t="s">
        <v>15</v>
      </c>
      <c r="J4713">
        <f>_xlfn.XLOOKUP(Table1[[#This Row],[Product Name]],O:O,P:P)</f>
        <v>15.3</v>
      </c>
      <c r="K4713">
        <f>Table1[[#This Row],[Unit Profit]]*Table1[[#This Row],[Units Sold]]</f>
        <v>61.2</v>
      </c>
      <c r="L4713">
        <f>MONTH(Table1[[#This Row],[Date]])</f>
        <v>9</v>
      </c>
    </row>
    <row r="4714" spans="1:12">
      <c r="A4714">
        <v>14786</v>
      </c>
      <c r="B4714" s="1">
        <v>45258</v>
      </c>
      <c r="C4714" t="s">
        <v>19</v>
      </c>
      <c r="D4714" t="s">
        <v>70</v>
      </c>
      <c r="E4714">
        <v>3</v>
      </c>
      <c r="F4714">
        <v>26.99</v>
      </c>
      <c r="G4714">
        <f>Table1[[#This Row],[Unit Price]]*Table1[[#This Row],[Units Sold]]</f>
        <v>80.97</v>
      </c>
      <c r="H4714" t="s">
        <v>294</v>
      </c>
      <c r="I4714" t="s">
        <v>11</v>
      </c>
      <c r="J4714">
        <f>_xlfn.XLOOKUP(Table1[[#This Row],[Product Name]],O:O,P:P)</f>
        <v>8.3699999999999992</v>
      </c>
      <c r="K4714">
        <f>Table1[[#This Row],[Unit Profit]]*Table1[[#This Row],[Units Sold]]</f>
        <v>25.11</v>
      </c>
      <c r="L4714">
        <f>MONTH(Table1[[#This Row],[Date]])</f>
        <v>11</v>
      </c>
    </row>
    <row r="4715" spans="1:12">
      <c r="A4715">
        <v>14787</v>
      </c>
      <c r="B4715" s="1">
        <v>44955</v>
      </c>
      <c r="C4715" t="s">
        <v>21</v>
      </c>
      <c r="D4715" t="s">
        <v>238</v>
      </c>
      <c r="E4715">
        <v>3</v>
      </c>
      <c r="F4715">
        <v>6.7</v>
      </c>
      <c r="G4715">
        <f>Table1[[#This Row],[Unit Price]]*Table1[[#This Row],[Units Sold]]</f>
        <v>20.100000000000001</v>
      </c>
      <c r="H4715" t="s">
        <v>294</v>
      </c>
      <c r="I4715" t="s">
        <v>11</v>
      </c>
      <c r="J4715">
        <f>_xlfn.XLOOKUP(Table1[[#This Row],[Product Name]],O:O,P:P)</f>
        <v>0.87</v>
      </c>
      <c r="K4715">
        <f>Table1[[#This Row],[Unit Profit]]*Table1[[#This Row],[Units Sold]]</f>
        <v>2.61</v>
      </c>
      <c r="L4715">
        <f>MONTH(Table1[[#This Row],[Date]])</f>
        <v>1</v>
      </c>
    </row>
    <row r="4716" spans="1:12" hidden="1">
      <c r="A4716">
        <v>14788</v>
      </c>
      <c r="B4716" s="1">
        <v>44985</v>
      </c>
      <c r="C4716" t="s">
        <v>23</v>
      </c>
      <c r="D4716" t="s">
        <v>239</v>
      </c>
      <c r="E4716">
        <v>4</v>
      </c>
      <c r="F4716">
        <v>149.94999999999999</v>
      </c>
      <c r="G4716">
        <f>Table1[[#This Row],[Unit Price]]*Table1[[#This Row],[Units Sold]]</f>
        <v>599.79999999999995</v>
      </c>
      <c r="H4716" t="s">
        <v>14</v>
      </c>
      <c r="I4716" t="s">
        <v>15</v>
      </c>
      <c r="J4716">
        <f>_xlfn.XLOOKUP(Table1[[#This Row],[Product Name]],O:O,P:P)</f>
        <v>73.48</v>
      </c>
      <c r="K4716">
        <f>Table1[[#This Row],[Unit Profit]]*Table1[[#This Row],[Units Sold]]</f>
        <v>293.92</v>
      </c>
      <c r="L4716">
        <f>MONTH(Table1[[#This Row],[Date]])</f>
        <v>2</v>
      </c>
    </row>
    <row r="4717" spans="1:12" hidden="1">
      <c r="A4717">
        <v>14789</v>
      </c>
      <c r="B4717" s="1">
        <v>45177</v>
      </c>
      <c r="C4717" t="s">
        <v>9</v>
      </c>
      <c r="D4717" t="s">
        <v>240</v>
      </c>
      <c r="E4717">
        <v>4</v>
      </c>
      <c r="F4717">
        <v>169</v>
      </c>
      <c r="G4717">
        <f>Table1[[#This Row],[Unit Price]]*Table1[[#This Row],[Units Sold]]</f>
        <v>676</v>
      </c>
      <c r="H4717" t="s">
        <v>18</v>
      </c>
      <c r="I4717" t="s">
        <v>287</v>
      </c>
      <c r="J4717">
        <f>_xlfn.XLOOKUP(Table1[[#This Row],[Product Name]],O:O,P:P)</f>
        <v>67.599999999999994</v>
      </c>
      <c r="K4717">
        <f>Table1[[#This Row],[Unit Profit]]*Table1[[#This Row],[Units Sold]]</f>
        <v>270.39999999999998</v>
      </c>
      <c r="L4717">
        <f>MONTH(Table1[[#This Row],[Date]])</f>
        <v>9</v>
      </c>
    </row>
    <row r="4718" spans="1:12" hidden="1">
      <c r="A4718">
        <v>14790</v>
      </c>
      <c r="B4718" s="1">
        <v>45507</v>
      </c>
      <c r="C4718" t="s">
        <v>12</v>
      </c>
      <c r="D4718" t="s">
        <v>241</v>
      </c>
      <c r="E4718">
        <v>3</v>
      </c>
      <c r="F4718">
        <v>599</v>
      </c>
      <c r="G4718">
        <f>Table1[[#This Row],[Unit Price]]*Table1[[#This Row],[Units Sold]]</f>
        <v>1797</v>
      </c>
      <c r="H4718" t="s">
        <v>14</v>
      </c>
      <c r="I4718" t="s">
        <v>11</v>
      </c>
      <c r="J4718">
        <f>_xlfn.XLOOKUP(Table1[[#This Row],[Product Name]],O:O,P:P)</f>
        <v>203.66</v>
      </c>
      <c r="K4718">
        <f>Table1[[#This Row],[Unit Profit]]*Table1[[#This Row],[Units Sold]]</f>
        <v>610.98</v>
      </c>
      <c r="L4718">
        <f>MONTH(Table1[[#This Row],[Date]])</f>
        <v>8</v>
      </c>
    </row>
    <row r="4719" spans="1:12" hidden="1">
      <c r="A4719">
        <v>14791</v>
      </c>
      <c r="B4719" s="1">
        <v>45328</v>
      </c>
      <c r="C4719" t="s">
        <v>16</v>
      </c>
      <c r="D4719" t="s">
        <v>242</v>
      </c>
      <c r="E4719">
        <v>1</v>
      </c>
      <c r="F4719">
        <v>64.989999999999995</v>
      </c>
      <c r="G4719">
        <f>Table1[[#This Row],[Unit Price]]*Table1[[#This Row],[Units Sold]]</f>
        <v>64.989999999999995</v>
      </c>
      <c r="H4719" t="s">
        <v>18</v>
      </c>
      <c r="I4719" t="s">
        <v>15</v>
      </c>
      <c r="J4719">
        <f>_xlfn.XLOOKUP(Table1[[#This Row],[Product Name]],O:O,P:P)</f>
        <v>22.75</v>
      </c>
      <c r="K4719">
        <f>Table1[[#This Row],[Unit Profit]]*Table1[[#This Row],[Units Sold]]</f>
        <v>22.75</v>
      </c>
      <c r="L4719">
        <f>MONTH(Table1[[#This Row],[Date]])</f>
        <v>2</v>
      </c>
    </row>
    <row r="4720" spans="1:12">
      <c r="A4720">
        <v>14793</v>
      </c>
      <c r="B4720" s="1">
        <v>45237</v>
      </c>
      <c r="C4720" t="s">
        <v>21</v>
      </c>
      <c r="D4720" t="s">
        <v>243</v>
      </c>
      <c r="E4720">
        <v>2</v>
      </c>
      <c r="F4720">
        <v>24</v>
      </c>
      <c r="G4720">
        <f>Table1[[#This Row],[Unit Price]]*Table1[[#This Row],[Units Sold]]</f>
        <v>48</v>
      </c>
      <c r="H4720" t="s">
        <v>294</v>
      </c>
      <c r="I4720" t="s">
        <v>15</v>
      </c>
      <c r="J4720">
        <f>_xlfn.XLOOKUP(Table1[[#This Row],[Product Name]],O:O,P:P)</f>
        <v>11.04</v>
      </c>
      <c r="K4720">
        <f>Table1[[#This Row],[Unit Profit]]*Table1[[#This Row],[Units Sold]]</f>
        <v>22.08</v>
      </c>
      <c r="L4720">
        <f>MONTH(Table1[[#This Row],[Date]])</f>
        <v>11</v>
      </c>
    </row>
    <row r="4721" spans="1:12">
      <c r="A4721">
        <v>14794</v>
      </c>
      <c r="B4721" s="1">
        <v>45334</v>
      </c>
      <c r="C4721" t="s">
        <v>23</v>
      </c>
      <c r="D4721" t="s">
        <v>244</v>
      </c>
      <c r="E4721">
        <v>4</v>
      </c>
      <c r="F4721">
        <v>32.950000000000003</v>
      </c>
      <c r="G4721">
        <f>Table1[[#This Row],[Unit Price]]*Table1[[#This Row],[Units Sold]]</f>
        <v>131.80000000000001</v>
      </c>
      <c r="H4721" t="s">
        <v>294</v>
      </c>
      <c r="I4721" t="s">
        <v>11</v>
      </c>
      <c r="J4721">
        <f>_xlfn.XLOOKUP(Table1[[#This Row],[Product Name]],O:O,P:P)</f>
        <v>7.25</v>
      </c>
      <c r="K4721">
        <f>Table1[[#This Row],[Unit Profit]]*Table1[[#This Row],[Units Sold]]</f>
        <v>29</v>
      </c>
      <c r="L4721">
        <f>MONTH(Table1[[#This Row],[Date]])</f>
        <v>2</v>
      </c>
    </row>
    <row r="4722" spans="1:12" hidden="1">
      <c r="A4722">
        <v>14795</v>
      </c>
      <c r="B4722" s="1">
        <v>45589</v>
      </c>
      <c r="C4722" t="s">
        <v>9</v>
      </c>
      <c r="D4722" t="s">
        <v>245</v>
      </c>
      <c r="E4722">
        <v>2</v>
      </c>
      <c r="F4722">
        <v>299</v>
      </c>
      <c r="G4722">
        <f>Table1[[#This Row],[Unit Price]]*Table1[[#This Row],[Units Sold]]</f>
        <v>598</v>
      </c>
      <c r="H4722" t="s">
        <v>14</v>
      </c>
      <c r="I4722" t="s">
        <v>15</v>
      </c>
      <c r="J4722">
        <f>_xlfn.XLOOKUP(Table1[[#This Row],[Product Name]],O:O,P:P)</f>
        <v>98.67</v>
      </c>
      <c r="K4722">
        <f>Table1[[#This Row],[Unit Profit]]*Table1[[#This Row],[Units Sold]]</f>
        <v>197.34</v>
      </c>
      <c r="L4722">
        <f>MONTH(Table1[[#This Row],[Date]])</f>
        <v>10</v>
      </c>
    </row>
    <row r="4723" spans="1:12">
      <c r="A4723">
        <v>14796</v>
      </c>
      <c r="B4723" s="1">
        <v>45226</v>
      </c>
      <c r="C4723" t="s">
        <v>12</v>
      </c>
      <c r="D4723" t="s">
        <v>246</v>
      </c>
      <c r="E4723">
        <v>5</v>
      </c>
      <c r="F4723">
        <v>159.99</v>
      </c>
      <c r="G4723">
        <f>Table1[[#This Row],[Unit Price]]*Table1[[#This Row],[Units Sold]]</f>
        <v>799.95</v>
      </c>
      <c r="H4723" t="s">
        <v>294</v>
      </c>
      <c r="I4723" t="s">
        <v>287</v>
      </c>
      <c r="J4723">
        <f>_xlfn.XLOOKUP(Table1[[#This Row],[Product Name]],O:O,P:P)</f>
        <v>35.200000000000003</v>
      </c>
      <c r="K4723">
        <f>Table1[[#This Row],[Unit Profit]]*Table1[[#This Row],[Units Sold]]</f>
        <v>176</v>
      </c>
      <c r="L4723">
        <f>MONTH(Table1[[#This Row],[Date]])</f>
        <v>10</v>
      </c>
    </row>
    <row r="4724" spans="1:12">
      <c r="A4724">
        <v>14797</v>
      </c>
      <c r="B4724" s="1">
        <v>45104</v>
      </c>
      <c r="C4724" t="s">
        <v>16</v>
      </c>
      <c r="D4724" t="s">
        <v>247</v>
      </c>
      <c r="E4724">
        <v>5</v>
      </c>
      <c r="F4724">
        <v>90</v>
      </c>
      <c r="G4724">
        <f>Table1[[#This Row],[Unit Price]]*Table1[[#This Row],[Units Sold]]</f>
        <v>450</v>
      </c>
      <c r="H4724" t="s">
        <v>294</v>
      </c>
      <c r="I4724" t="s">
        <v>11</v>
      </c>
      <c r="J4724">
        <f>_xlfn.XLOOKUP(Table1[[#This Row],[Product Name]],O:O,P:P)</f>
        <v>31.5</v>
      </c>
      <c r="K4724">
        <f>Table1[[#This Row],[Unit Profit]]*Table1[[#This Row],[Units Sold]]</f>
        <v>157.5</v>
      </c>
      <c r="L4724">
        <f>MONTH(Table1[[#This Row],[Date]])</f>
        <v>6</v>
      </c>
    </row>
    <row r="4725" spans="1:12" hidden="1">
      <c r="A4725">
        <v>14798</v>
      </c>
      <c r="B4725" s="1">
        <v>45622</v>
      </c>
      <c r="C4725" t="s">
        <v>19</v>
      </c>
      <c r="D4725" t="s">
        <v>248</v>
      </c>
      <c r="E4725">
        <v>1</v>
      </c>
      <c r="F4725">
        <v>10.99</v>
      </c>
      <c r="G4725">
        <f>Table1[[#This Row],[Unit Price]]*Table1[[#This Row],[Units Sold]]</f>
        <v>10.99</v>
      </c>
      <c r="H4725" t="s">
        <v>14</v>
      </c>
      <c r="I4725" t="s">
        <v>15</v>
      </c>
      <c r="J4725">
        <f>_xlfn.XLOOKUP(Table1[[#This Row],[Product Name]],O:O,P:P)</f>
        <v>3.41</v>
      </c>
      <c r="K4725">
        <f>Table1[[#This Row],[Unit Profit]]*Table1[[#This Row],[Units Sold]]</f>
        <v>3.41</v>
      </c>
      <c r="L4725">
        <f>MONTH(Table1[[#This Row],[Date]])</f>
        <v>11</v>
      </c>
    </row>
    <row r="4726" spans="1:12" hidden="1">
      <c r="A4726">
        <v>14799</v>
      </c>
      <c r="B4726" s="1">
        <v>45165</v>
      </c>
      <c r="C4726" t="s">
        <v>21</v>
      </c>
      <c r="D4726" t="s">
        <v>249</v>
      </c>
      <c r="E4726">
        <v>3</v>
      </c>
      <c r="F4726">
        <v>55</v>
      </c>
      <c r="G4726">
        <f>Table1[[#This Row],[Unit Price]]*Table1[[#This Row],[Units Sold]]</f>
        <v>165</v>
      </c>
      <c r="H4726" t="s">
        <v>18</v>
      </c>
      <c r="I4726" t="s">
        <v>287</v>
      </c>
      <c r="J4726">
        <f>_xlfn.XLOOKUP(Table1[[#This Row],[Product Name]],O:O,P:P)</f>
        <v>12.1</v>
      </c>
      <c r="K4726">
        <f>Table1[[#This Row],[Unit Profit]]*Table1[[#This Row],[Units Sold]]</f>
        <v>36.299999999999997</v>
      </c>
      <c r="L4726">
        <f>MONTH(Table1[[#This Row],[Date]])</f>
        <v>8</v>
      </c>
    </row>
    <row r="4727" spans="1:12" hidden="1">
      <c r="A4727">
        <v>14800</v>
      </c>
      <c r="B4727" s="1">
        <v>45370</v>
      </c>
      <c r="C4727" t="s">
        <v>23</v>
      </c>
      <c r="D4727" t="s">
        <v>250</v>
      </c>
      <c r="E4727">
        <v>1</v>
      </c>
      <c r="F4727">
        <v>29.99</v>
      </c>
      <c r="G4727">
        <f>Table1[[#This Row],[Unit Price]]*Table1[[#This Row],[Units Sold]]</f>
        <v>29.99</v>
      </c>
      <c r="H4727" t="s">
        <v>18</v>
      </c>
      <c r="I4727" t="s">
        <v>15</v>
      </c>
      <c r="J4727">
        <f>_xlfn.XLOOKUP(Table1[[#This Row],[Product Name]],O:O,P:P)</f>
        <v>13.2</v>
      </c>
      <c r="K4727">
        <f>Table1[[#This Row],[Unit Profit]]*Table1[[#This Row],[Units Sold]]</f>
        <v>13.2</v>
      </c>
      <c r="L4727">
        <f>MONTH(Table1[[#This Row],[Date]])</f>
        <v>3</v>
      </c>
    </row>
    <row r="4728" spans="1:12">
      <c r="A4728">
        <v>14801</v>
      </c>
      <c r="B4728" s="1">
        <v>45425</v>
      </c>
      <c r="C4728" t="s">
        <v>9</v>
      </c>
      <c r="D4728" t="s">
        <v>10</v>
      </c>
      <c r="E4728">
        <v>3</v>
      </c>
      <c r="F4728">
        <v>999.99</v>
      </c>
      <c r="G4728">
        <f>Table1[[#This Row],[Unit Price]]*Table1[[#This Row],[Units Sold]]</f>
        <v>2999.9700000000003</v>
      </c>
      <c r="H4728" t="s">
        <v>294</v>
      </c>
      <c r="I4728" t="s">
        <v>15</v>
      </c>
      <c r="J4728">
        <f>_xlfn.XLOOKUP(Table1[[#This Row],[Product Name]],O:O,P:P)</f>
        <v>280</v>
      </c>
      <c r="K4728">
        <f>Table1[[#This Row],[Unit Profit]]*Table1[[#This Row],[Units Sold]]</f>
        <v>840</v>
      </c>
      <c r="L4728">
        <f>MONTH(Table1[[#This Row],[Date]])</f>
        <v>5</v>
      </c>
    </row>
    <row r="4729" spans="1:12">
      <c r="A4729">
        <v>14802</v>
      </c>
      <c r="B4729" s="1">
        <v>45480</v>
      </c>
      <c r="C4729" t="s">
        <v>12</v>
      </c>
      <c r="D4729" t="s">
        <v>13</v>
      </c>
      <c r="E4729">
        <v>1</v>
      </c>
      <c r="F4729">
        <v>499.99</v>
      </c>
      <c r="G4729">
        <f>Table1[[#This Row],[Unit Price]]*Table1[[#This Row],[Units Sold]]</f>
        <v>499.99</v>
      </c>
      <c r="H4729" t="s">
        <v>294</v>
      </c>
      <c r="I4729" t="s">
        <v>287</v>
      </c>
      <c r="J4729">
        <f>_xlfn.XLOOKUP(Table1[[#This Row],[Product Name]],O:O,P:P)</f>
        <v>160</v>
      </c>
      <c r="K4729">
        <f>Table1[[#This Row],[Unit Profit]]*Table1[[#This Row],[Units Sold]]</f>
        <v>160</v>
      </c>
      <c r="L4729">
        <f>MONTH(Table1[[#This Row],[Date]])</f>
        <v>7</v>
      </c>
    </row>
    <row r="4730" spans="1:12">
      <c r="A4730">
        <v>14803</v>
      </c>
      <c r="B4730" s="1">
        <v>44927</v>
      </c>
      <c r="C4730" t="s">
        <v>16</v>
      </c>
      <c r="D4730" t="s">
        <v>17</v>
      </c>
      <c r="E4730">
        <v>4</v>
      </c>
      <c r="F4730">
        <v>69.989999999999995</v>
      </c>
      <c r="G4730">
        <f>Table1[[#This Row],[Unit Price]]*Table1[[#This Row],[Units Sold]]</f>
        <v>279.95999999999998</v>
      </c>
      <c r="H4730" t="s">
        <v>294</v>
      </c>
      <c r="I4730" t="s">
        <v>287</v>
      </c>
      <c r="J4730">
        <f>_xlfn.XLOOKUP(Table1[[#This Row],[Product Name]],O:O,P:P)</f>
        <v>18.899999999999999</v>
      </c>
      <c r="K4730">
        <f>Table1[[#This Row],[Unit Profit]]*Table1[[#This Row],[Units Sold]]</f>
        <v>75.599999999999994</v>
      </c>
      <c r="L4730">
        <f>MONTH(Table1[[#This Row],[Date]])</f>
        <v>1</v>
      </c>
    </row>
    <row r="4731" spans="1:12" hidden="1">
      <c r="A4731">
        <v>14804</v>
      </c>
      <c r="B4731" s="1">
        <v>45280</v>
      </c>
      <c r="C4731" t="s">
        <v>19</v>
      </c>
      <c r="D4731" t="s">
        <v>20</v>
      </c>
      <c r="E4731">
        <v>2</v>
      </c>
      <c r="F4731">
        <v>15.99</v>
      </c>
      <c r="G4731">
        <f>Table1[[#This Row],[Unit Price]]*Table1[[#This Row],[Units Sold]]</f>
        <v>31.98</v>
      </c>
      <c r="H4731" t="s">
        <v>18</v>
      </c>
      <c r="I4731" t="s">
        <v>11</v>
      </c>
      <c r="J4731">
        <f>_xlfn.XLOOKUP(Table1[[#This Row],[Product Name]],O:O,P:P)</f>
        <v>8</v>
      </c>
      <c r="K4731">
        <f>Table1[[#This Row],[Unit Profit]]*Table1[[#This Row],[Units Sold]]</f>
        <v>16</v>
      </c>
      <c r="L4731">
        <f>MONTH(Table1[[#This Row],[Date]])</f>
        <v>12</v>
      </c>
    </row>
    <row r="4732" spans="1:12" hidden="1">
      <c r="A4732">
        <v>14805</v>
      </c>
      <c r="B4732" s="1">
        <v>45285</v>
      </c>
      <c r="C4732" t="s">
        <v>21</v>
      </c>
      <c r="D4732" t="s">
        <v>22</v>
      </c>
      <c r="E4732">
        <v>5</v>
      </c>
      <c r="F4732">
        <v>89.99</v>
      </c>
      <c r="G4732">
        <f>Table1[[#This Row],[Unit Price]]*Table1[[#This Row],[Units Sold]]</f>
        <v>449.95</v>
      </c>
      <c r="H4732" t="s">
        <v>14</v>
      </c>
      <c r="I4732" t="s">
        <v>11</v>
      </c>
      <c r="J4732">
        <f>_xlfn.XLOOKUP(Table1[[#This Row],[Product Name]],O:O,P:P)</f>
        <v>38.700000000000003</v>
      </c>
      <c r="K4732">
        <f>Table1[[#This Row],[Unit Profit]]*Table1[[#This Row],[Units Sold]]</f>
        <v>193.5</v>
      </c>
      <c r="L4732">
        <f>MONTH(Table1[[#This Row],[Date]])</f>
        <v>12</v>
      </c>
    </row>
    <row r="4733" spans="1:12">
      <c r="A4733">
        <v>14806</v>
      </c>
      <c r="B4733" s="1">
        <v>45419</v>
      </c>
      <c r="C4733" t="s">
        <v>23</v>
      </c>
      <c r="D4733" t="s">
        <v>24</v>
      </c>
      <c r="E4733">
        <v>5</v>
      </c>
      <c r="F4733">
        <v>29.99</v>
      </c>
      <c r="G4733">
        <f>Table1[[#This Row],[Unit Price]]*Table1[[#This Row],[Units Sold]]</f>
        <v>149.94999999999999</v>
      </c>
      <c r="H4733" t="s">
        <v>294</v>
      </c>
      <c r="I4733" t="s">
        <v>11</v>
      </c>
      <c r="J4733">
        <f>_xlfn.XLOOKUP(Table1[[#This Row],[Product Name]],O:O,P:P)</f>
        <v>7.8</v>
      </c>
      <c r="K4733">
        <f>Table1[[#This Row],[Unit Profit]]*Table1[[#This Row],[Units Sold]]</f>
        <v>39</v>
      </c>
      <c r="L4733">
        <f>MONTH(Table1[[#This Row],[Date]])</f>
        <v>5</v>
      </c>
    </row>
    <row r="4734" spans="1:12" hidden="1">
      <c r="A4734">
        <v>14807</v>
      </c>
      <c r="B4734" s="1">
        <v>45399</v>
      </c>
      <c r="C4734" t="s">
        <v>9</v>
      </c>
      <c r="D4734" t="s">
        <v>25</v>
      </c>
      <c r="E4734">
        <v>1</v>
      </c>
      <c r="F4734">
        <v>2499.9899999999998</v>
      </c>
      <c r="G4734">
        <f>Table1[[#This Row],[Unit Price]]*Table1[[#This Row],[Units Sold]]</f>
        <v>2499.9899999999998</v>
      </c>
      <c r="H4734" t="s">
        <v>18</v>
      </c>
      <c r="I4734" t="s">
        <v>11</v>
      </c>
      <c r="J4734">
        <f>_xlfn.XLOOKUP(Table1[[#This Row],[Product Name]],O:O,P:P)</f>
        <v>1225</v>
      </c>
      <c r="K4734">
        <f>Table1[[#This Row],[Unit Profit]]*Table1[[#This Row],[Units Sold]]</f>
        <v>1225</v>
      </c>
      <c r="L4734">
        <f>MONTH(Table1[[#This Row],[Date]])</f>
        <v>4</v>
      </c>
    </row>
    <row r="4735" spans="1:12" hidden="1">
      <c r="A4735">
        <v>14808</v>
      </c>
      <c r="B4735" s="1">
        <v>45014</v>
      </c>
      <c r="C4735" t="s">
        <v>12</v>
      </c>
      <c r="D4735" t="s">
        <v>26</v>
      </c>
      <c r="E4735">
        <v>2</v>
      </c>
      <c r="F4735">
        <v>599.99</v>
      </c>
      <c r="G4735">
        <f>Table1[[#This Row],[Unit Price]]*Table1[[#This Row],[Units Sold]]</f>
        <v>1199.98</v>
      </c>
      <c r="H4735" t="s">
        <v>14</v>
      </c>
      <c r="I4735" t="s">
        <v>11</v>
      </c>
      <c r="J4735">
        <f>_xlfn.XLOOKUP(Table1[[#This Row],[Product Name]],O:O,P:P)</f>
        <v>180</v>
      </c>
      <c r="K4735">
        <f>Table1[[#This Row],[Unit Profit]]*Table1[[#This Row],[Units Sold]]</f>
        <v>360</v>
      </c>
      <c r="L4735">
        <f>MONTH(Table1[[#This Row],[Date]])</f>
        <v>3</v>
      </c>
    </row>
    <row r="4736" spans="1:12">
      <c r="A4736">
        <v>14809</v>
      </c>
      <c r="B4736" s="1">
        <v>45492</v>
      </c>
      <c r="C4736" t="s">
        <v>16</v>
      </c>
      <c r="D4736" t="s">
        <v>27</v>
      </c>
      <c r="E4736">
        <v>1</v>
      </c>
      <c r="F4736">
        <v>89.99</v>
      </c>
      <c r="G4736">
        <f>Table1[[#This Row],[Unit Price]]*Table1[[#This Row],[Units Sold]]</f>
        <v>89.99</v>
      </c>
      <c r="H4736" t="s">
        <v>294</v>
      </c>
      <c r="I4736" t="s">
        <v>11</v>
      </c>
      <c r="J4736">
        <f>_xlfn.XLOOKUP(Table1[[#This Row],[Product Name]],O:O,P:P)</f>
        <v>45</v>
      </c>
      <c r="K4736">
        <f>Table1[[#This Row],[Unit Profit]]*Table1[[#This Row],[Units Sold]]</f>
        <v>45</v>
      </c>
      <c r="L4736">
        <f>MONTH(Table1[[#This Row],[Date]])</f>
        <v>7</v>
      </c>
    </row>
    <row r="4737" spans="1:12">
      <c r="A4737">
        <v>14810</v>
      </c>
      <c r="B4737" s="1">
        <v>45098</v>
      </c>
      <c r="C4737" t="s">
        <v>19</v>
      </c>
      <c r="D4737" t="s">
        <v>28</v>
      </c>
      <c r="E4737">
        <v>4</v>
      </c>
      <c r="F4737">
        <v>25.99</v>
      </c>
      <c r="G4737">
        <f>Table1[[#This Row],[Unit Price]]*Table1[[#This Row],[Units Sold]]</f>
        <v>103.96</v>
      </c>
      <c r="H4737" t="s">
        <v>294</v>
      </c>
      <c r="I4737" t="s">
        <v>15</v>
      </c>
      <c r="J4737">
        <f>_xlfn.XLOOKUP(Table1[[#This Row],[Product Name]],O:O,P:P)</f>
        <v>12.74</v>
      </c>
      <c r="K4737">
        <f>Table1[[#This Row],[Unit Profit]]*Table1[[#This Row],[Units Sold]]</f>
        <v>50.96</v>
      </c>
      <c r="L4737">
        <f>MONTH(Table1[[#This Row],[Date]])</f>
        <v>6</v>
      </c>
    </row>
    <row r="4738" spans="1:12" hidden="1">
      <c r="A4738">
        <v>14811</v>
      </c>
      <c r="B4738" s="1">
        <v>45009</v>
      </c>
      <c r="C4738" t="s">
        <v>21</v>
      </c>
      <c r="D4738" t="s">
        <v>29</v>
      </c>
      <c r="E4738">
        <v>3</v>
      </c>
      <c r="F4738">
        <v>129.99</v>
      </c>
      <c r="G4738">
        <f>Table1[[#This Row],[Unit Price]]*Table1[[#This Row],[Units Sold]]</f>
        <v>389.97</v>
      </c>
      <c r="H4738" t="s">
        <v>14</v>
      </c>
      <c r="I4738" t="s">
        <v>15</v>
      </c>
      <c r="J4738">
        <f>_xlfn.XLOOKUP(Table1[[#This Row],[Product Name]],O:O,P:P)</f>
        <v>26</v>
      </c>
      <c r="K4738">
        <f>Table1[[#This Row],[Unit Profit]]*Table1[[#This Row],[Units Sold]]</f>
        <v>78</v>
      </c>
      <c r="L4738">
        <f>MONTH(Table1[[#This Row],[Date]])</f>
        <v>3</v>
      </c>
    </row>
    <row r="4739" spans="1:12" hidden="1">
      <c r="A4739">
        <v>14812</v>
      </c>
      <c r="B4739" s="1">
        <v>45200</v>
      </c>
      <c r="C4739" t="s">
        <v>23</v>
      </c>
      <c r="D4739" t="s">
        <v>30</v>
      </c>
      <c r="E4739">
        <v>4</v>
      </c>
      <c r="F4739">
        <v>199.99</v>
      </c>
      <c r="G4739">
        <f>Table1[[#This Row],[Unit Price]]*Table1[[#This Row],[Units Sold]]</f>
        <v>799.96</v>
      </c>
      <c r="H4739" t="s">
        <v>18</v>
      </c>
      <c r="I4739" t="s">
        <v>11</v>
      </c>
      <c r="J4739">
        <f>_xlfn.XLOOKUP(Table1[[#This Row],[Product Name]],O:O,P:P)</f>
        <v>66</v>
      </c>
      <c r="K4739">
        <f>Table1[[#This Row],[Unit Profit]]*Table1[[#This Row],[Units Sold]]</f>
        <v>264</v>
      </c>
      <c r="L4739">
        <f>MONTH(Table1[[#This Row],[Date]])</f>
        <v>10</v>
      </c>
    </row>
    <row r="4740" spans="1:12">
      <c r="A4740">
        <v>14813</v>
      </c>
      <c r="B4740" s="1">
        <v>45232</v>
      </c>
      <c r="C4740" t="s">
        <v>9</v>
      </c>
      <c r="D4740" t="s">
        <v>31</v>
      </c>
      <c r="E4740">
        <v>3</v>
      </c>
      <c r="F4740">
        <v>749.99</v>
      </c>
      <c r="G4740">
        <f>Table1[[#This Row],[Unit Price]]*Table1[[#This Row],[Units Sold]]</f>
        <v>2249.9700000000003</v>
      </c>
      <c r="H4740" t="s">
        <v>294</v>
      </c>
      <c r="I4740" t="s">
        <v>287</v>
      </c>
      <c r="J4740">
        <f>_xlfn.XLOOKUP(Table1[[#This Row],[Product Name]],O:O,P:P)</f>
        <v>240</v>
      </c>
      <c r="K4740">
        <f>Table1[[#This Row],[Unit Profit]]*Table1[[#This Row],[Units Sold]]</f>
        <v>720</v>
      </c>
      <c r="L4740">
        <f>MONTH(Table1[[#This Row],[Date]])</f>
        <v>11</v>
      </c>
    </row>
    <row r="4741" spans="1:12">
      <c r="A4741">
        <v>14814</v>
      </c>
      <c r="B4741" s="1">
        <v>44933</v>
      </c>
      <c r="C4741" t="s">
        <v>12</v>
      </c>
      <c r="D4741" t="s">
        <v>32</v>
      </c>
      <c r="E4741">
        <v>1</v>
      </c>
      <c r="F4741">
        <v>189.99</v>
      </c>
      <c r="G4741">
        <f>Table1[[#This Row],[Unit Price]]*Table1[[#This Row],[Units Sold]]</f>
        <v>189.99</v>
      </c>
      <c r="H4741" t="s">
        <v>294</v>
      </c>
      <c r="I4741" t="s">
        <v>287</v>
      </c>
      <c r="J4741">
        <f>_xlfn.XLOOKUP(Table1[[#This Row],[Product Name]],O:O,P:P)</f>
        <v>19</v>
      </c>
      <c r="K4741">
        <f>Table1[[#This Row],[Unit Profit]]*Table1[[#This Row],[Units Sold]]</f>
        <v>19</v>
      </c>
      <c r="L4741">
        <f>MONTH(Table1[[#This Row],[Date]])</f>
        <v>1</v>
      </c>
    </row>
    <row r="4742" spans="1:12" hidden="1">
      <c r="A4742">
        <v>14815</v>
      </c>
      <c r="B4742" s="1">
        <v>45301</v>
      </c>
      <c r="C4742" t="s">
        <v>16</v>
      </c>
      <c r="D4742" t="s">
        <v>33</v>
      </c>
      <c r="E4742">
        <v>4</v>
      </c>
      <c r="F4742">
        <v>249.99</v>
      </c>
      <c r="G4742">
        <f>Table1[[#This Row],[Unit Price]]*Table1[[#This Row],[Units Sold]]</f>
        <v>999.96</v>
      </c>
      <c r="H4742" t="s">
        <v>18</v>
      </c>
      <c r="I4742" t="s">
        <v>15</v>
      </c>
      <c r="J4742">
        <f>_xlfn.XLOOKUP(Table1[[#This Row],[Product Name]],O:O,P:P)</f>
        <v>47.5</v>
      </c>
      <c r="K4742">
        <f>Table1[[#This Row],[Unit Profit]]*Table1[[#This Row],[Units Sold]]</f>
        <v>190</v>
      </c>
      <c r="L4742">
        <f>MONTH(Table1[[#This Row],[Date]])</f>
        <v>1</v>
      </c>
    </row>
    <row r="4743" spans="1:12" hidden="1">
      <c r="A4743">
        <v>14816</v>
      </c>
      <c r="B4743" s="1">
        <v>45327</v>
      </c>
      <c r="C4743" t="s">
        <v>19</v>
      </c>
      <c r="D4743" t="s">
        <v>34</v>
      </c>
      <c r="E4743">
        <v>3</v>
      </c>
      <c r="F4743">
        <v>35.99</v>
      </c>
      <c r="G4743">
        <f>Table1[[#This Row],[Unit Price]]*Table1[[#This Row],[Units Sold]]</f>
        <v>107.97</v>
      </c>
      <c r="H4743" t="s">
        <v>14</v>
      </c>
      <c r="I4743" t="s">
        <v>287</v>
      </c>
      <c r="J4743">
        <f>_xlfn.XLOOKUP(Table1[[#This Row],[Product Name]],O:O,P:P)</f>
        <v>14.4</v>
      </c>
      <c r="K4743">
        <f>Table1[[#This Row],[Unit Profit]]*Table1[[#This Row],[Units Sold]]</f>
        <v>43.2</v>
      </c>
      <c r="L4743">
        <f>MONTH(Table1[[#This Row],[Date]])</f>
        <v>2</v>
      </c>
    </row>
    <row r="4744" spans="1:12">
      <c r="A4744">
        <v>14817</v>
      </c>
      <c r="B4744" s="1">
        <v>45498</v>
      </c>
      <c r="C4744" t="s">
        <v>21</v>
      </c>
      <c r="D4744" t="s">
        <v>35</v>
      </c>
      <c r="E4744">
        <v>4</v>
      </c>
      <c r="F4744">
        <v>399.99</v>
      </c>
      <c r="G4744">
        <f>Table1[[#This Row],[Unit Price]]*Table1[[#This Row],[Units Sold]]</f>
        <v>1599.96</v>
      </c>
      <c r="H4744" t="s">
        <v>294</v>
      </c>
      <c r="I4744" t="s">
        <v>11</v>
      </c>
      <c r="J4744">
        <f>_xlfn.XLOOKUP(Table1[[#This Row],[Product Name]],O:O,P:P)</f>
        <v>52</v>
      </c>
      <c r="K4744">
        <f>Table1[[#This Row],[Unit Profit]]*Table1[[#This Row],[Units Sold]]</f>
        <v>208</v>
      </c>
      <c r="L4744">
        <f>MONTH(Table1[[#This Row],[Date]])</f>
        <v>7</v>
      </c>
    </row>
    <row r="4745" spans="1:12" hidden="1">
      <c r="A4745">
        <v>14818</v>
      </c>
      <c r="B4745" s="1">
        <v>45551</v>
      </c>
      <c r="C4745" t="s">
        <v>23</v>
      </c>
      <c r="D4745" t="s">
        <v>36</v>
      </c>
      <c r="E4745">
        <v>1</v>
      </c>
      <c r="F4745">
        <v>119.99</v>
      </c>
      <c r="G4745">
        <f>Table1[[#This Row],[Unit Price]]*Table1[[#This Row],[Units Sold]]</f>
        <v>119.99</v>
      </c>
      <c r="H4745" t="s">
        <v>18</v>
      </c>
      <c r="I4745" t="s">
        <v>287</v>
      </c>
      <c r="J4745">
        <f>_xlfn.XLOOKUP(Table1[[#This Row],[Product Name]],O:O,P:P)</f>
        <v>40.799999999999997</v>
      </c>
      <c r="K4745">
        <f>Table1[[#This Row],[Unit Profit]]*Table1[[#This Row],[Units Sold]]</f>
        <v>40.799999999999997</v>
      </c>
      <c r="L4745">
        <f>MONTH(Table1[[#This Row],[Date]])</f>
        <v>9</v>
      </c>
    </row>
    <row r="4746" spans="1:12">
      <c r="A4746">
        <v>14819</v>
      </c>
      <c r="B4746" s="1">
        <v>45566</v>
      </c>
      <c r="C4746" t="s">
        <v>9</v>
      </c>
      <c r="D4746" t="s">
        <v>37</v>
      </c>
      <c r="E4746">
        <v>4</v>
      </c>
      <c r="F4746">
        <v>499.99</v>
      </c>
      <c r="G4746">
        <f>Table1[[#This Row],[Unit Price]]*Table1[[#This Row],[Units Sold]]</f>
        <v>1999.96</v>
      </c>
      <c r="H4746" t="s">
        <v>294</v>
      </c>
      <c r="I4746" t="s">
        <v>287</v>
      </c>
      <c r="J4746">
        <f>_xlfn.XLOOKUP(Table1[[#This Row],[Product Name]],O:O,P:P)</f>
        <v>210</v>
      </c>
      <c r="K4746">
        <f>Table1[[#This Row],[Unit Profit]]*Table1[[#This Row],[Units Sold]]</f>
        <v>840</v>
      </c>
      <c r="L4746">
        <f>MONTH(Table1[[#This Row],[Date]])</f>
        <v>10</v>
      </c>
    </row>
    <row r="4747" spans="1:12" hidden="1">
      <c r="A4747">
        <v>14820</v>
      </c>
      <c r="B4747" s="1">
        <v>45603</v>
      </c>
      <c r="C4747" t="s">
        <v>12</v>
      </c>
      <c r="D4747" t="s">
        <v>38</v>
      </c>
      <c r="E4747">
        <v>4</v>
      </c>
      <c r="F4747">
        <v>99.99</v>
      </c>
      <c r="G4747">
        <f>Table1[[#This Row],[Unit Price]]*Table1[[#This Row],[Units Sold]]</f>
        <v>399.96</v>
      </c>
      <c r="H4747" t="s">
        <v>18</v>
      </c>
      <c r="I4747" t="s">
        <v>15</v>
      </c>
      <c r="J4747">
        <f>_xlfn.XLOOKUP(Table1[[#This Row],[Product Name]],O:O,P:P)</f>
        <v>24</v>
      </c>
      <c r="K4747">
        <f>Table1[[#This Row],[Unit Profit]]*Table1[[#This Row],[Units Sold]]</f>
        <v>96</v>
      </c>
      <c r="L4747">
        <f>MONTH(Table1[[#This Row],[Date]])</f>
        <v>11</v>
      </c>
    </row>
    <row r="4748" spans="1:12">
      <c r="A4748">
        <v>14821</v>
      </c>
      <c r="B4748" s="1">
        <v>44951</v>
      </c>
      <c r="C4748" t="s">
        <v>16</v>
      </c>
      <c r="D4748" t="s">
        <v>39</v>
      </c>
      <c r="E4748">
        <v>3</v>
      </c>
      <c r="F4748">
        <v>59.99</v>
      </c>
      <c r="G4748">
        <f>Table1[[#This Row],[Unit Price]]*Table1[[#This Row],[Units Sold]]</f>
        <v>179.97</v>
      </c>
      <c r="H4748" t="s">
        <v>294</v>
      </c>
      <c r="I4748" t="s">
        <v>287</v>
      </c>
      <c r="J4748">
        <f>_xlfn.XLOOKUP(Table1[[#This Row],[Product Name]],O:O,P:P)</f>
        <v>25.2</v>
      </c>
      <c r="K4748">
        <f>Table1[[#This Row],[Unit Profit]]*Table1[[#This Row],[Units Sold]]</f>
        <v>75.599999999999994</v>
      </c>
      <c r="L4748">
        <f>MONTH(Table1[[#This Row],[Date]])</f>
        <v>1</v>
      </c>
    </row>
    <row r="4749" spans="1:12" hidden="1">
      <c r="A4749">
        <v>14822</v>
      </c>
      <c r="B4749" s="1">
        <v>45445</v>
      </c>
      <c r="C4749" t="s">
        <v>19</v>
      </c>
      <c r="D4749" t="s">
        <v>40</v>
      </c>
      <c r="E4749">
        <v>2</v>
      </c>
      <c r="F4749">
        <v>22.99</v>
      </c>
      <c r="G4749">
        <f>Table1[[#This Row],[Unit Price]]*Table1[[#This Row],[Units Sold]]</f>
        <v>45.98</v>
      </c>
      <c r="H4749" t="s">
        <v>14</v>
      </c>
      <c r="I4749" t="s">
        <v>287</v>
      </c>
      <c r="J4749">
        <f>_xlfn.XLOOKUP(Table1[[#This Row],[Product Name]],O:O,P:P)</f>
        <v>10.81</v>
      </c>
      <c r="K4749">
        <f>Table1[[#This Row],[Unit Profit]]*Table1[[#This Row],[Units Sold]]</f>
        <v>21.62</v>
      </c>
      <c r="L4749">
        <f>MONTH(Table1[[#This Row],[Date]])</f>
        <v>6</v>
      </c>
    </row>
    <row r="4750" spans="1:12" hidden="1">
      <c r="A4750">
        <v>14823</v>
      </c>
      <c r="B4750" s="1">
        <v>45189</v>
      </c>
      <c r="C4750" t="s">
        <v>21</v>
      </c>
      <c r="D4750" t="s">
        <v>41</v>
      </c>
      <c r="E4750">
        <v>2</v>
      </c>
      <c r="F4750">
        <v>49.99</v>
      </c>
      <c r="G4750">
        <f>Table1[[#This Row],[Unit Price]]*Table1[[#This Row],[Units Sold]]</f>
        <v>99.98</v>
      </c>
      <c r="H4750" t="s">
        <v>18</v>
      </c>
      <c r="I4750" t="s">
        <v>11</v>
      </c>
      <c r="J4750">
        <f>_xlfn.XLOOKUP(Table1[[#This Row],[Product Name]],O:O,P:P)</f>
        <v>24</v>
      </c>
      <c r="K4750">
        <f>Table1[[#This Row],[Unit Profit]]*Table1[[#This Row],[Units Sold]]</f>
        <v>48</v>
      </c>
      <c r="L4750">
        <f>MONTH(Table1[[#This Row],[Date]])</f>
        <v>9</v>
      </c>
    </row>
    <row r="4751" spans="1:12">
      <c r="A4751">
        <v>14824</v>
      </c>
      <c r="B4751" s="1">
        <v>45458</v>
      </c>
      <c r="C4751" t="s">
        <v>23</v>
      </c>
      <c r="D4751" t="s">
        <v>42</v>
      </c>
      <c r="E4751">
        <v>4</v>
      </c>
      <c r="F4751">
        <v>29.99</v>
      </c>
      <c r="G4751">
        <f>Table1[[#This Row],[Unit Price]]*Table1[[#This Row],[Units Sold]]</f>
        <v>119.96</v>
      </c>
      <c r="H4751" t="s">
        <v>294</v>
      </c>
      <c r="I4751" t="s">
        <v>287</v>
      </c>
      <c r="J4751">
        <f>_xlfn.XLOOKUP(Table1[[#This Row],[Product Name]],O:O,P:P)</f>
        <v>14.4</v>
      </c>
      <c r="K4751">
        <f>Table1[[#This Row],[Unit Profit]]*Table1[[#This Row],[Units Sold]]</f>
        <v>57.6</v>
      </c>
      <c r="L4751">
        <f>MONTH(Table1[[#This Row],[Date]])</f>
        <v>6</v>
      </c>
    </row>
    <row r="4752" spans="1:12" hidden="1">
      <c r="A4752">
        <v>14825</v>
      </c>
      <c r="B4752" s="1">
        <v>45289</v>
      </c>
      <c r="C4752" t="s">
        <v>9</v>
      </c>
      <c r="D4752" t="s">
        <v>43</v>
      </c>
      <c r="E4752">
        <v>2</v>
      </c>
      <c r="F4752">
        <v>299.99</v>
      </c>
      <c r="G4752">
        <f>Table1[[#This Row],[Unit Price]]*Table1[[#This Row],[Units Sold]]</f>
        <v>599.98</v>
      </c>
      <c r="H4752" t="s">
        <v>18</v>
      </c>
      <c r="I4752" t="s">
        <v>287</v>
      </c>
      <c r="J4752">
        <f>_xlfn.XLOOKUP(Table1[[#This Row],[Product Name]],O:O,P:P)</f>
        <v>150</v>
      </c>
      <c r="K4752">
        <f>Table1[[#This Row],[Unit Profit]]*Table1[[#This Row],[Units Sold]]</f>
        <v>300</v>
      </c>
      <c r="L4752">
        <f>MONTH(Table1[[#This Row],[Date]])</f>
        <v>12</v>
      </c>
    </row>
    <row r="4753" spans="1:12">
      <c r="A4753">
        <v>14827</v>
      </c>
      <c r="B4753" s="1">
        <v>44932</v>
      </c>
      <c r="C4753" t="s">
        <v>16</v>
      </c>
      <c r="D4753" t="s">
        <v>45</v>
      </c>
      <c r="E4753">
        <v>4</v>
      </c>
      <c r="F4753">
        <v>179.99</v>
      </c>
      <c r="G4753">
        <f>Table1[[#This Row],[Unit Price]]*Table1[[#This Row],[Units Sold]]</f>
        <v>719.96</v>
      </c>
      <c r="H4753" t="s">
        <v>294</v>
      </c>
      <c r="I4753" t="s">
        <v>11</v>
      </c>
      <c r="J4753">
        <f>_xlfn.XLOOKUP(Table1[[#This Row],[Product Name]],O:O,P:P)</f>
        <v>37.799999999999997</v>
      </c>
      <c r="K4753">
        <f>Table1[[#This Row],[Unit Profit]]*Table1[[#This Row],[Units Sold]]</f>
        <v>151.19999999999999</v>
      </c>
      <c r="L4753">
        <f>MONTH(Table1[[#This Row],[Date]])</f>
        <v>1</v>
      </c>
    </row>
    <row r="4754" spans="1:12" hidden="1">
      <c r="A4754">
        <v>14828</v>
      </c>
      <c r="B4754" s="1">
        <v>45462</v>
      </c>
      <c r="C4754" t="s">
        <v>19</v>
      </c>
      <c r="D4754" t="s">
        <v>46</v>
      </c>
      <c r="E4754">
        <v>2</v>
      </c>
      <c r="F4754">
        <v>12.99</v>
      </c>
      <c r="G4754">
        <f>Table1[[#This Row],[Unit Price]]*Table1[[#This Row],[Units Sold]]</f>
        <v>25.98</v>
      </c>
      <c r="H4754" t="s">
        <v>18</v>
      </c>
      <c r="I4754" t="s">
        <v>287</v>
      </c>
      <c r="J4754">
        <f>_xlfn.XLOOKUP(Table1[[#This Row],[Product Name]],O:O,P:P)</f>
        <v>1.56</v>
      </c>
      <c r="K4754">
        <f>Table1[[#This Row],[Unit Profit]]*Table1[[#This Row],[Units Sold]]</f>
        <v>3.12</v>
      </c>
      <c r="L4754">
        <f>MONTH(Table1[[#This Row],[Date]])</f>
        <v>6</v>
      </c>
    </row>
    <row r="4755" spans="1:12">
      <c r="A4755">
        <v>14829</v>
      </c>
      <c r="B4755" s="1">
        <v>45163</v>
      </c>
      <c r="C4755" t="s">
        <v>21</v>
      </c>
      <c r="D4755" t="s">
        <v>47</v>
      </c>
      <c r="E4755">
        <v>5</v>
      </c>
      <c r="F4755">
        <v>29.99</v>
      </c>
      <c r="G4755">
        <f>Table1[[#This Row],[Unit Price]]*Table1[[#This Row],[Units Sold]]</f>
        <v>149.94999999999999</v>
      </c>
      <c r="H4755" t="s">
        <v>294</v>
      </c>
      <c r="I4755" t="s">
        <v>287</v>
      </c>
      <c r="J4755">
        <f>_xlfn.XLOOKUP(Table1[[#This Row],[Product Name]],O:O,P:P)</f>
        <v>10.199999999999999</v>
      </c>
      <c r="K4755">
        <f>Table1[[#This Row],[Unit Profit]]*Table1[[#This Row],[Units Sold]]</f>
        <v>51</v>
      </c>
      <c r="L4755">
        <f>MONTH(Table1[[#This Row],[Date]])</f>
        <v>8</v>
      </c>
    </row>
    <row r="4756" spans="1:12" hidden="1">
      <c r="A4756">
        <v>14830</v>
      </c>
      <c r="B4756" s="1">
        <v>45305</v>
      </c>
      <c r="C4756" t="s">
        <v>23</v>
      </c>
      <c r="D4756" t="s">
        <v>48</v>
      </c>
      <c r="E4756">
        <v>1</v>
      </c>
      <c r="F4756">
        <v>129.99</v>
      </c>
      <c r="G4756">
        <f>Table1[[#This Row],[Unit Price]]*Table1[[#This Row],[Units Sold]]</f>
        <v>129.99</v>
      </c>
      <c r="H4756" t="s">
        <v>18</v>
      </c>
      <c r="I4756" t="s">
        <v>11</v>
      </c>
      <c r="J4756">
        <f>_xlfn.XLOOKUP(Table1[[#This Row],[Product Name]],O:O,P:P)</f>
        <v>20.8</v>
      </c>
      <c r="K4756">
        <f>Table1[[#This Row],[Unit Profit]]*Table1[[#This Row],[Units Sold]]</f>
        <v>20.8</v>
      </c>
      <c r="L4756">
        <f>MONTH(Table1[[#This Row],[Date]])</f>
        <v>1</v>
      </c>
    </row>
    <row r="4757" spans="1:12" hidden="1">
      <c r="A4757">
        <v>14831</v>
      </c>
      <c r="B4757" s="1">
        <v>45582</v>
      </c>
      <c r="C4757" t="s">
        <v>9</v>
      </c>
      <c r="D4757" t="s">
        <v>49</v>
      </c>
      <c r="E4757">
        <v>5</v>
      </c>
      <c r="F4757">
        <v>349.99</v>
      </c>
      <c r="G4757">
        <f>Table1[[#This Row],[Unit Price]]*Table1[[#This Row],[Units Sold]]</f>
        <v>1749.95</v>
      </c>
      <c r="H4757" t="s">
        <v>18</v>
      </c>
      <c r="I4757" t="s">
        <v>11</v>
      </c>
      <c r="J4757">
        <f>_xlfn.XLOOKUP(Table1[[#This Row],[Product Name]],O:O,P:P)</f>
        <v>164.5</v>
      </c>
      <c r="K4757">
        <f>Table1[[#This Row],[Unit Profit]]*Table1[[#This Row],[Units Sold]]</f>
        <v>822.5</v>
      </c>
      <c r="L4757">
        <f>MONTH(Table1[[#This Row],[Date]])</f>
        <v>10</v>
      </c>
    </row>
    <row r="4758" spans="1:12" hidden="1">
      <c r="A4758">
        <v>14832</v>
      </c>
      <c r="B4758" s="1">
        <v>45267</v>
      </c>
      <c r="C4758" t="s">
        <v>12</v>
      </c>
      <c r="D4758" t="s">
        <v>50</v>
      </c>
      <c r="E4758">
        <v>5</v>
      </c>
      <c r="F4758">
        <v>89.99</v>
      </c>
      <c r="G4758">
        <f>Table1[[#This Row],[Unit Price]]*Table1[[#This Row],[Units Sold]]</f>
        <v>449.95</v>
      </c>
      <c r="H4758" t="s">
        <v>14</v>
      </c>
      <c r="I4758" t="s">
        <v>287</v>
      </c>
      <c r="J4758">
        <f>_xlfn.XLOOKUP(Table1[[#This Row],[Product Name]],O:O,P:P)</f>
        <v>45</v>
      </c>
      <c r="K4758">
        <f>Table1[[#This Row],[Unit Profit]]*Table1[[#This Row],[Units Sold]]</f>
        <v>225</v>
      </c>
      <c r="L4758">
        <f>MONTH(Table1[[#This Row],[Date]])</f>
        <v>12</v>
      </c>
    </row>
    <row r="4759" spans="1:12" hidden="1">
      <c r="A4759">
        <v>14833</v>
      </c>
      <c r="B4759" s="1">
        <v>45601</v>
      </c>
      <c r="C4759" t="s">
        <v>16</v>
      </c>
      <c r="D4759" t="s">
        <v>51</v>
      </c>
      <c r="E4759">
        <v>5</v>
      </c>
      <c r="F4759">
        <v>29.99</v>
      </c>
      <c r="G4759">
        <f>Table1[[#This Row],[Unit Price]]*Table1[[#This Row],[Units Sold]]</f>
        <v>149.94999999999999</v>
      </c>
      <c r="H4759" t="s">
        <v>18</v>
      </c>
      <c r="I4759" t="s">
        <v>15</v>
      </c>
      <c r="J4759">
        <f>_xlfn.XLOOKUP(Table1[[#This Row],[Product Name]],O:O,P:P)</f>
        <v>7.8</v>
      </c>
      <c r="K4759">
        <f>Table1[[#This Row],[Unit Profit]]*Table1[[#This Row],[Units Sold]]</f>
        <v>39</v>
      </c>
      <c r="L4759">
        <f>MONTH(Table1[[#This Row],[Date]])</f>
        <v>11</v>
      </c>
    </row>
    <row r="4760" spans="1:12">
      <c r="A4760">
        <v>14834</v>
      </c>
      <c r="B4760" s="1">
        <v>45522</v>
      </c>
      <c r="C4760" t="s">
        <v>19</v>
      </c>
      <c r="D4760" t="s">
        <v>52</v>
      </c>
      <c r="E4760">
        <v>3</v>
      </c>
      <c r="F4760">
        <v>19.989999999999998</v>
      </c>
      <c r="G4760">
        <f>Table1[[#This Row],[Unit Price]]*Table1[[#This Row],[Units Sold]]</f>
        <v>59.97</v>
      </c>
      <c r="H4760" t="s">
        <v>294</v>
      </c>
      <c r="I4760" t="s">
        <v>11</v>
      </c>
      <c r="J4760">
        <f>_xlfn.XLOOKUP(Table1[[#This Row],[Product Name]],O:O,P:P)</f>
        <v>2.8</v>
      </c>
      <c r="K4760">
        <f>Table1[[#This Row],[Unit Profit]]*Table1[[#This Row],[Units Sold]]</f>
        <v>8.3999999999999986</v>
      </c>
      <c r="L4760">
        <f>MONTH(Table1[[#This Row],[Date]])</f>
        <v>8</v>
      </c>
    </row>
    <row r="4761" spans="1:12" hidden="1">
      <c r="A4761">
        <v>14835</v>
      </c>
      <c r="B4761" s="1">
        <v>45131</v>
      </c>
      <c r="C4761" t="s">
        <v>21</v>
      </c>
      <c r="D4761" t="s">
        <v>53</v>
      </c>
      <c r="E4761">
        <v>3</v>
      </c>
      <c r="F4761">
        <v>39.99</v>
      </c>
      <c r="G4761">
        <f>Table1[[#This Row],[Unit Price]]*Table1[[#This Row],[Units Sold]]</f>
        <v>119.97</v>
      </c>
      <c r="H4761" t="s">
        <v>14</v>
      </c>
      <c r="I4761" t="s">
        <v>15</v>
      </c>
      <c r="J4761">
        <f>_xlfn.XLOOKUP(Table1[[#This Row],[Product Name]],O:O,P:P)</f>
        <v>9.1999999999999993</v>
      </c>
      <c r="K4761">
        <f>Table1[[#This Row],[Unit Profit]]*Table1[[#This Row],[Units Sold]]</f>
        <v>27.599999999999998</v>
      </c>
      <c r="L4761">
        <f>MONTH(Table1[[#This Row],[Date]])</f>
        <v>7</v>
      </c>
    </row>
    <row r="4762" spans="1:12" hidden="1">
      <c r="A4762">
        <v>14836</v>
      </c>
      <c r="B4762" s="1">
        <v>45231</v>
      </c>
      <c r="C4762" t="s">
        <v>23</v>
      </c>
      <c r="D4762" t="s">
        <v>54</v>
      </c>
      <c r="E4762">
        <v>4</v>
      </c>
      <c r="F4762">
        <v>1895</v>
      </c>
      <c r="G4762">
        <f>Table1[[#This Row],[Unit Price]]*Table1[[#This Row],[Units Sold]]</f>
        <v>7580</v>
      </c>
      <c r="H4762" t="s">
        <v>14</v>
      </c>
      <c r="I4762" t="s">
        <v>11</v>
      </c>
      <c r="J4762">
        <f>_xlfn.XLOOKUP(Table1[[#This Row],[Product Name]],O:O,P:P)</f>
        <v>227.4</v>
      </c>
      <c r="K4762">
        <f>Table1[[#This Row],[Unit Profit]]*Table1[[#This Row],[Units Sold]]</f>
        <v>909.6</v>
      </c>
      <c r="L4762">
        <f>MONTH(Table1[[#This Row],[Date]])</f>
        <v>11</v>
      </c>
    </row>
    <row r="4763" spans="1:12" hidden="1">
      <c r="A4763">
        <v>14837</v>
      </c>
      <c r="B4763" s="1">
        <v>45284</v>
      </c>
      <c r="C4763" t="s">
        <v>9</v>
      </c>
      <c r="D4763" t="s">
        <v>55</v>
      </c>
      <c r="E4763">
        <v>2</v>
      </c>
      <c r="F4763">
        <v>399.99</v>
      </c>
      <c r="G4763">
        <f>Table1[[#This Row],[Unit Price]]*Table1[[#This Row],[Units Sold]]</f>
        <v>799.98</v>
      </c>
      <c r="H4763" t="s">
        <v>18</v>
      </c>
      <c r="I4763" t="s">
        <v>287</v>
      </c>
      <c r="J4763">
        <f>_xlfn.XLOOKUP(Table1[[#This Row],[Product Name]],O:O,P:P)</f>
        <v>96</v>
      </c>
      <c r="K4763">
        <f>Table1[[#This Row],[Unit Profit]]*Table1[[#This Row],[Units Sold]]</f>
        <v>192</v>
      </c>
      <c r="L4763">
        <f>MONTH(Table1[[#This Row],[Date]])</f>
        <v>12</v>
      </c>
    </row>
    <row r="4764" spans="1:12" hidden="1">
      <c r="A4764">
        <v>14838</v>
      </c>
      <c r="B4764" s="1">
        <v>45434</v>
      </c>
      <c r="C4764" t="s">
        <v>12</v>
      </c>
      <c r="D4764" t="s">
        <v>56</v>
      </c>
      <c r="E4764">
        <v>3</v>
      </c>
      <c r="F4764">
        <v>799.99</v>
      </c>
      <c r="G4764">
        <f>Table1[[#This Row],[Unit Price]]*Table1[[#This Row],[Units Sold]]</f>
        <v>2399.9700000000003</v>
      </c>
      <c r="H4764" t="s">
        <v>14</v>
      </c>
      <c r="I4764" t="s">
        <v>15</v>
      </c>
      <c r="J4764">
        <f>_xlfn.XLOOKUP(Table1[[#This Row],[Product Name]],O:O,P:P)</f>
        <v>208</v>
      </c>
      <c r="K4764">
        <f>Table1[[#This Row],[Unit Profit]]*Table1[[#This Row],[Units Sold]]</f>
        <v>624</v>
      </c>
      <c r="L4764">
        <f>MONTH(Table1[[#This Row],[Date]])</f>
        <v>5</v>
      </c>
    </row>
    <row r="4765" spans="1:12">
      <c r="A4765">
        <v>14839</v>
      </c>
      <c r="B4765" s="1">
        <v>45565</v>
      </c>
      <c r="C4765" t="s">
        <v>16</v>
      </c>
      <c r="D4765" t="s">
        <v>57</v>
      </c>
      <c r="E4765">
        <v>2</v>
      </c>
      <c r="F4765">
        <v>59.99</v>
      </c>
      <c r="G4765">
        <f>Table1[[#This Row],[Unit Price]]*Table1[[#This Row],[Units Sold]]</f>
        <v>119.98</v>
      </c>
      <c r="H4765" t="s">
        <v>294</v>
      </c>
      <c r="I4765" t="s">
        <v>287</v>
      </c>
      <c r="J4765">
        <f>_xlfn.XLOOKUP(Table1[[#This Row],[Product Name]],O:O,P:P)</f>
        <v>21</v>
      </c>
      <c r="K4765">
        <f>Table1[[#This Row],[Unit Profit]]*Table1[[#This Row],[Units Sold]]</f>
        <v>42</v>
      </c>
      <c r="L4765">
        <f>MONTH(Table1[[#This Row],[Date]])</f>
        <v>9</v>
      </c>
    </row>
    <row r="4766" spans="1:12" hidden="1">
      <c r="A4766">
        <v>14840</v>
      </c>
      <c r="B4766" s="1">
        <v>45143</v>
      </c>
      <c r="C4766" t="s">
        <v>19</v>
      </c>
      <c r="D4766" t="s">
        <v>58</v>
      </c>
      <c r="E4766">
        <v>2</v>
      </c>
      <c r="F4766">
        <v>24.99</v>
      </c>
      <c r="G4766">
        <f>Table1[[#This Row],[Unit Price]]*Table1[[#This Row],[Units Sold]]</f>
        <v>49.98</v>
      </c>
      <c r="H4766" t="s">
        <v>14</v>
      </c>
      <c r="I4766" t="s">
        <v>15</v>
      </c>
      <c r="J4766">
        <f>_xlfn.XLOOKUP(Table1[[#This Row],[Product Name]],O:O,P:P)</f>
        <v>2.5</v>
      </c>
      <c r="K4766">
        <f>Table1[[#This Row],[Unit Profit]]*Table1[[#This Row],[Units Sold]]</f>
        <v>5</v>
      </c>
      <c r="L4766">
        <f>MONTH(Table1[[#This Row],[Date]])</f>
        <v>8</v>
      </c>
    </row>
    <row r="4767" spans="1:12">
      <c r="A4767">
        <v>14841</v>
      </c>
      <c r="B4767" s="1">
        <v>45086</v>
      </c>
      <c r="C4767" t="s">
        <v>21</v>
      </c>
      <c r="D4767" t="s">
        <v>59</v>
      </c>
      <c r="E4767">
        <v>4</v>
      </c>
      <c r="F4767">
        <v>105</v>
      </c>
      <c r="G4767">
        <f>Table1[[#This Row],[Unit Price]]*Table1[[#This Row],[Units Sold]]</f>
        <v>420</v>
      </c>
      <c r="H4767" t="s">
        <v>294</v>
      </c>
      <c r="I4767" t="s">
        <v>287</v>
      </c>
      <c r="J4767">
        <f>_xlfn.XLOOKUP(Table1[[#This Row],[Product Name]],O:O,P:P)</f>
        <v>21</v>
      </c>
      <c r="K4767">
        <f>Table1[[#This Row],[Unit Profit]]*Table1[[#This Row],[Units Sold]]</f>
        <v>84</v>
      </c>
      <c r="L4767">
        <f>MONTH(Table1[[#This Row],[Date]])</f>
        <v>6</v>
      </c>
    </row>
    <row r="4768" spans="1:12" hidden="1">
      <c r="A4768">
        <v>14842</v>
      </c>
      <c r="B4768" s="1">
        <v>45028</v>
      </c>
      <c r="C4768" t="s">
        <v>23</v>
      </c>
      <c r="D4768" t="s">
        <v>60</v>
      </c>
      <c r="E4768">
        <v>5</v>
      </c>
      <c r="F4768">
        <v>129.99</v>
      </c>
      <c r="G4768">
        <f>Table1[[#This Row],[Unit Price]]*Table1[[#This Row],[Units Sold]]</f>
        <v>649.95000000000005</v>
      </c>
      <c r="H4768" t="s">
        <v>18</v>
      </c>
      <c r="I4768" t="s">
        <v>287</v>
      </c>
      <c r="J4768">
        <f>_xlfn.XLOOKUP(Table1[[#This Row],[Product Name]],O:O,P:P)</f>
        <v>16.899999999999999</v>
      </c>
      <c r="K4768">
        <f>Table1[[#This Row],[Unit Profit]]*Table1[[#This Row],[Units Sold]]</f>
        <v>84.5</v>
      </c>
      <c r="L4768">
        <f>MONTH(Table1[[#This Row],[Date]])</f>
        <v>4</v>
      </c>
    </row>
    <row r="4769" spans="1:12" hidden="1">
      <c r="A4769">
        <v>14843</v>
      </c>
      <c r="B4769" s="1">
        <v>45584</v>
      </c>
      <c r="C4769" t="s">
        <v>9</v>
      </c>
      <c r="D4769" t="s">
        <v>61</v>
      </c>
      <c r="E4769">
        <v>4</v>
      </c>
      <c r="F4769">
        <v>399.99</v>
      </c>
      <c r="G4769">
        <f>Table1[[#This Row],[Unit Price]]*Table1[[#This Row],[Units Sold]]</f>
        <v>1599.96</v>
      </c>
      <c r="H4769" t="s">
        <v>14</v>
      </c>
      <c r="I4769" t="s">
        <v>11</v>
      </c>
      <c r="J4769">
        <f>_xlfn.XLOOKUP(Table1[[#This Row],[Product Name]],O:O,P:P)</f>
        <v>176</v>
      </c>
      <c r="K4769">
        <f>Table1[[#This Row],[Unit Profit]]*Table1[[#This Row],[Units Sold]]</f>
        <v>704</v>
      </c>
      <c r="L4769">
        <f>MONTH(Table1[[#This Row],[Date]])</f>
        <v>10</v>
      </c>
    </row>
    <row r="4770" spans="1:12" hidden="1">
      <c r="A4770">
        <v>14844</v>
      </c>
      <c r="B4770" s="1">
        <v>45421</v>
      </c>
      <c r="C4770" t="s">
        <v>12</v>
      </c>
      <c r="D4770" t="s">
        <v>62</v>
      </c>
      <c r="E4770">
        <v>4</v>
      </c>
      <c r="F4770">
        <v>199.99</v>
      </c>
      <c r="G4770">
        <f>Table1[[#This Row],[Unit Price]]*Table1[[#This Row],[Units Sold]]</f>
        <v>799.96</v>
      </c>
      <c r="H4770" t="s">
        <v>18</v>
      </c>
      <c r="I4770" t="s">
        <v>287</v>
      </c>
      <c r="J4770">
        <f>_xlfn.XLOOKUP(Table1[[#This Row],[Product Name]],O:O,P:P)</f>
        <v>46</v>
      </c>
      <c r="K4770">
        <f>Table1[[#This Row],[Unit Profit]]*Table1[[#This Row],[Units Sold]]</f>
        <v>184</v>
      </c>
      <c r="L4770">
        <f>MONTH(Table1[[#This Row],[Date]])</f>
        <v>5</v>
      </c>
    </row>
    <row r="4771" spans="1:12">
      <c r="A4771">
        <v>14845</v>
      </c>
      <c r="B4771" s="1">
        <v>45597</v>
      </c>
      <c r="C4771" t="s">
        <v>16</v>
      </c>
      <c r="D4771" t="s">
        <v>63</v>
      </c>
      <c r="E4771">
        <v>1</v>
      </c>
      <c r="F4771">
        <v>139.99</v>
      </c>
      <c r="G4771">
        <f>Table1[[#This Row],[Unit Price]]*Table1[[#This Row],[Units Sold]]</f>
        <v>139.99</v>
      </c>
      <c r="H4771" t="s">
        <v>294</v>
      </c>
      <c r="I4771" t="s">
        <v>11</v>
      </c>
      <c r="J4771">
        <f>_xlfn.XLOOKUP(Table1[[#This Row],[Product Name]],O:O,P:P)</f>
        <v>56</v>
      </c>
      <c r="K4771">
        <f>Table1[[#This Row],[Unit Profit]]*Table1[[#This Row],[Units Sold]]</f>
        <v>56</v>
      </c>
      <c r="L4771">
        <f>MONTH(Table1[[#This Row],[Date]])</f>
        <v>11</v>
      </c>
    </row>
    <row r="4772" spans="1:12" hidden="1">
      <c r="A4772">
        <v>14846</v>
      </c>
      <c r="B4772" s="1">
        <v>45187</v>
      </c>
      <c r="C4772" t="s">
        <v>19</v>
      </c>
      <c r="D4772" t="s">
        <v>64</v>
      </c>
      <c r="E4772">
        <v>4</v>
      </c>
      <c r="F4772">
        <v>32.5</v>
      </c>
      <c r="G4772">
        <f>Table1[[#This Row],[Unit Price]]*Table1[[#This Row],[Units Sold]]</f>
        <v>130</v>
      </c>
      <c r="H4772" t="s">
        <v>18</v>
      </c>
      <c r="I4772" t="s">
        <v>15</v>
      </c>
      <c r="J4772">
        <f>_xlfn.XLOOKUP(Table1[[#This Row],[Product Name]],O:O,P:P)</f>
        <v>15.28</v>
      </c>
      <c r="K4772">
        <f>Table1[[#This Row],[Unit Profit]]*Table1[[#This Row],[Units Sold]]</f>
        <v>61.12</v>
      </c>
      <c r="L4772">
        <f>MONTH(Table1[[#This Row],[Date]])</f>
        <v>9</v>
      </c>
    </row>
    <row r="4773" spans="1:12" hidden="1">
      <c r="A4773">
        <v>14847</v>
      </c>
      <c r="B4773" s="1">
        <v>45156</v>
      </c>
      <c r="C4773" t="s">
        <v>21</v>
      </c>
      <c r="D4773" t="s">
        <v>65</v>
      </c>
      <c r="E4773">
        <v>5</v>
      </c>
      <c r="F4773">
        <v>52</v>
      </c>
      <c r="G4773">
        <f>Table1[[#This Row],[Unit Price]]*Table1[[#This Row],[Units Sold]]</f>
        <v>260</v>
      </c>
      <c r="H4773" t="s">
        <v>14</v>
      </c>
      <c r="I4773" t="s">
        <v>15</v>
      </c>
      <c r="J4773">
        <f>_xlfn.XLOOKUP(Table1[[#This Row],[Product Name]],O:O,P:P)</f>
        <v>5.72</v>
      </c>
      <c r="K4773">
        <f>Table1[[#This Row],[Unit Profit]]*Table1[[#This Row],[Units Sold]]</f>
        <v>28.599999999999998</v>
      </c>
      <c r="L4773">
        <f>MONTH(Table1[[#This Row],[Date]])</f>
        <v>8</v>
      </c>
    </row>
    <row r="4774" spans="1:12">
      <c r="A4774">
        <v>14848</v>
      </c>
      <c r="B4774" s="1">
        <v>45152</v>
      </c>
      <c r="C4774" t="s">
        <v>23</v>
      </c>
      <c r="D4774" t="s">
        <v>66</v>
      </c>
      <c r="E4774">
        <v>3</v>
      </c>
      <c r="F4774">
        <v>39.99</v>
      </c>
      <c r="G4774">
        <f>Table1[[#This Row],[Unit Price]]*Table1[[#This Row],[Units Sold]]</f>
        <v>119.97</v>
      </c>
      <c r="H4774" t="s">
        <v>294</v>
      </c>
      <c r="I4774" t="s">
        <v>11</v>
      </c>
      <c r="J4774">
        <f>_xlfn.XLOOKUP(Table1[[#This Row],[Product Name]],O:O,P:P)</f>
        <v>12</v>
      </c>
      <c r="K4774">
        <f>Table1[[#This Row],[Unit Profit]]*Table1[[#This Row],[Units Sold]]</f>
        <v>36</v>
      </c>
      <c r="L4774">
        <f>MONTH(Table1[[#This Row],[Date]])</f>
        <v>8</v>
      </c>
    </row>
    <row r="4775" spans="1:12" hidden="1">
      <c r="A4775">
        <v>14849</v>
      </c>
      <c r="B4775" s="1">
        <v>45579</v>
      </c>
      <c r="C4775" t="s">
        <v>9</v>
      </c>
      <c r="D4775" t="s">
        <v>67</v>
      </c>
      <c r="E4775">
        <v>5</v>
      </c>
      <c r="F4775">
        <v>129.99</v>
      </c>
      <c r="G4775">
        <f>Table1[[#This Row],[Unit Price]]*Table1[[#This Row],[Units Sold]]</f>
        <v>649.95000000000005</v>
      </c>
      <c r="H4775" t="s">
        <v>18</v>
      </c>
      <c r="I4775" t="s">
        <v>11</v>
      </c>
      <c r="J4775">
        <f>_xlfn.XLOOKUP(Table1[[#This Row],[Product Name]],O:O,P:P)</f>
        <v>52</v>
      </c>
      <c r="K4775">
        <f>Table1[[#This Row],[Unit Profit]]*Table1[[#This Row],[Units Sold]]</f>
        <v>260</v>
      </c>
      <c r="L4775">
        <f>MONTH(Table1[[#This Row],[Date]])</f>
        <v>10</v>
      </c>
    </row>
    <row r="4776" spans="1:12" hidden="1">
      <c r="A4776">
        <v>14850</v>
      </c>
      <c r="B4776" s="1">
        <v>45453</v>
      </c>
      <c r="C4776" t="s">
        <v>12</v>
      </c>
      <c r="D4776" t="s">
        <v>68</v>
      </c>
      <c r="E4776">
        <v>5</v>
      </c>
      <c r="F4776">
        <v>299.99</v>
      </c>
      <c r="G4776">
        <f>Table1[[#This Row],[Unit Price]]*Table1[[#This Row],[Units Sold]]</f>
        <v>1499.95</v>
      </c>
      <c r="H4776" t="s">
        <v>18</v>
      </c>
      <c r="I4776" t="s">
        <v>15</v>
      </c>
      <c r="J4776">
        <f>_xlfn.XLOOKUP(Table1[[#This Row],[Product Name]],O:O,P:P)</f>
        <v>81</v>
      </c>
      <c r="K4776">
        <f>Table1[[#This Row],[Unit Profit]]*Table1[[#This Row],[Units Sold]]</f>
        <v>405</v>
      </c>
      <c r="L4776">
        <f>MONTH(Table1[[#This Row],[Date]])</f>
        <v>6</v>
      </c>
    </row>
    <row r="4777" spans="1:12" hidden="1">
      <c r="A4777">
        <v>14851</v>
      </c>
      <c r="B4777" s="1">
        <v>45391</v>
      </c>
      <c r="C4777" t="s">
        <v>16</v>
      </c>
      <c r="D4777" t="s">
        <v>69</v>
      </c>
      <c r="E4777">
        <v>2</v>
      </c>
      <c r="F4777">
        <v>154.99</v>
      </c>
      <c r="G4777">
        <f>Table1[[#This Row],[Unit Price]]*Table1[[#This Row],[Units Sold]]</f>
        <v>309.98</v>
      </c>
      <c r="H4777" t="s">
        <v>18</v>
      </c>
      <c r="I4777" t="s">
        <v>11</v>
      </c>
      <c r="J4777">
        <f>_xlfn.XLOOKUP(Table1[[#This Row],[Product Name]],O:O,P:P)</f>
        <v>44.95</v>
      </c>
      <c r="K4777">
        <f>Table1[[#This Row],[Unit Profit]]*Table1[[#This Row],[Units Sold]]</f>
        <v>89.9</v>
      </c>
      <c r="L4777">
        <f>MONTH(Table1[[#This Row],[Date]])</f>
        <v>4</v>
      </c>
    </row>
    <row r="4778" spans="1:12" hidden="1">
      <c r="A4778">
        <v>14852</v>
      </c>
      <c r="B4778" s="1">
        <v>45227</v>
      </c>
      <c r="C4778" t="s">
        <v>19</v>
      </c>
      <c r="D4778" t="s">
        <v>70</v>
      </c>
      <c r="E4778">
        <v>5</v>
      </c>
      <c r="F4778">
        <v>26.99</v>
      </c>
      <c r="G4778">
        <f>Table1[[#This Row],[Unit Price]]*Table1[[#This Row],[Units Sold]]</f>
        <v>134.94999999999999</v>
      </c>
      <c r="H4778" t="s">
        <v>14</v>
      </c>
      <c r="I4778" t="s">
        <v>11</v>
      </c>
      <c r="J4778">
        <f>_xlfn.XLOOKUP(Table1[[#This Row],[Product Name]],O:O,P:P)</f>
        <v>8.3699999999999992</v>
      </c>
      <c r="K4778">
        <f>Table1[[#This Row],[Unit Profit]]*Table1[[#This Row],[Units Sold]]</f>
        <v>41.849999999999994</v>
      </c>
      <c r="L4778">
        <f>MONTH(Table1[[#This Row],[Date]])</f>
        <v>10</v>
      </c>
    </row>
    <row r="4779" spans="1:12">
      <c r="A4779">
        <v>14853</v>
      </c>
      <c r="B4779" s="1">
        <v>44944</v>
      </c>
      <c r="C4779" t="s">
        <v>21</v>
      </c>
      <c r="D4779" t="s">
        <v>71</v>
      </c>
      <c r="E4779">
        <v>2</v>
      </c>
      <c r="F4779">
        <v>49</v>
      </c>
      <c r="G4779">
        <f>Table1[[#This Row],[Unit Price]]*Table1[[#This Row],[Units Sold]]</f>
        <v>98</v>
      </c>
      <c r="H4779" t="s">
        <v>294</v>
      </c>
      <c r="I4779" t="s">
        <v>15</v>
      </c>
      <c r="J4779">
        <f>_xlfn.XLOOKUP(Table1[[#This Row],[Product Name]],O:O,P:P)</f>
        <v>8.33</v>
      </c>
      <c r="K4779">
        <f>Table1[[#This Row],[Unit Profit]]*Table1[[#This Row],[Units Sold]]</f>
        <v>16.66</v>
      </c>
      <c r="L4779">
        <f>MONTH(Table1[[#This Row],[Date]])</f>
        <v>1</v>
      </c>
    </row>
    <row r="4780" spans="1:12" hidden="1">
      <c r="A4780">
        <v>14854</v>
      </c>
      <c r="B4780" s="1">
        <v>45353</v>
      </c>
      <c r="C4780" t="s">
        <v>23</v>
      </c>
      <c r="D4780" t="s">
        <v>72</v>
      </c>
      <c r="E4780">
        <v>4</v>
      </c>
      <c r="F4780">
        <v>49.99</v>
      </c>
      <c r="G4780">
        <f>Table1[[#This Row],[Unit Price]]*Table1[[#This Row],[Units Sold]]</f>
        <v>199.96</v>
      </c>
      <c r="H4780" t="s">
        <v>18</v>
      </c>
      <c r="I4780" t="s">
        <v>11</v>
      </c>
      <c r="J4780">
        <f>_xlfn.XLOOKUP(Table1[[#This Row],[Product Name]],O:O,P:P)</f>
        <v>19.5</v>
      </c>
      <c r="K4780">
        <f>Table1[[#This Row],[Unit Profit]]*Table1[[#This Row],[Units Sold]]</f>
        <v>78</v>
      </c>
      <c r="L4780">
        <f>MONTH(Table1[[#This Row],[Date]])</f>
        <v>3</v>
      </c>
    </row>
    <row r="4781" spans="1:12" hidden="1">
      <c r="A4781">
        <v>14855</v>
      </c>
      <c r="B4781" s="1">
        <v>45389</v>
      </c>
      <c r="C4781" t="s">
        <v>9</v>
      </c>
      <c r="D4781" t="s">
        <v>73</v>
      </c>
      <c r="E4781">
        <v>3</v>
      </c>
      <c r="F4781">
        <v>59.99</v>
      </c>
      <c r="G4781">
        <f>Table1[[#This Row],[Unit Price]]*Table1[[#This Row],[Units Sold]]</f>
        <v>179.97</v>
      </c>
      <c r="H4781" t="s">
        <v>14</v>
      </c>
      <c r="I4781" t="s">
        <v>11</v>
      </c>
      <c r="J4781">
        <f>_xlfn.XLOOKUP(Table1[[#This Row],[Product Name]],O:O,P:P)</f>
        <v>13.8</v>
      </c>
      <c r="K4781">
        <f>Table1[[#This Row],[Unit Profit]]*Table1[[#This Row],[Units Sold]]</f>
        <v>41.400000000000006</v>
      </c>
      <c r="L4781">
        <f>MONTH(Table1[[#This Row],[Date]])</f>
        <v>4</v>
      </c>
    </row>
    <row r="4782" spans="1:12" hidden="1">
      <c r="A4782">
        <v>14856</v>
      </c>
      <c r="B4782" s="1">
        <v>44986</v>
      </c>
      <c r="C4782" t="s">
        <v>12</v>
      </c>
      <c r="D4782" t="s">
        <v>74</v>
      </c>
      <c r="E4782">
        <v>5</v>
      </c>
      <c r="F4782">
        <v>499.99</v>
      </c>
      <c r="G4782">
        <f>Table1[[#This Row],[Unit Price]]*Table1[[#This Row],[Units Sold]]</f>
        <v>2499.9499999999998</v>
      </c>
      <c r="H4782" t="s">
        <v>18</v>
      </c>
      <c r="I4782" t="s">
        <v>15</v>
      </c>
      <c r="J4782">
        <f>_xlfn.XLOOKUP(Table1[[#This Row],[Product Name]],O:O,P:P)</f>
        <v>100</v>
      </c>
      <c r="K4782">
        <f>Table1[[#This Row],[Unit Profit]]*Table1[[#This Row],[Units Sold]]</f>
        <v>500</v>
      </c>
      <c r="L4782">
        <f>MONTH(Table1[[#This Row],[Date]])</f>
        <v>3</v>
      </c>
    </row>
    <row r="4783" spans="1:12">
      <c r="A4783">
        <v>14857</v>
      </c>
      <c r="B4783" s="1">
        <v>45606</v>
      </c>
      <c r="C4783" t="s">
        <v>16</v>
      </c>
      <c r="D4783" t="s">
        <v>75</v>
      </c>
      <c r="E4783">
        <v>5</v>
      </c>
      <c r="F4783">
        <v>29.99</v>
      </c>
      <c r="G4783">
        <f>Table1[[#This Row],[Unit Price]]*Table1[[#This Row],[Units Sold]]</f>
        <v>149.94999999999999</v>
      </c>
      <c r="H4783" t="s">
        <v>294</v>
      </c>
      <c r="I4783" t="s">
        <v>287</v>
      </c>
      <c r="J4783">
        <f>_xlfn.XLOOKUP(Table1[[#This Row],[Product Name]],O:O,P:P)</f>
        <v>8.4</v>
      </c>
      <c r="K4783">
        <f>Table1[[#This Row],[Unit Profit]]*Table1[[#This Row],[Units Sold]]</f>
        <v>42</v>
      </c>
      <c r="L4783">
        <f>MONTH(Table1[[#This Row],[Date]])</f>
        <v>11</v>
      </c>
    </row>
    <row r="4784" spans="1:12">
      <c r="A4784">
        <v>14858</v>
      </c>
      <c r="B4784" s="1">
        <v>45103</v>
      </c>
      <c r="C4784" t="s">
        <v>19</v>
      </c>
      <c r="D4784" t="s">
        <v>76</v>
      </c>
      <c r="E4784">
        <v>2</v>
      </c>
      <c r="F4784">
        <v>28</v>
      </c>
      <c r="G4784">
        <f>Table1[[#This Row],[Unit Price]]*Table1[[#This Row],[Units Sold]]</f>
        <v>56</v>
      </c>
      <c r="H4784" t="s">
        <v>294</v>
      </c>
      <c r="I4784" t="s">
        <v>287</v>
      </c>
      <c r="J4784">
        <f>_xlfn.XLOOKUP(Table1[[#This Row],[Product Name]],O:O,P:P)</f>
        <v>8.1199999999999992</v>
      </c>
      <c r="K4784">
        <f>Table1[[#This Row],[Unit Profit]]*Table1[[#This Row],[Units Sold]]</f>
        <v>16.239999999999998</v>
      </c>
      <c r="L4784">
        <f>MONTH(Table1[[#This Row],[Date]])</f>
        <v>6</v>
      </c>
    </row>
    <row r="4785" spans="1:12" hidden="1">
      <c r="A4785">
        <v>14859</v>
      </c>
      <c r="B4785" s="1">
        <v>44965</v>
      </c>
      <c r="C4785" t="s">
        <v>21</v>
      </c>
      <c r="D4785" t="s">
        <v>77</v>
      </c>
      <c r="E4785">
        <v>5</v>
      </c>
      <c r="F4785">
        <v>23</v>
      </c>
      <c r="G4785">
        <f>Table1[[#This Row],[Unit Price]]*Table1[[#This Row],[Units Sold]]</f>
        <v>115</v>
      </c>
      <c r="H4785" t="s">
        <v>18</v>
      </c>
      <c r="I4785" t="s">
        <v>15</v>
      </c>
      <c r="J4785">
        <f>_xlfn.XLOOKUP(Table1[[#This Row],[Product Name]],O:O,P:P)</f>
        <v>3.68</v>
      </c>
      <c r="K4785">
        <f>Table1[[#This Row],[Unit Profit]]*Table1[[#This Row],[Units Sold]]</f>
        <v>18.400000000000002</v>
      </c>
      <c r="L4785">
        <f>MONTH(Table1[[#This Row],[Date]])</f>
        <v>2</v>
      </c>
    </row>
    <row r="4786" spans="1:12" hidden="1">
      <c r="A4786">
        <v>14860</v>
      </c>
      <c r="B4786" s="1">
        <v>45484</v>
      </c>
      <c r="C4786" t="s">
        <v>23</v>
      </c>
      <c r="D4786" t="s">
        <v>78</v>
      </c>
      <c r="E4786">
        <v>4</v>
      </c>
      <c r="F4786">
        <v>349</v>
      </c>
      <c r="G4786">
        <f>Table1[[#This Row],[Unit Price]]*Table1[[#This Row],[Units Sold]]</f>
        <v>1396</v>
      </c>
      <c r="H4786" t="s">
        <v>18</v>
      </c>
      <c r="I4786" t="s">
        <v>287</v>
      </c>
      <c r="J4786">
        <f>_xlfn.XLOOKUP(Table1[[#This Row],[Product Name]],O:O,P:P)</f>
        <v>87.25</v>
      </c>
      <c r="K4786">
        <f>Table1[[#This Row],[Unit Profit]]*Table1[[#This Row],[Units Sold]]</f>
        <v>349</v>
      </c>
      <c r="L4786">
        <f>MONTH(Table1[[#This Row],[Date]])</f>
        <v>7</v>
      </c>
    </row>
    <row r="4787" spans="1:12" hidden="1">
      <c r="A4787">
        <v>14861</v>
      </c>
      <c r="B4787" s="1">
        <v>45207</v>
      </c>
      <c r="C4787" t="s">
        <v>9</v>
      </c>
      <c r="D4787" t="s">
        <v>79</v>
      </c>
      <c r="E4787">
        <v>1</v>
      </c>
      <c r="F4787">
        <v>299.99</v>
      </c>
      <c r="G4787">
        <f>Table1[[#This Row],[Unit Price]]*Table1[[#This Row],[Units Sold]]</f>
        <v>299.99</v>
      </c>
      <c r="H4787" t="s">
        <v>14</v>
      </c>
      <c r="I4787" t="s">
        <v>15</v>
      </c>
      <c r="J4787">
        <f>_xlfn.XLOOKUP(Table1[[#This Row],[Product Name]],O:O,P:P)</f>
        <v>30</v>
      </c>
      <c r="K4787">
        <f>Table1[[#This Row],[Unit Profit]]*Table1[[#This Row],[Units Sold]]</f>
        <v>30</v>
      </c>
      <c r="L4787">
        <f>MONTH(Table1[[#This Row],[Date]])</f>
        <v>10</v>
      </c>
    </row>
    <row r="4788" spans="1:12" hidden="1">
      <c r="A4788">
        <v>14862</v>
      </c>
      <c r="B4788" s="1">
        <v>45140</v>
      </c>
      <c r="C4788" t="s">
        <v>12</v>
      </c>
      <c r="D4788" t="s">
        <v>80</v>
      </c>
      <c r="E4788">
        <v>5</v>
      </c>
      <c r="F4788">
        <v>199.99</v>
      </c>
      <c r="G4788">
        <f>Table1[[#This Row],[Unit Price]]*Table1[[#This Row],[Units Sold]]</f>
        <v>999.95</v>
      </c>
      <c r="H4788" t="s">
        <v>18</v>
      </c>
      <c r="I4788" t="s">
        <v>11</v>
      </c>
      <c r="J4788">
        <f>_xlfn.XLOOKUP(Table1[[#This Row],[Product Name]],O:O,P:P)</f>
        <v>68</v>
      </c>
      <c r="K4788">
        <f>Table1[[#This Row],[Unit Profit]]*Table1[[#This Row],[Units Sold]]</f>
        <v>340</v>
      </c>
      <c r="L4788">
        <f>MONTH(Table1[[#This Row],[Date]])</f>
        <v>8</v>
      </c>
    </row>
    <row r="4789" spans="1:12" hidden="1">
      <c r="A4789">
        <v>14863</v>
      </c>
      <c r="B4789" s="1">
        <v>45183</v>
      </c>
      <c r="C4789" t="s">
        <v>16</v>
      </c>
      <c r="D4789" t="s">
        <v>81</v>
      </c>
      <c r="E4789">
        <v>2</v>
      </c>
      <c r="F4789">
        <v>9.99</v>
      </c>
      <c r="G4789">
        <f>Table1[[#This Row],[Unit Price]]*Table1[[#This Row],[Units Sold]]</f>
        <v>19.98</v>
      </c>
      <c r="H4789" t="s">
        <v>18</v>
      </c>
      <c r="I4789" t="s">
        <v>11</v>
      </c>
      <c r="J4789">
        <f>_xlfn.XLOOKUP(Table1[[#This Row],[Product Name]],O:O,P:P)</f>
        <v>3.6</v>
      </c>
      <c r="K4789">
        <f>Table1[[#This Row],[Unit Profit]]*Table1[[#This Row],[Units Sold]]</f>
        <v>7.2</v>
      </c>
      <c r="L4789">
        <f>MONTH(Table1[[#This Row],[Date]])</f>
        <v>9</v>
      </c>
    </row>
    <row r="4790" spans="1:12" hidden="1">
      <c r="A4790">
        <v>14864</v>
      </c>
      <c r="B4790" s="1">
        <v>45552</v>
      </c>
      <c r="C4790" t="s">
        <v>19</v>
      </c>
      <c r="D4790" t="s">
        <v>82</v>
      </c>
      <c r="E4790">
        <v>4</v>
      </c>
      <c r="F4790">
        <v>18.989999999999998</v>
      </c>
      <c r="G4790">
        <f>Table1[[#This Row],[Unit Price]]*Table1[[#This Row],[Units Sold]]</f>
        <v>75.959999999999994</v>
      </c>
      <c r="H4790" t="s">
        <v>14</v>
      </c>
      <c r="I4790" t="s">
        <v>287</v>
      </c>
      <c r="J4790">
        <f>_xlfn.XLOOKUP(Table1[[#This Row],[Product Name]],O:O,P:P)</f>
        <v>6.84</v>
      </c>
      <c r="K4790">
        <f>Table1[[#This Row],[Unit Profit]]*Table1[[#This Row],[Units Sold]]</f>
        <v>27.36</v>
      </c>
      <c r="L4790">
        <f>MONTH(Table1[[#This Row],[Date]])</f>
        <v>9</v>
      </c>
    </row>
    <row r="4791" spans="1:12" hidden="1">
      <c r="A4791">
        <v>14865</v>
      </c>
      <c r="B4791" s="1">
        <v>45548</v>
      </c>
      <c r="C4791" t="s">
        <v>21</v>
      </c>
      <c r="D4791" t="s">
        <v>83</v>
      </c>
      <c r="E4791">
        <v>5</v>
      </c>
      <c r="F4791">
        <v>102</v>
      </c>
      <c r="G4791">
        <f>Table1[[#This Row],[Unit Price]]*Table1[[#This Row],[Units Sold]]</f>
        <v>510</v>
      </c>
      <c r="H4791" t="s">
        <v>18</v>
      </c>
      <c r="I4791" t="s">
        <v>287</v>
      </c>
      <c r="J4791">
        <f>_xlfn.XLOOKUP(Table1[[#This Row],[Product Name]],O:O,P:P)</f>
        <v>51</v>
      </c>
      <c r="K4791">
        <f>Table1[[#This Row],[Unit Profit]]*Table1[[#This Row],[Units Sold]]</f>
        <v>255</v>
      </c>
      <c r="L4791">
        <f>MONTH(Table1[[#This Row],[Date]])</f>
        <v>9</v>
      </c>
    </row>
    <row r="4792" spans="1:12" hidden="1">
      <c r="A4792">
        <v>14866</v>
      </c>
      <c r="B4792" s="1">
        <v>45394</v>
      </c>
      <c r="C4792" t="s">
        <v>23</v>
      </c>
      <c r="D4792" t="s">
        <v>84</v>
      </c>
      <c r="E4792">
        <v>2</v>
      </c>
      <c r="F4792">
        <v>299.99</v>
      </c>
      <c r="G4792">
        <f>Table1[[#This Row],[Unit Price]]*Table1[[#This Row],[Units Sold]]</f>
        <v>599.98</v>
      </c>
      <c r="H4792" t="s">
        <v>14</v>
      </c>
      <c r="I4792" t="s">
        <v>11</v>
      </c>
      <c r="J4792">
        <f>_xlfn.XLOOKUP(Table1[[#This Row],[Product Name]],O:O,P:P)</f>
        <v>57</v>
      </c>
      <c r="K4792">
        <f>Table1[[#This Row],[Unit Profit]]*Table1[[#This Row],[Units Sold]]</f>
        <v>114</v>
      </c>
      <c r="L4792">
        <f>MONTH(Table1[[#This Row],[Date]])</f>
        <v>4</v>
      </c>
    </row>
    <row r="4793" spans="1:12" hidden="1">
      <c r="A4793">
        <v>14867</v>
      </c>
      <c r="B4793" s="1">
        <v>45417</v>
      </c>
      <c r="C4793" t="s">
        <v>9</v>
      </c>
      <c r="D4793" t="s">
        <v>85</v>
      </c>
      <c r="E4793">
        <v>3</v>
      </c>
      <c r="F4793">
        <v>1199.99</v>
      </c>
      <c r="G4793">
        <f>Table1[[#This Row],[Unit Price]]*Table1[[#This Row],[Units Sold]]</f>
        <v>3599.9700000000003</v>
      </c>
      <c r="H4793" t="s">
        <v>18</v>
      </c>
      <c r="I4793" t="s">
        <v>11</v>
      </c>
      <c r="J4793">
        <f>_xlfn.XLOOKUP(Table1[[#This Row],[Product Name]],O:O,P:P)</f>
        <v>528</v>
      </c>
      <c r="K4793">
        <f>Table1[[#This Row],[Unit Profit]]*Table1[[#This Row],[Units Sold]]</f>
        <v>1584</v>
      </c>
      <c r="L4793">
        <f>MONTH(Table1[[#This Row],[Date]])</f>
        <v>5</v>
      </c>
    </row>
    <row r="4794" spans="1:12" hidden="1">
      <c r="A4794">
        <v>14868</v>
      </c>
      <c r="B4794" s="1">
        <v>45287</v>
      </c>
      <c r="C4794" t="s">
        <v>12</v>
      </c>
      <c r="D4794" t="s">
        <v>86</v>
      </c>
      <c r="E4794">
        <v>5</v>
      </c>
      <c r="F4794">
        <v>219.99</v>
      </c>
      <c r="G4794">
        <f>Table1[[#This Row],[Unit Price]]*Table1[[#This Row],[Units Sold]]</f>
        <v>1099.95</v>
      </c>
      <c r="H4794" t="s">
        <v>14</v>
      </c>
      <c r="I4794" t="s">
        <v>11</v>
      </c>
      <c r="J4794">
        <f>_xlfn.XLOOKUP(Table1[[#This Row],[Product Name]],O:O,P:P)</f>
        <v>39.6</v>
      </c>
      <c r="K4794">
        <f>Table1[[#This Row],[Unit Profit]]*Table1[[#This Row],[Units Sold]]</f>
        <v>198</v>
      </c>
      <c r="L4794">
        <f>MONTH(Table1[[#This Row],[Date]])</f>
        <v>12</v>
      </c>
    </row>
    <row r="4795" spans="1:12" hidden="1">
      <c r="A4795">
        <v>14869</v>
      </c>
      <c r="B4795" s="1">
        <v>45339</v>
      </c>
      <c r="C4795" t="s">
        <v>16</v>
      </c>
      <c r="D4795" t="s">
        <v>87</v>
      </c>
      <c r="E4795">
        <v>1</v>
      </c>
      <c r="F4795">
        <v>59.99</v>
      </c>
      <c r="G4795">
        <f>Table1[[#This Row],[Unit Price]]*Table1[[#This Row],[Units Sold]]</f>
        <v>59.99</v>
      </c>
      <c r="H4795" t="s">
        <v>14</v>
      </c>
      <c r="I4795" t="s">
        <v>11</v>
      </c>
      <c r="J4795">
        <f>_xlfn.XLOOKUP(Table1[[#This Row],[Product Name]],O:O,P:P)</f>
        <v>6</v>
      </c>
      <c r="K4795">
        <f>Table1[[#This Row],[Unit Profit]]*Table1[[#This Row],[Units Sold]]</f>
        <v>6</v>
      </c>
      <c r="L4795">
        <f>MONTH(Table1[[#This Row],[Date]])</f>
        <v>2</v>
      </c>
    </row>
    <row r="4796" spans="1:12">
      <c r="A4796">
        <v>14870</v>
      </c>
      <c r="B4796" s="1">
        <v>45519</v>
      </c>
      <c r="C4796" t="s">
        <v>19</v>
      </c>
      <c r="D4796" t="s">
        <v>88</v>
      </c>
      <c r="E4796">
        <v>4</v>
      </c>
      <c r="F4796">
        <v>10.99</v>
      </c>
      <c r="G4796">
        <f>Table1[[#This Row],[Unit Price]]*Table1[[#This Row],[Units Sold]]</f>
        <v>43.96</v>
      </c>
      <c r="H4796" t="s">
        <v>294</v>
      </c>
      <c r="I4796" t="s">
        <v>11</v>
      </c>
      <c r="J4796">
        <f>_xlfn.XLOOKUP(Table1[[#This Row],[Product Name]],O:O,P:P)</f>
        <v>1.21</v>
      </c>
      <c r="K4796">
        <f>Table1[[#This Row],[Unit Profit]]*Table1[[#This Row],[Units Sold]]</f>
        <v>4.84</v>
      </c>
      <c r="L4796">
        <f>MONTH(Table1[[#This Row],[Date]])</f>
        <v>8</v>
      </c>
    </row>
    <row r="4797" spans="1:12" hidden="1">
      <c r="A4797">
        <v>14871</v>
      </c>
      <c r="B4797" s="1">
        <v>45128</v>
      </c>
      <c r="C4797" t="s">
        <v>21</v>
      </c>
      <c r="D4797" t="s">
        <v>89</v>
      </c>
      <c r="E4797">
        <v>3</v>
      </c>
      <c r="F4797">
        <v>78</v>
      </c>
      <c r="G4797">
        <f>Table1[[#This Row],[Unit Price]]*Table1[[#This Row],[Units Sold]]</f>
        <v>234</v>
      </c>
      <c r="H4797" t="s">
        <v>14</v>
      </c>
      <c r="I4797" t="s">
        <v>287</v>
      </c>
      <c r="J4797">
        <f>_xlfn.XLOOKUP(Table1[[#This Row],[Product Name]],O:O,P:P)</f>
        <v>19.5</v>
      </c>
      <c r="K4797">
        <f>Table1[[#This Row],[Unit Profit]]*Table1[[#This Row],[Units Sold]]</f>
        <v>58.5</v>
      </c>
      <c r="L4797">
        <f>MONTH(Table1[[#This Row],[Date]])</f>
        <v>7</v>
      </c>
    </row>
    <row r="4798" spans="1:12" hidden="1">
      <c r="A4798">
        <v>14872</v>
      </c>
      <c r="B4798" s="1">
        <v>45380</v>
      </c>
      <c r="C4798" t="s">
        <v>23</v>
      </c>
      <c r="D4798" t="s">
        <v>90</v>
      </c>
      <c r="E4798">
        <v>2</v>
      </c>
      <c r="F4798">
        <v>129.99</v>
      </c>
      <c r="G4798">
        <f>Table1[[#This Row],[Unit Price]]*Table1[[#This Row],[Units Sold]]</f>
        <v>259.98</v>
      </c>
      <c r="H4798" t="s">
        <v>18</v>
      </c>
      <c r="I4798" t="s">
        <v>287</v>
      </c>
      <c r="J4798">
        <f>_xlfn.XLOOKUP(Table1[[#This Row],[Product Name]],O:O,P:P)</f>
        <v>20.8</v>
      </c>
      <c r="K4798">
        <f>Table1[[#This Row],[Unit Profit]]*Table1[[#This Row],[Units Sold]]</f>
        <v>41.6</v>
      </c>
      <c r="L4798">
        <f>MONTH(Table1[[#This Row],[Date]])</f>
        <v>3</v>
      </c>
    </row>
    <row r="4799" spans="1:12" hidden="1">
      <c r="A4799">
        <v>14873</v>
      </c>
      <c r="B4799" s="1">
        <v>44951</v>
      </c>
      <c r="C4799" t="s">
        <v>9</v>
      </c>
      <c r="D4799" t="s">
        <v>91</v>
      </c>
      <c r="E4799">
        <v>2</v>
      </c>
      <c r="F4799">
        <v>1599.99</v>
      </c>
      <c r="G4799">
        <f>Table1[[#This Row],[Unit Price]]*Table1[[#This Row],[Units Sold]]</f>
        <v>3199.98</v>
      </c>
      <c r="H4799" t="s">
        <v>14</v>
      </c>
      <c r="I4799" t="s">
        <v>15</v>
      </c>
      <c r="J4799">
        <f>_xlfn.XLOOKUP(Table1[[#This Row],[Product Name]],O:O,P:P)</f>
        <v>656</v>
      </c>
      <c r="K4799">
        <f>Table1[[#This Row],[Unit Profit]]*Table1[[#This Row],[Units Sold]]</f>
        <v>1312</v>
      </c>
      <c r="L4799">
        <f>MONTH(Table1[[#This Row],[Date]])</f>
        <v>1</v>
      </c>
    </row>
    <row r="4800" spans="1:12" hidden="1">
      <c r="A4800">
        <v>14874</v>
      </c>
      <c r="B4800" s="1">
        <v>45585</v>
      </c>
      <c r="C4800" t="s">
        <v>12</v>
      </c>
      <c r="D4800" t="s">
        <v>92</v>
      </c>
      <c r="E4800">
        <v>2</v>
      </c>
      <c r="F4800">
        <v>899.99</v>
      </c>
      <c r="G4800">
        <f>Table1[[#This Row],[Unit Price]]*Table1[[#This Row],[Units Sold]]</f>
        <v>1799.98</v>
      </c>
      <c r="H4800" t="s">
        <v>18</v>
      </c>
      <c r="I4800" t="s">
        <v>287</v>
      </c>
      <c r="J4800">
        <f>_xlfn.XLOOKUP(Table1[[#This Row],[Product Name]],O:O,P:P)</f>
        <v>207</v>
      </c>
      <c r="K4800">
        <f>Table1[[#This Row],[Unit Profit]]*Table1[[#This Row],[Units Sold]]</f>
        <v>414</v>
      </c>
      <c r="L4800">
        <f>MONTH(Table1[[#This Row],[Date]])</f>
        <v>10</v>
      </c>
    </row>
    <row r="4801" spans="1:12" hidden="1">
      <c r="A4801">
        <v>14875</v>
      </c>
      <c r="B4801" s="1">
        <v>45329</v>
      </c>
      <c r="C4801" t="s">
        <v>16</v>
      </c>
      <c r="D4801" t="s">
        <v>93</v>
      </c>
      <c r="E4801">
        <v>4</v>
      </c>
      <c r="F4801">
        <v>49.99</v>
      </c>
      <c r="G4801">
        <f>Table1[[#This Row],[Unit Price]]*Table1[[#This Row],[Units Sold]]</f>
        <v>199.96</v>
      </c>
      <c r="H4801" t="s">
        <v>14</v>
      </c>
      <c r="I4801" t="s">
        <v>11</v>
      </c>
      <c r="J4801">
        <f>_xlfn.XLOOKUP(Table1[[#This Row],[Product Name]],O:O,P:P)</f>
        <v>19.5</v>
      </c>
      <c r="K4801">
        <f>Table1[[#This Row],[Unit Profit]]*Table1[[#This Row],[Units Sold]]</f>
        <v>78</v>
      </c>
      <c r="L4801">
        <f>MONTH(Table1[[#This Row],[Date]])</f>
        <v>2</v>
      </c>
    </row>
    <row r="4802" spans="1:12" hidden="1">
      <c r="A4802">
        <v>14876</v>
      </c>
      <c r="B4802" s="1">
        <v>45532</v>
      </c>
      <c r="C4802" t="s">
        <v>19</v>
      </c>
      <c r="D4802" t="s">
        <v>94</v>
      </c>
      <c r="E4802">
        <v>4</v>
      </c>
      <c r="F4802">
        <v>14.99</v>
      </c>
      <c r="G4802">
        <f>Table1[[#This Row],[Unit Price]]*Table1[[#This Row],[Units Sold]]</f>
        <v>59.96</v>
      </c>
      <c r="H4802" t="s">
        <v>14</v>
      </c>
      <c r="I4802" t="s">
        <v>287</v>
      </c>
      <c r="J4802">
        <f>_xlfn.XLOOKUP(Table1[[#This Row],[Product Name]],O:O,P:P)</f>
        <v>3.6</v>
      </c>
      <c r="K4802">
        <f>Table1[[#This Row],[Unit Profit]]*Table1[[#This Row],[Units Sold]]</f>
        <v>14.4</v>
      </c>
      <c r="L4802">
        <f>MONTH(Table1[[#This Row],[Date]])</f>
        <v>8</v>
      </c>
    </row>
    <row r="4803" spans="1:12">
      <c r="A4803">
        <v>14877</v>
      </c>
      <c r="B4803" s="1">
        <v>45097</v>
      </c>
      <c r="C4803" t="s">
        <v>21</v>
      </c>
      <c r="D4803" t="s">
        <v>95</v>
      </c>
      <c r="E4803">
        <v>2</v>
      </c>
      <c r="F4803">
        <v>16</v>
      </c>
      <c r="G4803">
        <f>Table1[[#This Row],[Unit Price]]*Table1[[#This Row],[Units Sold]]</f>
        <v>32</v>
      </c>
      <c r="H4803" t="s">
        <v>294</v>
      </c>
      <c r="I4803" t="s">
        <v>11</v>
      </c>
      <c r="J4803">
        <f>_xlfn.XLOOKUP(Table1[[#This Row],[Product Name]],O:O,P:P)</f>
        <v>2.72</v>
      </c>
      <c r="K4803">
        <f>Table1[[#This Row],[Unit Profit]]*Table1[[#This Row],[Units Sold]]</f>
        <v>5.44</v>
      </c>
      <c r="L4803">
        <f>MONTH(Table1[[#This Row],[Date]])</f>
        <v>6</v>
      </c>
    </row>
    <row r="4804" spans="1:12">
      <c r="A4804">
        <v>14878</v>
      </c>
      <c r="B4804" s="1">
        <v>45034</v>
      </c>
      <c r="C4804" t="s">
        <v>23</v>
      </c>
      <c r="D4804" t="s">
        <v>96</v>
      </c>
      <c r="E4804">
        <v>3</v>
      </c>
      <c r="F4804">
        <v>69.989999999999995</v>
      </c>
      <c r="G4804">
        <f>Table1[[#This Row],[Unit Price]]*Table1[[#This Row],[Units Sold]]</f>
        <v>209.96999999999997</v>
      </c>
      <c r="H4804" t="s">
        <v>294</v>
      </c>
      <c r="I4804" t="s">
        <v>15</v>
      </c>
      <c r="J4804">
        <f>_xlfn.XLOOKUP(Table1[[#This Row],[Product Name]],O:O,P:P)</f>
        <v>34.299999999999997</v>
      </c>
      <c r="K4804">
        <f>Table1[[#This Row],[Unit Profit]]*Table1[[#This Row],[Units Sold]]</f>
        <v>102.89999999999999</v>
      </c>
      <c r="L4804">
        <f>MONTH(Table1[[#This Row],[Date]])</f>
        <v>4</v>
      </c>
    </row>
    <row r="4805" spans="1:12" hidden="1">
      <c r="A4805">
        <v>14879</v>
      </c>
      <c r="B4805" s="1">
        <v>45101</v>
      </c>
      <c r="C4805" t="s">
        <v>9</v>
      </c>
      <c r="D4805" t="s">
        <v>97</v>
      </c>
      <c r="E4805">
        <v>5</v>
      </c>
      <c r="F4805">
        <v>249.99</v>
      </c>
      <c r="G4805">
        <f>Table1[[#This Row],[Unit Price]]*Table1[[#This Row],[Units Sold]]</f>
        <v>1249.95</v>
      </c>
      <c r="H4805" t="s">
        <v>18</v>
      </c>
      <c r="I4805" t="s">
        <v>11</v>
      </c>
      <c r="J4805">
        <f>_xlfn.XLOOKUP(Table1[[#This Row],[Product Name]],O:O,P:P)</f>
        <v>55</v>
      </c>
      <c r="K4805">
        <f>Table1[[#This Row],[Unit Profit]]*Table1[[#This Row],[Units Sold]]</f>
        <v>275</v>
      </c>
      <c r="L4805">
        <f>MONTH(Table1[[#This Row],[Date]])</f>
        <v>6</v>
      </c>
    </row>
    <row r="4806" spans="1:12" hidden="1">
      <c r="A4806">
        <v>14880</v>
      </c>
      <c r="B4806" s="1">
        <v>45188</v>
      </c>
      <c r="C4806" t="s">
        <v>12</v>
      </c>
      <c r="D4806" t="s">
        <v>98</v>
      </c>
      <c r="E4806">
        <v>3</v>
      </c>
      <c r="F4806">
        <v>499.99</v>
      </c>
      <c r="G4806">
        <f>Table1[[#This Row],[Unit Price]]*Table1[[#This Row],[Units Sold]]</f>
        <v>1499.97</v>
      </c>
      <c r="H4806" t="s">
        <v>14</v>
      </c>
      <c r="I4806" t="s">
        <v>11</v>
      </c>
      <c r="J4806">
        <f>_xlfn.XLOOKUP(Table1[[#This Row],[Product Name]],O:O,P:P)</f>
        <v>190</v>
      </c>
      <c r="K4806">
        <f>Table1[[#This Row],[Unit Profit]]*Table1[[#This Row],[Units Sold]]</f>
        <v>570</v>
      </c>
      <c r="L4806">
        <f>MONTH(Table1[[#This Row],[Date]])</f>
        <v>9</v>
      </c>
    </row>
    <row r="4807" spans="1:12">
      <c r="A4807">
        <v>14881</v>
      </c>
      <c r="B4807" s="1">
        <v>45376</v>
      </c>
      <c r="C4807" t="s">
        <v>16</v>
      </c>
      <c r="D4807" t="s">
        <v>99</v>
      </c>
      <c r="E4807">
        <v>5</v>
      </c>
      <c r="F4807">
        <v>89.99</v>
      </c>
      <c r="G4807">
        <f>Table1[[#This Row],[Unit Price]]*Table1[[#This Row],[Units Sold]]</f>
        <v>449.95</v>
      </c>
      <c r="H4807" t="s">
        <v>294</v>
      </c>
      <c r="I4807" t="s">
        <v>11</v>
      </c>
      <c r="J4807">
        <f>_xlfn.XLOOKUP(Table1[[#This Row],[Product Name]],O:O,P:P)</f>
        <v>11.7</v>
      </c>
      <c r="K4807">
        <f>Table1[[#This Row],[Unit Profit]]*Table1[[#This Row],[Units Sold]]</f>
        <v>58.5</v>
      </c>
      <c r="L4807">
        <f>MONTH(Table1[[#This Row],[Date]])</f>
        <v>3</v>
      </c>
    </row>
    <row r="4808" spans="1:12" hidden="1">
      <c r="A4808">
        <v>14882</v>
      </c>
      <c r="B4808" s="1">
        <v>45124</v>
      </c>
      <c r="C4808" t="s">
        <v>19</v>
      </c>
      <c r="D4808" t="s">
        <v>100</v>
      </c>
      <c r="E4808">
        <v>3</v>
      </c>
      <c r="F4808">
        <v>12.99</v>
      </c>
      <c r="G4808">
        <f>Table1[[#This Row],[Unit Price]]*Table1[[#This Row],[Units Sold]]</f>
        <v>38.97</v>
      </c>
      <c r="H4808" t="s">
        <v>18</v>
      </c>
      <c r="I4808" t="s">
        <v>15</v>
      </c>
      <c r="J4808">
        <f>_xlfn.XLOOKUP(Table1[[#This Row],[Product Name]],O:O,P:P)</f>
        <v>1.3</v>
      </c>
      <c r="K4808">
        <f>Table1[[#This Row],[Unit Profit]]*Table1[[#This Row],[Units Sold]]</f>
        <v>3.9000000000000004</v>
      </c>
      <c r="L4808">
        <f>MONTH(Table1[[#This Row],[Date]])</f>
        <v>7</v>
      </c>
    </row>
    <row r="4809" spans="1:12" hidden="1">
      <c r="A4809">
        <v>14883</v>
      </c>
      <c r="B4809" s="1">
        <v>44998</v>
      </c>
      <c r="C4809" t="s">
        <v>21</v>
      </c>
      <c r="D4809" t="s">
        <v>101</v>
      </c>
      <c r="E4809">
        <v>1</v>
      </c>
      <c r="F4809">
        <v>100</v>
      </c>
      <c r="G4809">
        <f>Table1[[#This Row],[Unit Price]]*Table1[[#This Row],[Units Sold]]</f>
        <v>100</v>
      </c>
      <c r="H4809" t="s">
        <v>18</v>
      </c>
      <c r="I4809" t="s">
        <v>11</v>
      </c>
      <c r="J4809">
        <f>_xlfn.XLOOKUP(Table1[[#This Row],[Product Name]],O:O,P:P)</f>
        <v>45</v>
      </c>
      <c r="K4809">
        <f>Table1[[#This Row],[Unit Profit]]*Table1[[#This Row],[Units Sold]]</f>
        <v>45</v>
      </c>
      <c r="L4809">
        <f>MONTH(Table1[[#This Row],[Date]])</f>
        <v>3</v>
      </c>
    </row>
    <row r="4810" spans="1:12" hidden="1">
      <c r="A4810">
        <v>14884</v>
      </c>
      <c r="B4810" s="1">
        <v>45079</v>
      </c>
      <c r="C4810" t="s">
        <v>23</v>
      </c>
      <c r="D4810" t="s">
        <v>102</v>
      </c>
      <c r="E4810">
        <v>4</v>
      </c>
      <c r="F4810">
        <v>24.99</v>
      </c>
      <c r="G4810">
        <f>Table1[[#This Row],[Unit Price]]*Table1[[#This Row],[Units Sold]]</f>
        <v>99.96</v>
      </c>
      <c r="H4810" t="s">
        <v>18</v>
      </c>
      <c r="I4810" t="s">
        <v>287</v>
      </c>
      <c r="J4810">
        <f>_xlfn.XLOOKUP(Table1[[#This Row],[Product Name]],O:O,P:P)</f>
        <v>11.75</v>
      </c>
      <c r="K4810">
        <f>Table1[[#This Row],[Unit Profit]]*Table1[[#This Row],[Units Sold]]</f>
        <v>47</v>
      </c>
      <c r="L4810">
        <f>MONTH(Table1[[#This Row],[Date]])</f>
        <v>6</v>
      </c>
    </row>
    <row r="4811" spans="1:12" hidden="1">
      <c r="A4811">
        <v>14885</v>
      </c>
      <c r="B4811" s="1">
        <v>45378</v>
      </c>
      <c r="C4811" t="s">
        <v>9</v>
      </c>
      <c r="D4811" t="s">
        <v>103</v>
      </c>
      <c r="E4811">
        <v>2</v>
      </c>
      <c r="F4811">
        <v>99.99</v>
      </c>
      <c r="G4811">
        <f>Table1[[#This Row],[Unit Price]]*Table1[[#This Row],[Units Sold]]</f>
        <v>199.98</v>
      </c>
      <c r="H4811" t="s">
        <v>14</v>
      </c>
      <c r="I4811" t="s">
        <v>11</v>
      </c>
      <c r="J4811">
        <f>_xlfn.XLOOKUP(Table1[[#This Row],[Product Name]],O:O,P:P)</f>
        <v>30</v>
      </c>
      <c r="K4811">
        <f>Table1[[#This Row],[Unit Profit]]*Table1[[#This Row],[Units Sold]]</f>
        <v>60</v>
      </c>
      <c r="L4811">
        <f>MONTH(Table1[[#This Row],[Date]])</f>
        <v>3</v>
      </c>
    </row>
    <row r="4812" spans="1:12" hidden="1">
      <c r="A4812">
        <v>14886</v>
      </c>
      <c r="B4812" s="1">
        <v>45593</v>
      </c>
      <c r="C4812" t="s">
        <v>12</v>
      </c>
      <c r="D4812" t="s">
        <v>104</v>
      </c>
      <c r="E4812">
        <v>5</v>
      </c>
      <c r="F4812">
        <v>1299.99</v>
      </c>
      <c r="G4812">
        <f>Table1[[#This Row],[Unit Price]]*Table1[[#This Row],[Units Sold]]</f>
        <v>6499.95</v>
      </c>
      <c r="H4812" t="s">
        <v>14</v>
      </c>
      <c r="I4812" t="s">
        <v>15</v>
      </c>
      <c r="J4812">
        <f>_xlfn.XLOOKUP(Table1[[#This Row],[Product Name]],O:O,P:P)</f>
        <v>260</v>
      </c>
      <c r="K4812">
        <f>Table1[[#This Row],[Unit Profit]]*Table1[[#This Row],[Units Sold]]</f>
        <v>1300</v>
      </c>
      <c r="L4812">
        <f>MONTH(Table1[[#This Row],[Date]])</f>
        <v>10</v>
      </c>
    </row>
    <row r="4813" spans="1:12" hidden="1">
      <c r="A4813">
        <v>14887</v>
      </c>
      <c r="B4813" s="1">
        <v>45080</v>
      </c>
      <c r="C4813" t="s">
        <v>16</v>
      </c>
      <c r="D4813" t="s">
        <v>105</v>
      </c>
      <c r="E4813">
        <v>3</v>
      </c>
      <c r="F4813">
        <v>79.989999999999995</v>
      </c>
      <c r="G4813">
        <f>Table1[[#This Row],[Unit Price]]*Table1[[#This Row],[Units Sold]]</f>
        <v>239.96999999999997</v>
      </c>
      <c r="H4813" t="s">
        <v>14</v>
      </c>
      <c r="I4813" t="s">
        <v>11</v>
      </c>
      <c r="J4813">
        <f>_xlfn.XLOOKUP(Table1[[#This Row],[Product Name]],O:O,P:P)</f>
        <v>12.8</v>
      </c>
      <c r="K4813">
        <f>Table1[[#This Row],[Unit Profit]]*Table1[[#This Row],[Units Sold]]</f>
        <v>38.400000000000006</v>
      </c>
      <c r="L4813">
        <f>MONTH(Table1[[#This Row],[Date]])</f>
        <v>6</v>
      </c>
    </row>
    <row r="4814" spans="1:12" hidden="1">
      <c r="A4814">
        <v>14888</v>
      </c>
      <c r="B4814" s="1">
        <v>45158</v>
      </c>
      <c r="C4814" t="s">
        <v>19</v>
      </c>
      <c r="D4814" t="s">
        <v>106</v>
      </c>
      <c r="E4814">
        <v>3</v>
      </c>
      <c r="F4814">
        <v>13.99</v>
      </c>
      <c r="G4814">
        <f>Table1[[#This Row],[Unit Price]]*Table1[[#This Row],[Units Sold]]</f>
        <v>41.97</v>
      </c>
      <c r="H4814" t="s">
        <v>14</v>
      </c>
      <c r="I4814" t="s">
        <v>11</v>
      </c>
      <c r="J4814">
        <f>_xlfn.XLOOKUP(Table1[[#This Row],[Product Name]],O:O,P:P)</f>
        <v>4.34</v>
      </c>
      <c r="K4814">
        <f>Table1[[#This Row],[Unit Profit]]*Table1[[#This Row],[Units Sold]]</f>
        <v>13.02</v>
      </c>
      <c r="L4814">
        <f>MONTH(Table1[[#This Row],[Date]])</f>
        <v>8</v>
      </c>
    </row>
    <row r="4815" spans="1:12" hidden="1">
      <c r="A4815">
        <v>14889</v>
      </c>
      <c r="B4815" s="1">
        <v>45009</v>
      </c>
      <c r="C4815" t="s">
        <v>21</v>
      </c>
      <c r="D4815" t="s">
        <v>107</v>
      </c>
      <c r="E4815">
        <v>3</v>
      </c>
      <c r="F4815">
        <v>105</v>
      </c>
      <c r="G4815">
        <f>Table1[[#This Row],[Unit Price]]*Table1[[#This Row],[Units Sold]]</f>
        <v>315</v>
      </c>
      <c r="H4815" t="s">
        <v>14</v>
      </c>
      <c r="I4815" t="s">
        <v>15</v>
      </c>
      <c r="J4815">
        <f>_xlfn.XLOOKUP(Table1[[#This Row],[Product Name]],O:O,P:P)</f>
        <v>39.9</v>
      </c>
      <c r="K4815">
        <f>Table1[[#This Row],[Unit Profit]]*Table1[[#This Row],[Units Sold]]</f>
        <v>119.69999999999999</v>
      </c>
      <c r="L4815">
        <f>MONTH(Table1[[#This Row],[Date]])</f>
        <v>3</v>
      </c>
    </row>
    <row r="4816" spans="1:12" hidden="1">
      <c r="A4816">
        <v>14890</v>
      </c>
      <c r="B4816" s="1">
        <v>45578</v>
      </c>
      <c r="C4816" t="s">
        <v>23</v>
      </c>
      <c r="D4816" t="s">
        <v>108</v>
      </c>
      <c r="E4816">
        <v>5</v>
      </c>
      <c r="F4816">
        <v>129.99</v>
      </c>
      <c r="G4816">
        <f>Table1[[#This Row],[Unit Price]]*Table1[[#This Row],[Units Sold]]</f>
        <v>649.95000000000005</v>
      </c>
      <c r="H4816" t="s">
        <v>14</v>
      </c>
      <c r="I4816" t="s">
        <v>15</v>
      </c>
      <c r="J4816">
        <f>_xlfn.XLOOKUP(Table1[[#This Row],[Product Name]],O:O,P:P)</f>
        <v>35.1</v>
      </c>
      <c r="K4816">
        <f>Table1[[#This Row],[Unit Profit]]*Table1[[#This Row],[Units Sold]]</f>
        <v>175.5</v>
      </c>
      <c r="L4816">
        <f>MONTH(Table1[[#This Row],[Date]])</f>
        <v>10</v>
      </c>
    </row>
    <row r="4817" spans="1:12" hidden="1">
      <c r="A4817">
        <v>14891</v>
      </c>
      <c r="B4817" s="1">
        <v>45466</v>
      </c>
      <c r="C4817" t="s">
        <v>9</v>
      </c>
      <c r="D4817" t="s">
        <v>109</v>
      </c>
      <c r="E4817">
        <v>3</v>
      </c>
      <c r="F4817">
        <v>99.99</v>
      </c>
      <c r="G4817">
        <f>Table1[[#This Row],[Unit Price]]*Table1[[#This Row],[Units Sold]]</f>
        <v>299.96999999999997</v>
      </c>
      <c r="H4817" t="s">
        <v>14</v>
      </c>
      <c r="I4817" t="s">
        <v>15</v>
      </c>
      <c r="J4817">
        <f>_xlfn.XLOOKUP(Table1[[#This Row],[Product Name]],O:O,P:P)</f>
        <v>34</v>
      </c>
      <c r="K4817">
        <f>Table1[[#This Row],[Unit Profit]]*Table1[[#This Row],[Units Sold]]</f>
        <v>102</v>
      </c>
      <c r="L4817">
        <f>MONTH(Table1[[#This Row],[Date]])</f>
        <v>6</v>
      </c>
    </row>
    <row r="4818" spans="1:12" hidden="1">
      <c r="A4818">
        <v>14892</v>
      </c>
      <c r="B4818" s="1">
        <v>45051</v>
      </c>
      <c r="C4818" t="s">
        <v>12</v>
      </c>
      <c r="D4818" t="s">
        <v>110</v>
      </c>
      <c r="E4818">
        <v>5</v>
      </c>
      <c r="F4818">
        <v>179.99</v>
      </c>
      <c r="G4818">
        <f>Table1[[#This Row],[Unit Price]]*Table1[[#This Row],[Units Sold]]</f>
        <v>899.95</v>
      </c>
      <c r="H4818" t="s">
        <v>14</v>
      </c>
      <c r="I4818" t="s">
        <v>11</v>
      </c>
      <c r="J4818">
        <f>_xlfn.XLOOKUP(Table1[[#This Row],[Product Name]],O:O,P:P)</f>
        <v>72</v>
      </c>
      <c r="K4818">
        <f>Table1[[#This Row],[Unit Profit]]*Table1[[#This Row],[Units Sold]]</f>
        <v>360</v>
      </c>
      <c r="L4818">
        <f>MONTH(Table1[[#This Row],[Date]])</f>
        <v>5</v>
      </c>
    </row>
    <row r="4819" spans="1:12">
      <c r="A4819">
        <v>14894</v>
      </c>
      <c r="B4819" s="1">
        <v>44954</v>
      </c>
      <c r="C4819" t="s">
        <v>19</v>
      </c>
      <c r="D4819" t="s">
        <v>112</v>
      </c>
      <c r="E4819">
        <v>5</v>
      </c>
      <c r="F4819">
        <v>14.99</v>
      </c>
      <c r="G4819">
        <f>Table1[[#This Row],[Unit Price]]*Table1[[#This Row],[Units Sold]]</f>
        <v>74.95</v>
      </c>
      <c r="H4819" t="s">
        <v>294</v>
      </c>
      <c r="I4819" t="s">
        <v>15</v>
      </c>
      <c r="J4819">
        <f>_xlfn.XLOOKUP(Table1[[#This Row],[Product Name]],O:O,P:P)</f>
        <v>1.8</v>
      </c>
      <c r="K4819">
        <f>Table1[[#This Row],[Unit Profit]]*Table1[[#This Row],[Units Sold]]</f>
        <v>9</v>
      </c>
      <c r="L4819">
        <f>MONTH(Table1[[#This Row],[Date]])</f>
        <v>1</v>
      </c>
    </row>
    <row r="4820" spans="1:12" hidden="1">
      <c r="A4820">
        <v>14895</v>
      </c>
      <c r="B4820" s="1">
        <v>45578</v>
      </c>
      <c r="C4820" t="s">
        <v>21</v>
      </c>
      <c r="D4820" t="s">
        <v>113</v>
      </c>
      <c r="E4820">
        <v>1</v>
      </c>
      <c r="F4820">
        <v>68</v>
      </c>
      <c r="G4820">
        <f>Table1[[#This Row],[Unit Price]]*Table1[[#This Row],[Units Sold]]</f>
        <v>68</v>
      </c>
      <c r="H4820" t="s">
        <v>14</v>
      </c>
      <c r="I4820" t="s">
        <v>15</v>
      </c>
      <c r="J4820">
        <f>_xlfn.XLOOKUP(Table1[[#This Row],[Product Name]],O:O,P:P)</f>
        <v>10.88</v>
      </c>
      <c r="K4820">
        <f>Table1[[#This Row],[Unit Profit]]*Table1[[#This Row],[Units Sold]]</f>
        <v>10.88</v>
      </c>
      <c r="L4820">
        <f>MONTH(Table1[[#This Row],[Date]])</f>
        <v>10</v>
      </c>
    </row>
    <row r="4821" spans="1:12" hidden="1">
      <c r="A4821">
        <v>14896</v>
      </c>
      <c r="B4821" s="1">
        <v>45557</v>
      </c>
      <c r="C4821" t="s">
        <v>23</v>
      </c>
      <c r="D4821" t="s">
        <v>114</v>
      </c>
      <c r="E4821">
        <v>4</v>
      </c>
      <c r="F4821">
        <v>999.99</v>
      </c>
      <c r="G4821">
        <f>Table1[[#This Row],[Unit Price]]*Table1[[#This Row],[Units Sold]]</f>
        <v>3999.96</v>
      </c>
      <c r="H4821" t="s">
        <v>18</v>
      </c>
      <c r="I4821" t="s">
        <v>11</v>
      </c>
      <c r="J4821">
        <f>_xlfn.XLOOKUP(Table1[[#This Row],[Product Name]],O:O,P:P)</f>
        <v>100</v>
      </c>
      <c r="K4821">
        <f>Table1[[#This Row],[Unit Profit]]*Table1[[#This Row],[Units Sold]]</f>
        <v>400</v>
      </c>
      <c r="L4821">
        <f>MONTH(Table1[[#This Row],[Date]])</f>
        <v>9</v>
      </c>
    </row>
    <row r="4822" spans="1:12" hidden="1">
      <c r="A4822">
        <v>14897</v>
      </c>
      <c r="B4822" s="1">
        <v>45087</v>
      </c>
      <c r="C4822" t="s">
        <v>9</v>
      </c>
      <c r="D4822" t="s">
        <v>115</v>
      </c>
      <c r="E4822">
        <v>1</v>
      </c>
      <c r="F4822">
        <v>299.99</v>
      </c>
      <c r="G4822">
        <f>Table1[[#This Row],[Unit Price]]*Table1[[#This Row],[Units Sold]]</f>
        <v>299.99</v>
      </c>
      <c r="H4822" t="s">
        <v>14</v>
      </c>
      <c r="I4822" t="s">
        <v>11</v>
      </c>
      <c r="J4822">
        <f>_xlfn.XLOOKUP(Table1[[#This Row],[Product Name]],O:O,P:P)</f>
        <v>81</v>
      </c>
      <c r="K4822">
        <f>Table1[[#This Row],[Unit Profit]]*Table1[[#This Row],[Units Sold]]</f>
        <v>81</v>
      </c>
      <c r="L4822">
        <f>MONTH(Table1[[#This Row],[Date]])</f>
        <v>6</v>
      </c>
    </row>
    <row r="4823" spans="1:12">
      <c r="A4823">
        <v>14898</v>
      </c>
      <c r="B4823" s="1">
        <v>45624</v>
      </c>
      <c r="C4823" t="s">
        <v>12</v>
      </c>
      <c r="D4823" t="s">
        <v>116</v>
      </c>
      <c r="E4823">
        <v>5</v>
      </c>
      <c r="F4823">
        <v>349.99</v>
      </c>
      <c r="G4823">
        <f>Table1[[#This Row],[Unit Price]]*Table1[[#This Row],[Units Sold]]</f>
        <v>1749.95</v>
      </c>
      <c r="H4823" t="s">
        <v>294</v>
      </c>
      <c r="I4823" t="s">
        <v>287</v>
      </c>
      <c r="J4823">
        <f>_xlfn.XLOOKUP(Table1[[#This Row],[Product Name]],O:O,P:P)</f>
        <v>115.5</v>
      </c>
      <c r="K4823">
        <f>Table1[[#This Row],[Unit Profit]]*Table1[[#This Row],[Units Sold]]</f>
        <v>577.5</v>
      </c>
      <c r="L4823">
        <f>MONTH(Table1[[#This Row],[Date]])</f>
        <v>11</v>
      </c>
    </row>
    <row r="4824" spans="1:12" hidden="1">
      <c r="A4824">
        <v>14899</v>
      </c>
      <c r="B4824" s="1">
        <v>45301</v>
      </c>
      <c r="C4824" t="s">
        <v>16</v>
      </c>
      <c r="D4824" t="s">
        <v>117</v>
      </c>
      <c r="E4824">
        <v>2</v>
      </c>
      <c r="F4824">
        <v>19.989999999999998</v>
      </c>
      <c r="G4824">
        <f>Table1[[#This Row],[Unit Price]]*Table1[[#This Row],[Units Sold]]</f>
        <v>39.979999999999997</v>
      </c>
      <c r="H4824" t="s">
        <v>18</v>
      </c>
      <c r="I4824" t="s">
        <v>287</v>
      </c>
      <c r="J4824">
        <f>_xlfn.XLOOKUP(Table1[[#This Row],[Product Name]],O:O,P:P)</f>
        <v>3.4</v>
      </c>
      <c r="K4824">
        <f>Table1[[#This Row],[Unit Profit]]*Table1[[#This Row],[Units Sold]]</f>
        <v>6.8</v>
      </c>
      <c r="L4824">
        <f>MONTH(Table1[[#This Row],[Date]])</f>
        <v>1</v>
      </c>
    </row>
    <row r="4825" spans="1:12">
      <c r="A4825">
        <v>14900</v>
      </c>
      <c r="B4825" s="1">
        <v>44986</v>
      </c>
      <c r="C4825" t="s">
        <v>19</v>
      </c>
      <c r="D4825" t="s">
        <v>118</v>
      </c>
      <c r="E4825">
        <v>1</v>
      </c>
      <c r="F4825">
        <v>12.99</v>
      </c>
      <c r="G4825">
        <f>Table1[[#This Row],[Unit Price]]*Table1[[#This Row],[Units Sold]]</f>
        <v>12.99</v>
      </c>
      <c r="H4825" t="s">
        <v>294</v>
      </c>
      <c r="I4825" t="s">
        <v>15</v>
      </c>
      <c r="J4825">
        <f>_xlfn.XLOOKUP(Table1[[#This Row],[Product Name]],O:O,P:P)</f>
        <v>4.68</v>
      </c>
      <c r="K4825">
        <f>Table1[[#This Row],[Unit Profit]]*Table1[[#This Row],[Units Sold]]</f>
        <v>4.68</v>
      </c>
      <c r="L4825">
        <f>MONTH(Table1[[#This Row],[Date]])</f>
        <v>3</v>
      </c>
    </row>
    <row r="4826" spans="1:12">
      <c r="A4826">
        <v>14901</v>
      </c>
      <c r="B4826" s="1">
        <v>45618</v>
      </c>
      <c r="C4826" t="s">
        <v>21</v>
      </c>
      <c r="D4826" t="s">
        <v>119</v>
      </c>
      <c r="E4826">
        <v>4</v>
      </c>
      <c r="F4826">
        <v>82</v>
      </c>
      <c r="G4826">
        <f>Table1[[#This Row],[Unit Price]]*Table1[[#This Row],[Units Sold]]</f>
        <v>328</v>
      </c>
      <c r="H4826" t="s">
        <v>294</v>
      </c>
      <c r="I4826" t="s">
        <v>11</v>
      </c>
      <c r="J4826">
        <f>_xlfn.XLOOKUP(Table1[[#This Row],[Product Name]],O:O,P:P)</f>
        <v>22.96</v>
      </c>
      <c r="K4826">
        <f>Table1[[#This Row],[Unit Profit]]*Table1[[#This Row],[Units Sold]]</f>
        <v>91.84</v>
      </c>
      <c r="L4826">
        <f>MONTH(Table1[[#This Row],[Date]])</f>
        <v>11</v>
      </c>
    </row>
    <row r="4827" spans="1:12">
      <c r="A4827">
        <v>14902</v>
      </c>
      <c r="B4827" s="1">
        <v>45548</v>
      </c>
      <c r="C4827" t="s">
        <v>23</v>
      </c>
      <c r="D4827" t="s">
        <v>120</v>
      </c>
      <c r="E4827">
        <v>1</v>
      </c>
      <c r="F4827">
        <v>109.99</v>
      </c>
      <c r="G4827">
        <f>Table1[[#This Row],[Unit Price]]*Table1[[#This Row],[Units Sold]]</f>
        <v>109.99</v>
      </c>
      <c r="H4827" t="s">
        <v>294</v>
      </c>
      <c r="I4827" t="s">
        <v>15</v>
      </c>
      <c r="J4827">
        <f>_xlfn.XLOOKUP(Table1[[#This Row],[Product Name]],O:O,P:P)</f>
        <v>28.6</v>
      </c>
      <c r="K4827">
        <f>Table1[[#This Row],[Unit Profit]]*Table1[[#This Row],[Units Sold]]</f>
        <v>28.6</v>
      </c>
      <c r="L4827">
        <f>MONTH(Table1[[#This Row],[Date]])</f>
        <v>9</v>
      </c>
    </row>
    <row r="4828" spans="1:12" hidden="1">
      <c r="A4828">
        <v>14903</v>
      </c>
      <c r="B4828" s="1">
        <v>45515</v>
      </c>
      <c r="C4828" t="s">
        <v>9</v>
      </c>
      <c r="D4828" t="s">
        <v>121</v>
      </c>
      <c r="E4828">
        <v>2</v>
      </c>
      <c r="F4828">
        <v>3899.99</v>
      </c>
      <c r="G4828">
        <f>Table1[[#This Row],[Unit Price]]*Table1[[#This Row],[Units Sold]]</f>
        <v>7799.98</v>
      </c>
      <c r="H4828" t="s">
        <v>14</v>
      </c>
      <c r="I4828" t="s">
        <v>11</v>
      </c>
      <c r="J4828">
        <f>_xlfn.XLOOKUP(Table1[[#This Row],[Product Name]],O:O,P:P)</f>
        <v>400</v>
      </c>
      <c r="K4828">
        <f>Table1[[#This Row],[Unit Profit]]*Table1[[#This Row],[Units Sold]]</f>
        <v>800</v>
      </c>
      <c r="L4828">
        <f>MONTH(Table1[[#This Row],[Date]])</f>
        <v>8</v>
      </c>
    </row>
    <row r="4829" spans="1:12">
      <c r="A4829">
        <v>14904</v>
      </c>
      <c r="B4829" s="1">
        <v>45496</v>
      </c>
      <c r="C4829" t="s">
        <v>12</v>
      </c>
      <c r="D4829" t="s">
        <v>122</v>
      </c>
      <c r="E4829">
        <v>2</v>
      </c>
      <c r="F4829">
        <v>349.99</v>
      </c>
      <c r="G4829">
        <f>Table1[[#This Row],[Unit Price]]*Table1[[#This Row],[Units Sold]]</f>
        <v>699.98</v>
      </c>
      <c r="H4829" t="s">
        <v>294</v>
      </c>
      <c r="I4829" t="s">
        <v>15</v>
      </c>
      <c r="J4829">
        <f>_xlfn.XLOOKUP(Table1[[#This Row],[Product Name]],O:O,P:P)</f>
        <v>161</v>
      </c>
      <c r="K4829">
        <f>Table1[[#This Row],[Unit Profit]]*Table1[[#This Row],[Units Sold]]</f>
        <v>322</v>
      </c>
      <c r="L4829">
        <f>MONTH(Table1[[#This Row],[Date]])</f>
        <v>7</v>
      </c>
    </row>
    <row r="4830" spans="1:12">
      <c r="A4830">
        <v>14905</v>
      </c>
      <c r="B4830" s="1">
        <v>45046</v>
      </c>
      <c r="C4830" t="s">
        <v>16</v>
      </c>
      <c r="D4830" t="s">
        <v>123</v>
      </c>
      <c r="E4830">
        <v>4</v>
      </c>
      <c r="F4830">
        <v>39.99</v>
      </c>
      <c r="G4830">
        <f>Table1[[#This Row],[Unit Price]]*Table1[[#This Row],[Units Sold]]</f>
        <v>159.96</v>
      </c>
      <c r="H4830" t="s">
        <v>294</v>
      </c>
      <c r="I4830" t="s">
        <v>15</v>
      </c>
      <c r="J4830">
        <f>_xlfn.XLOOKUP(Table1[[#This Row],[Product Name]],O:O,P:P)</f>
        <v>8</v>
      </c>
      <c r="K4830">
        <f>Table1[[#This Row],[Unit Profit]]*Table1[[#This Row],[Units Sold]]</f>
        <v>32</v>
      </c>
      <c r="L4830">
        <f>MONTH(Table1[[#This Row],[Date]])</f>
        <v>4</v>
      </c>
    </row>
    <row r="4831" spans="1:12">
      <c r="A4831">
        <v>14906</v>
      </c>
      <c r="B4831" s="1">
        <v>44964</v>
      </c>
      <c r="C4831" t="s">
        <v>19</v>
      </c>
      <c r="D4831" t="s">
        <v>124</v>
      </c>
      <c r="E4831">
        <v>3</v>
      </c>
      <c r="F4831">
        <v>10.99</v>
      </c>
      <c r="G4831">
        <f>Table1[[#This Row],[Unit Price]]*Table1[[#This Row],[Units Sold]]</f>
        <v>32.97</v>
      </c>
      <c r="H4831" t="s">
        <v>294</v>
      </c>
      <c r="I4831" t="s">
        <v>287</v>
      </c>
      <c r="J4831">
        <f>_xlfn.XLOOKUP(Table1[[#This Row],[Product Name]],O:O,P:P)</f>
        <v>3.85</v>
      </c>
      <c r="K4831">
        <f>Table1[[#This Row],[Unit Profit]]*Table1[[#This Row],[Units Sold]]</f>
        <v>11.55</v>
      </c>
      <c r="L4831">
        <f>MONTH(Table1[[#This Row],[Date]])</f>
        <v>2</v>
      </c>
    </row>
    <row r="4832" spans="1:12">
      <c r="A4832">
        <v>14907</v>
      </c>
      <c r="B4832" s="1">
        <v>45232</v>
      </c>
      <c r="C4832" t="s">
        <v>21</v>
      </c>
      <c r="D4832" t="s">
        <v>125</v>
      </c>
      <c r="E4832">
        <v>2</v>
      </c>
      <c r="F4832">
        <v>6.5</v>
      </c>
      <c r="G4832">
        <f>Table1[[#This Row],[Unit Price]]*Table1[[#This Row],[Units Sold]]</f>
        <v>13</v>
      </c>
      <c r="H4832" t="s">
        <v>294</v>
      </c>
      <c r="I4832" t="s">
        <v>15</v>
      </c>
      <c r="J4832">
        <f>_xlfn.XLOOKUP(Table1[[#This Row],[Product Name]],O:O,P:P)</f>
        <v>2.73</v>
      </c>
      <c r="K4832">
        <f>Table1[[#This Row],[Unit Profit]]*Table1[[#This Row],[Units Sold]]</f>
        <v>5.46</v>
      </c>
      <c r="L4832">
        <f>MONTH(Table1[[#This Row],[Date]])</f>
        <v>11</v>
      </c>
    </row>
    <row r="4833" spans="1:12">
      <c r="A4833">
        <v>14908</v>
      </c>
      <c r="B4833" s="1">
        <v>45346</v>
      </c>
      <c r="C4833" t="s">
        <v>23</v>
      </c>
      <c r="D4833" t="s">
        <v>126</v>
      </c>
      <c r="E4833">
        <v>2</v>
      </c>
      <c r="F4833">
        <v>399.99</v>
      </c>
      <c r="G4833">
        <f>Table1[[#This Row],[Unit Price]]*Table1[[#This Row],[Units Sold]]</f>
        <v>799.98</v>
      </c>
      <c r="H4833" t="s">
        <v>294</v>
      </c>
      <c r="I4833" t="s">
        <v>287</v>
      </c>
      <c r="J4833">
        <f>_xlfn.XLOOKUP(Table1[[#This Row],[Product Name]],O:O,P:P)</f>
        <v>80</v>
      </c>
      <c r="K4833">
        <f>Table1[[#This Row],[Unit Profit]]*Table1[[#This Row],[Units Sold]]</f>
        <v>160</v>
      </c>
      <c r="L4833">
        <f>MONTH(Table1[[#This Row],[Date]])</f>
        <v>2</v>
      </c>
    </row>
    <row r="4834" spans="1:12" hidden="1">
      <c r="A4834">
        <v>14909</v>
      </c>
      <c r="B4834" s="1">
        <v>45483</v>
      </c>
      <c r="C4834" t="s">
        <v>9</v>
      </c>
      <c r="D4834" t="s">
        <v>127</v>
      </c>
      <c r="E4834">
        <v>2</v>
      </c>
      <c r="F4834">
        <v>229.99</v>
      </c>
      <c r="G4834">
        <f>Table1[[#This Row],[Unit Price]]*Table1[[#This Row],[Units Sold]]</f>
        <v>459.98</v>
      </c>
      <c r="H4834" t="s">
        <v>14</v>
      </c>
      <c r="I4834" t="s">
        <v>15</v>
      </c>
      <c r="J4834">
        <f>_xlfn.XLOOKUP(Table1[[#This Row],[Product Name]],O:O,P:P)</f>
        <v>115</v>
      </c>
      <c r="K4834">
        <f>Table1[[#This Row],[Unit Profit]]*Table1[[#This Row],[Units Sold]]</f>
        <v>230</v>
      </c>
      <c r="L4834">
        <f>MONTH(Table1[[#This Row],[Date]])</f>
        <v>7</v>
      </c>
    </row>
    <row r="4835" spans="1:12" hidden="1">
      <c r="A4835">
        <v>14910</v>
      </c>
      <c r="B4835" s="1">
        <v>45550</v>
      </c>
      <c r="C4835" t="s">
        <v>12</v>
      </c>
      <c r="D4835" t="s">
        <v>128</v>
      </c>
      <c r="E4835">
        <v>4</v>
      </c>
      <c r="F4835">
        <v>159.99</v>
      </c>
      <c r="G4835">
        <f>Table1[[#This Row],[Unit Price]]*Table1[[#This Row],[Units Sold]]</f>
        <v>639.96</v>
      </c>
      <c r="H4835" t="s">
        <v>18</v>
      </c>
      <c r="I4835" t="s">
        <v>15</v>
      </c>
      <c r="J4835">
        <f>_xlfn.XLOOKUP(Table1[[#This Row],[Product Name]],O:O,P:P)</f>
        <v>46.4</v>
      </c>
      <c r="K4835">
        <f>Table1[[#This Row],[Unit Profit]]*Table1[[#This Row],[Units Sold]]</f>
        <v>185.6</v>
      </c>
      <c r="L4835">
        <f>MONTH(Table1[[#This Row],[Date]])</f>
        <v>9</v>
      </c>
    </row>
    <row r="4836" spans="1:12" hidden="1">
      <c r="A4836">
        <v>14911</v>
      </c>
      <c r="B4836" s="1">
        <v>45403</v>
      </c>
      <c r="C4836" t="s">
        <v>16</v>
      </c>
      <c r="D4836" t="s">
        <v>129</v>
      </c>
      <c r="E4836">
        <v>1</v>
      </c>
      <c r="F4836">
        <v>14.99</v>
      </c>
      <c r="G4836">
        <f>Table1[[#This Row],[Unit Price]]*Table1[[#This Row],[Units Sold]]</f>
        <v>14.99</v>
      </c>
      <c r="H4836" t="s">
        <v>18</v>
      </c>
      <c r="I4836" t="s">
        <v>287</v>
      </c>
      <c r="J4836">
        <f>_xlfn.XLOOKUP(Table1[[#This Row],[Product Name]],O:O,P:P)</f>
        <v>4.95</v>
      </c>
      <c r="K4836">
        <f>Table1[[#This Row],[Unit Profit]]*Table1[[#This Row],[Units Sold]]</f>
        <v>4.95</v>
      </c>
      <c r="L4836">
        <f>MONTH(Table1[[#This Row],[Date]])</f>
        <v>4</v>
      </c>
    </row>
    <row r="4837" spans="1:12">
      <c r="A4837">
        <v>14912</v>
      </c>
      <c r="B4837" s="1">
        <v>45058</v>
      </c>
      <c r="C4837" t="s">
        <v>19</v>
      </c>
      <c r="D4837" t="s">
        <v>130</v>
      </c>
      <c r="E4837">
        <v>3</v>
      </c>
      <c r="F4837">
        <v>18.989999999999998</v>
      </c>
      <c r="G4837">
        <f>Table1[[#This Row],[Unit Price]]*Table1[[#This Row],[Units Sold]]</f>
        <v>56.97</v>
      </c>
      <c r="H4837" t="s">
        <v>294</v>
      </c>
      <c r="I4837" t="s">
        <v>15</v>
      </c>
      <c r="J4837">
        <f>_xlfn.XLOOKUP(Table1[[#This Row],[Product Name]],O:O,P:P)</f>
        <v>5.51</v>
      </c>
      <c r="K4837">
        <f>Table1[[#This Row],[Unit Profit]]*Table1[[#This Row],[Units Sold]]</f>
        <v>16.53</v>
      </c>
      <c r="L4837">
        <f>MONTH(Table1[[#This Row],[Date]])</f>
        <v>5</v>
      </c>
    </row>
    <row r="4838" spans="1:12" hidden="1">
      <c r="A4838">
        <v>14913</v>
      </c>
      <c r="B4838" s="1">
        <v>45447</v>
      </c>
      <c r="C4838" t="s">
        <v>21</v>
      </c>
      <c r="D4838" t="s">
        <v>131</v>
      </c>
      <c r="E4838">
        <v>4</v>
      </c>
      <c r="F4838">
        <v>15</v>
      </c>
      <c r="G4838">
        <f>Table1[[#This Row],[Unit Price]]*Table1[[#This Row],[Units Sold]]</f>
        <v>60</v>
      </c>
      <c r="H4838" t="s">
        <v>14</v>
      </c>
      <c r="I4838" t="s">
        <v>11</v>
      </c>
      <c r="J4838">
        <f>_xlfn.XLOOKUP(Table1[[#This Row],[Product Name]],O:O,P:P)</f>
        <v>4.6500000000000004</v>
      </c>
      <c r="K4838">
        <f>Table1[[#This Row],[Unit Profit]]*Table1[[#This Row],[Units Sold]]</f>
        <v>18.600000000000001</v>
      </c>
      <c r="L4838">
        <f>MONTH(Table1[[#This Row],[Date]])</f>
        <v>6</v>
      </c>
    </row>
    <row r="4839" spans="1:12" hidden="1">
      <c r="A4839">
        <v>14914</v>
      </c>
      <c r="B4839" s="1">
        <v>44946</v>
      </c>
      <c r="C4839" t="s">
        <v>23</v>
      </c>
      <c r="D4839" t="s">
        <v>132</v>
      </c>
      <c r="E4839">
        <v>1</v>
      </c>
      <c r="F4839">
        <v>229.95</v>
      </c>
      <c r="G4839">
        <f>Table1[[#This Row],[Unit Price]]*Table1[[#This Row],[Units Sold]]</f>
        <v>229.95</v>
      </c>
      <c r="H4839" t="s">
        <v>14</v>
      </c>
      <c r="I4839" t="s">
        <v>287</v>
      </c>
      <c r="J4839">
        <f>_xlfn.XLOOKUP(Table1[[#This Row],[Product Name]],O:O,P:P)</f>
        <v>62.09</v>
      </c>
      <c r="K4839">
        <f>Table1[[#This Row],[Unit Profit]]*Table1[[#This Row],[Units Sold]]</f>
        <v>62.09</v>
      </c>
      <c r="L4839">
        <f>MONTH(Table1[[#This Row],[Date]])</f>
        <v>1</v>
      </c>
    </row>
    <row r="4840" spans="1:12" hidden="1">
      <c r="A4840">
        <v>14915</v>
      </c>
      <c r="B4840" s="1">
        <v>45633</v>
      </c>
      <c r="C4840" t="s">
        <v>9</v>
      </c>
      <c r="D4840" t="s">
        <v>133</v>
      </c>
      <c r="E4840">
        <v>3</v>
      </c>
      <c r="F4840">
        <v>249.99</v>
      </c>
      <c r="G4840">
        <f>Table1[[#This Row],[Unit Price]]*Table1[[#This Row],[Units Sold]]</f>
        <v>749.97</v>
      </c>
      <c r="H4840" t="s">
        <v>18</v>
      </c>
      <c r="I4840" t="s">
        <v>11</v>
      </c>
      <c r="J4840">
        <f>_xlfn.XLOOKUP(Table1[[#This Row],[Product Name]],O:O,P:P)</f>
        <v>77.5</v>
      </c>
      <c r="K4840">
        <f>Table1[[#This Row],[Unit Profit]]*Table1[[#This Row],[Units Sold]]</f>
        <v>232.5</v>
      </c>
      <c r="L4840">
        <f>MONTH(Table1[[#This Row],[Date]])</f>
        <v>12</v>
      </c>
    </row>
    <row r="4841" spans="1:12" hidden="1">
      <c r="A4841">
        <v>14916</v>
      </c>
      <c r="B4841" s="1">
        <v>45319</v>
      </c>
      <c r="C4841" t="s">
        <v>12</v>
      </c>
      <c r="D4841" t="s">
        <v>134</v>
      </c>
      <c r="E4841">
        <v>5</v>
      </c>
      <c r="F4841">
        <v>299.95</v>
      </c>
      <c r="G4841">
        <f>Table1[[#This Row],[Unit Price]]*Table1[[#This Row],[Units Sold]]</f>
        <v>1499.75</v>
      </c>
      <c r="H4841" t="s">
        <v>14</v>
      </c>
      <c r="I4841" t="s">
        <v>15</v>
      </c>
      <c r="J4841">
        <f>_xlfn.XLOOKUP(Table1[[#This Row],[Product Name]],O:O,P:P)</f>
        <v>140.97999999999999</v>
      </c>
      <c r="K4841">
        <f>Table1[[#This Row],[Unit Profit]]*Table1[[#This Row],[Units Sold]]</f>
        <v>704.9</v>
      </c>
      <c r="L4841">
        <f>MONTH(Table1[[#This Row],[Date]])</f>
        <v>1</v>
      </c>
    </row>
    <row r="4842" spans="1:12" hidden="1">
      <c r="A4842">
        <v>14917</v>
      </c>
      <c r="B4842" s="1">
        <v>45154</v>
      </c>
      <c r="C4842" t="s">
        <v>16</v>
      </c>
      <c r="D4842" t="s">
        <v>135</v>
      </c>
      <c r="E4842">
        <v>4</v>
      </c>
      <c r="F4842">
        <v>49.99</v>
      </c>
      <c r="G4842">
        <f>Table1[[#This Row],[Unit Price]]*Table1[[#This Row],[Units Sold]]</f>
        <v>199.96</v>
      </c>
      <c r="H4842" t="s">
        <v>14</v>
      </c>
      <c r="I4842" t="s">
        <v>15</v>
      </c>
      <c r="J4842">
        <f>_xlfn.XLOOKUP(Table1[[#This Row],[Product Name]],O:O,P:P)</f>
        <v>24</v>
      </c>
      <c r="K4842">
        <f>Table1[[#This Row],[Unit Profit]]*Table1[[#This Row],[Units Sold]]</f>
        <v>96</v>
      </c>
      <c r="L4842">
        <f>MONTH(Table1[[#This Row],[Date]])</f>
        <v>8</v>
      </c>
    </row>
    <row r="4843" spans="1:12">
      <c r="A4843">
        <v>14918</v>
      </c>
      <c r="B4843" s="1">
        <v>45501</v>
      </c>
      <c r="C4843" t="s">
        <v>19</v>
      </c>
      <c r="D4843" t="s">
        <v>136</v>
      </c>
      <c r="E4843">
        <v>5</v>
      </c>
      <c r="F4843">
        <v>16.989999999999998</v>
      </c>
      <c r="G4843">
        <f>Table1[[#This Row],[Unit Price]]*Table1[[#This Row],[Units Sold]]</f>
        <v>84.949999999999989</v>
      </c>
      <c r="H4843" t="s">
        <v>294</v>
      </c>
      <c r="I4843" t="s">
        <v>11</v>
      </c>
      <c r="J4843">
        <f>_xlfn.XLOOKUP(Table1[[#This Row],[Product Name]],O:O,P:P)</f>
        <v>2.89</v>
      </c>
      <c r="K4843">
        <f>Table1[[#This Row],[Unit Profit]]*Table1[[#This Row],[Units Sold]]</f>
        <v>14.450000000000001</v>
      </c>
      <c r="L4843">
        <f>MONTH(Table1[[#This Row],[Date]])</f>
        <v>7</v>
      </c>
    </row>
    <row r="4844" spans="1:12" hidden="1">
      <c r="A4844">
        <v>14919</v>
      </c>
      <c r="B4844" s="1">
        <v>45254</v>
      </c>
      <c r="C4844" t="s">
        <v>21</v>
      </c>
      <c r="D4844" t="s">
        <v>137</v>
      </c>
      <c r="E4844">
        <v>5</v>
      </c>
      <c r="F4844">
        <v>14.99</v>
      </c>
      <c r="G4844">
        <f>Table1[[#This Row],[Unit Price]]*Table1[[#This Row],[Units Sold]]</f>
        <v>74.95</v>
      </c>
      <c r="H4844" t="s">
        <v>18</v>
      </c>
      <c r="I4844" t="s">
        <v>15</v>
      </c>
      <c r="J4844">
        <f>_xlfn.XLOOKUP(Table1[[#This Row],[Product Name]],O:O,P:P)</f>
        <v>4.6500000000000004</v>
      </c>
      <c r="K4844">
        <f>Table1[[#This Row],[Unit Profit]]*Table1[[#This Row],[Units Sold]]</f>
        <v>23.25</v>
      </c>
      <c r="L4844">
        <f>MONTH(Table1[[#This Row],[Date]])</f>
        <v>11</v>
      </c>
    </row>
    <row r="4845" spans="1:12" hidden="1">
      <c r="A4845">
        <v>14920</v>
      </c>
      <c r="B4845" s="1">
        <v>45345</v>
      </c>
      <c r="C4845" t="s">
        <v>23</v>
      </c>
      <c r="D4845" t="s">
        <v>138</v>
      </c>
      <c r="E4845">
        <v>2</v>
      </c>
      <c r="F4845">
        <v>249.99</v>
      </c>
      <c r="G4845">
        <f>Table1[[#This Row],[Unit Price]]*Table1[[#This Row],[Units Sold]]</f>
        <v>499.98</v>
      </c>
      <c r="H4845" t="s">
        <v>14</v>
      </c>
      <c r="I4845" t="s">
        <v>15</v>
      </c>
      <c r="J4845">
        <f>_xlfn.XLOOKUP(Table1[[#This Row],[Product Name]],O:O,P:P)</f>
        <v>120</v>
      </c>
      <c r="K4845">
        <f>Table1[[#This Row],[Unit Profit]]*Table1[[#This Row],[Units Sold]]</f>
        <v>240</v>
      </c>
      <c r="L4845">
        <f>MONTH(Table1[[#This Row],[Date]])</f>
        <v>2</v>
      </c>
    </row>
    <row r="4846" spans="1:12">
      <c r="A4846">
        <v>14921</v>
      </c>
      <c r="B4846" s="1">
        <v>45273</v>
      </c>
      <c r="C4846" t="s">
        <v>9</v>
      </c>
      <c r="D4846" t="s">
        <v>139</v>
      </c>
      <c r="E4846">
        <v>5</v>
      </c>
      <c r="F4846">
        <v>599.99</v>
      </c>
      <c r="G4846">
        <f>Table1[[#This Row],[Unit Price]]*Table1[[#This Row],[Units Sold]]</f>
        <v>2999.95</v>
      </c>
      <c r="H4846" t="s">
        <v>294</v>
      </c>
      <c r="I4846" t="s">
        <v>15</v>
      </c>
      <c r="J4846">
        <f>_xlfn.XLOOKUP(Table1[[#This Row],[Product Name]],O:O,P:P)</f>
        <v>288</v>
      </c>
      <c r="K4846">
        <f>Table1[[#This Row],[Unit Profit]]*Table1[[#This Row],[Units Sold]]</f>
        <v>1440</v>
      </c>
      <c r="L4846">
        <f>MONTH(Table1[[#This Row],[Date]])</f>
        <v>12</v>
      </c>
    </row>
    <row r="4847" spans="1:12">
      <c r="A4847">
        <v>14922</v>
      </c>
      <c r="B4847" s="1">
        <v>44934</v>
      </c>
      <c r="C4847" t="s">
        <v>12</v>
      </c>
      <c r="D4847" t="s">
        <v>140</v>
      </c>
      <c r="E4847">
        <v>1</v>
      </c>
      <c r="F4847">
        <v>89.99</v>
      </c>
      <c r="G4847">
        <f>Table1[[#This Row],[Unit Price]]*Table1[[#This Row],[Units Sold]]</f>
        <v>89.99</v>
      </c>
      <c r="H4847" t="s">
        <v>294</v>
      </c>
      <c r="I4847" t="s">
        <v>287</v>
      </c>
      <c r="J4847">
        <f>_xlfn.XLOOKUP(Table1[[#This Row],[Product Name]],O:O,P:P)</f>
        <v>14.4</v>
      </c>
      <c r="K4847">
        <f>Table1[[#This Row],[Unit Profit]]*Table1[[#This Row],[Units Sold]]</f>
        <v>14.4</v>
      </c>
      <c r="L4847">
        <f>MONTH(Table1[[#This Row],[Date]])</f>
        <v>1</v>
      </c>
    </row>
    <row r="4848" spans="1:12" hidden="1">
      <c r="A4848">
        <v>14923</v>
      </c>
      <c r="B4848" s="1">
        <v>45546</v>
      </c>
      <c r="C4848" t="s">
        <v>16</v>
      </c>
      <c r="D4848" t="s">
        <v>141</v>
      </c>
      <c r="E4848">
        <v>4</v>
      </c>
      <c r="F4848">
        <v>12.99</v>
      </c>
      <c r="G4848">
        <f>Table1[[#This Row],[Unit Price]]*Table1[[#This Row],[Units Sold]]</f>
        <v>51.96</v>
      </c>
      <c r="H4848" t="s">
        <v>14</v>
      </c>
      <c r="I4848" t="s">
        <v>15</v>
      </c>
      <c r="J4848">
        <f>_xlfn.XLOOKUP(Table1[[#This Row],[Product Name]],O:O,P:P)</f>
        <v>1.3</v>
      </c>
      <c r="K4848">
        <f>Table1[[#This Row],[Unit Profit]]*Table1[[#This Row],[Units Sold]]</f>
        <v>5.2</v>
      </c>
      <c r="L4848">
        <f>MONTH(Table1[[#This Row],[Date]])</f>
        <v>9</v>
      </c>
    </row>
    <row r="4849" spans="1:12" hidden="1">
      <c r="A4849">
        <v>14924</v>
      </c>
      <c r="B4849" s="1">
        <v>45137</v>
      </c>
      <c r="C4849" t="s">
        <v>19</v>
      </c>
      <c r="D4849" t="s">
        <v>142</v>
      </c>
      <c r="E4849">
        <v>4</v>
      </c>
      <c r="F4849">
        <v>14.99</v>
      </c>
      <c r="G4849">
        <f>Table1[[#This Row],[Unit Price]]*Table1[[#This Row],[Units Sold]]</f>
        <v>59.96</v>
      </c>
      <c r="H4849" t="s">
        <v>18</v>
      </c>
      <c r="I4849" t="s">
        <v>11</v>
      </c>
      <c r="J4849">
        <f>_xlfn.XLOOKUP(Table1[[#This Row],[Product Name]],O:O,P:P)</f>
        <v>3.15</v>
      </c>
      <c r="K4849">
        <f>Table1[[#This Row],[Unit Profit]]*Table1[[#This Row],[Units Sold]]</f>
        <v>12.6</v>
      </c>
      <c r="L4849">
        <f>MONTH(Table1[[#This Row],[Date]])</f>
        <v>7</v>
      </c>
    </row>
    <row r="4850" spans="1:12">
      <c r="A4850">
        <v>14925</v>
      </c>
      <c r="B4850" s="1">
        <v>45262</v>
      </c>
      <c r="C4850" t="s">
        <v>21</v>
      </c>
      <c r="D4850" t="s">
        <v>143</v>
      </c>
      <c r="E4850">
        <v>5</v>
      </c>
      <c r="F4850">
        <v>30</v>
      </c>
      <c r="G4850">
        <f>Table1[[#This Row],[Unit Price]]*Table1[[#This Row],[Units Sold]]</f>
        <v>150</v>
      </c>
      <c r="H4850" t="s">
        <v>294</v>
      </c>
      <c r="I4850" t="s">
        <v>15</v>
      </c>
      <c r="J4850">
        <f>_xlfn.XLOOKUP(Table1[[#This Row],[Product Name]],O:O,P:P)</f>
        <v>6.9</v>
      </c>
      <c r="K4850">
        <f>Table1[[#This Row],[Unit Profit]]*Table1[[#This Row],[Units Sold]]</f>
        <v>34.5</v>
      </c>
      <c r="L4850">
        <f>MONTH(Table1[[#This Row],[Date]])</f>
        <v>12</v>
      </c>
    </row>
    <row r="4851" spans="1:12" hidden="1">
      <c r="A4851">
        <v>14926</v>
      </c>
      <c r="B4851" s="1">
        <v>45037</v>
      </c>
      <c r="C4851" t="s">
        <v>23</v>
      </c>
      <c r="D4851" t="s">
        <v>144</v>
      </c>
      <c r="E4851">
        <v>5</v>
      </c>
      <c r="F4851">
        <v>199.99</v>
      </c>
      <c r="G4851">
        <f>Table1[[#This Row],[Unit Price]]*Table1[[#This Row],[Units Sold]]</f>
        <v>999.95</v>
      </c>
      <c r="H4851" t="s">
        <v>14</v>
      </c>
      <c r="I4851" t="s">
        <v>15</v>
      </c>
      <c r="J4851">
        <f>_xlfn.XLOOKUP(Table1[[#This Row],[Product Name]],O:O,P:P)</f>
        <v>60</v>
      </c>
      <c r="K4851">
        <f>Table1[[#This Row],[Unit Profit]]*Table1[[#This Row],[Units Sold]]</f>
        <v>300</v>
      </c>
      <c r="L4851">
        <f>MONTH(Table1[[#This Row],[Date]])</f>
        <v>4</v>
      </c>
    </row>
    <row r="4852" spans="1:12" hidden="1">
      <c r="A4852">
        <v>14927</v>
      </c>
      <c r="B4852" s="1">
        <v>45292</v>
      </c>
      <c r="C4852" t="s">
        <v>9</v>
      </c>
      <c r="D4852" t="s">
        <v>145</v>
      </c>
      <c r="E4852">
        <v>2</v>
      </c>
      <c r="F4852">
        <v>499.99</v>
      </c>
      <c r="G4852">
        <f>Table1[[#This Row],[Unit Price]]*Table1[[#This Row],[Units Sold]]</f>
        <v>999.98</v>
      </c>
      <c r="H4852" t="s">
        <v>14</v>
      </c>
      <c r="I4852" t="s">
        <v>287</v>
      </c>
      <c r="J4852">
        <f>_xlfn.XLOOKUP(Table1[[#This Row],[Product Name]],O:O,P:P)</f>
        <v>90</v>
      </c>
      <c r="K4852">
        <f>Table1[[#This Row],[Unit Profit]]*Table1[[#This Row],[Units Sold]]</f>
        <v>180</v>
      </c>
      <c r="L4852">
        <f>MONTH(Table1[[#This Row],[Date]])</f>
        <v>1</v>
      </c>
    </row>
    <row r="4853" spans="1:12" hidden="1">
      <c r="A4853">
        <v>14928</v>
      </c>
      <c r="B4853" s="1">
        <v>45537</v>
      </c>
      <c r="C4853" t="s">
        <v>12</v>
      </c>
      <c r="D4853" t="s">
        <v>35</v>
      </c>
      <c r="E4853">
        <v>4</v>
      </c>
      <c r="F4853">
        <v>399.99</v>
      </c>
      <c r="G4853">
        <f>Table1[[#This Row],[Unit Price]]*Table1[[#This Row],[Units Sold]]</f>
        <v>1599.96</v>
      </c>
      <c r="H4853" t="s">
        <v>14</v>
      </c>
      <c r="I4853" t="s">
        <v>287</v>
      </c>
      <c r="J4853">
        <f>_xlfn.XLOOKUP(Table1[[#This Row],[Product Name]],O:O,P:P)</f>
        <v>52</v>
      </c>
      <c r="K4853">
        <f>Table1[[#This Row],[Unit Profit]]*Table1[[#This Row],[Units Sold]]</f>
        <v>208</v>
      </c>
      <c r="L4853">
        <f>MONTH(Table1[[#This Row],[Date]])</f>
        <v>9</v>
      </c>
    </row>
    <row r="4854" spans="1:12">
      <c r="A4854">
        <v>14929</v>
      </c>
      <c r="B4854" s="1">
        <v>45427</v>
      </c>
      <c r="C4854" t="s">
        <v>16</v>
      </c>
      <c r="D4854" t="s">
        <v>146</v>
      </c>
      <c r="E4854">
        <v>2</v>
      </c>
      <c r="F4854">
        <v>98</v>
      </c>
      <c r="G4854">
        <f>Table1[[#This Row],[Unit Price]]*Table1[[#This Row],[Units Sold]]</f>
        <v>196</v>
      </c>
      <c r="H4854" t="s">
        <v>294</v>
      </c>
      <c r="I4854" t="s">
        <v>287</v>
      </c>
      <c r="J4854">
        <f>_xlfn.XLOOKUP(Table1[[#This Row],[Product Name]],O:O,P:P)</f>
        <v>35.28</v>
      </c>
      <c r="K4854">
        <f>Table1[[#This Row],[Unit Profit]]*Table1[[#This Row],[Units Sold]]</f>
        <v>70.56</v>
      </c>
      <c r="L4854">
        <f>MONTH(Table1[[#This Row],[Date]])</f>
        <v>5</v>
      </c>
    </row>
    <row r="4855" spans="1:12" hidden="1">
      <c r="A4855">
        <v>14930</v>
      </c>
      <c r="B4855" s="1">
        <v>45623</v>
      </c>
      <c r="C4855" t="s">
        <v>19</v>
      </c>
      <c r="D4855" t="s">
        <v>147</v>
      </c>
      <c r="E4855">
        <v>2</v>
      </c>
      <c r="F4855">
        <v>8.99</v>
      </c>
      <c r="G4855">
        <f>Table1[[#This Row],[Unit Price]]*Table1[[#This Row],[Units Sold]]</f>
        <v>17.98</v>
      </c>
      <c r="H4855" t="s">
        <v>18</v>
      </c>
      <c r="I4855" t="s">
        <v>287</v>
      </c>
      <c r="J4855">
        <f>_xlfn.XLOOKUP(Table1[[#This Row],[Product Name]],O:O,P:P)</f>
        <v>3.33</v>
      </c>
      <c r="K4855">
        <f>Table1[[#This Row],[Unit Profit]]*Table1[[#This Row],[Units Sold]]</f>
        <v>6.66</v>
      </c>
      <c r="L4855">
        <f>MONTH(Table1[[#This Row],[Date]])</f>
        <v>11</v>
      </c>
    </row>
    <row r="4856" spans="1:12" hidden="1">
      <c r="A4856">
        <v>14931</v>
      </c>
      <c r="B4856" s="1">
        <v>44962</v>
      </c>
      <c r="C4856" t="s">
        <v>21</v>
      </c>
      <c r="D4856" t="s">
        <v>148</v>
      </c>
      <c r="E4856">
        <v>1</v>
      </c>
      <c r="F4856">
        <v>36</v>
      </c>
      <c r="G4856">
        <f>Table1[[#This Row],[Unit Price]]*Table1[[#This Row],[Units Sold]]</f>
        <v>36</v>
      </c>
      <c r="H4856" t="s">
        <v>14</v>
      </c>
      <c r="I4856" t="s">
        <v>15</v>
      </c>
      <c r="J4856">
        <f>_xlfn.XLOOKUP(Table1[[#This Row],[Product Name]],O:O,P:P)</f>
        <v>5.4</v>
      </c>
      <c r="K4856">
        <f>Table1[[#This Row],[Unit Profit]]*Table1[[#This Row],[Units Sold]]</f>
        <v>5.4</v>
      </c>
      <c r="L4856">
        <f>MONTH(Table1[[#This Row],[Date]])</f>
        <v>2</v>
      </c>
    </row>
    <row r="4857" spans="1:12" hidden="1">
      <c r="A4857">
        <v>14932</v>
      </c>
      <c r="B4857" s="1">
        <v>45639</v>
      </c>
      <c r="C4857" t="s">
        <v>23</v>
      </c>
      <c r="D4857" t="s">
        <v>149</v>
      </c>
      <c r="E4857">
        <v>4</v>
      </c>
      <c r="F4857">
        <v>39.950000000000003</v>
      </c>
      <c r="G4857">
        <f>Table1[[#This Row],[Unit Price]]*Table1[[#This Row],[Units Sold]]</f>
        <v>159.80000000000001</v>
      </c>
      <c r="H4857" t="s">
        <v>18</v>
      </c>
      <c r="I4857" t="s">
        <v>15</v>
      </c>
      <c r="J4857">
        <f>_xlfn.XLOOKUP(Table1[[#This Row],[Product Name]],O:O,P:P)</f>
        <v>15.98</v>
      </c>
      <c r="K4857">
        <f>Table1[[#This Row],[Unit Profit]]*Table1[[#This Row],[Units Sold]]</f>
        <v>63.92</v>
      </c>
      <c r="L4857">
        <f>MONTH(Table1[[#This Row],[Date]])</f>
        <v>12</v>
      </c>
    </row>
    <row r="4858" spans="1:12" hidden="1">
      <c r="A4858">
        <v>14933</v>
      </c>
      <c r="B4858" s="1">
        <v>44992</v>
      </c>
      <c r="C4858" t="s">
        <v>9</v>
      </c>
      <c r="D4858" t="s">
        <v>150</v>
      </c>
      <c r="E4858">
        <v>3</v>
      </c>
      <c r="F4858">
        <v>1299.99</v>
      </c>
      <c r="G4858">
        <f>Table1[[#This Row],[Unit Price]]*Table1[[#This Row],[Units Sold]]</f>
        <v>3899.9700000000003</v>
      </c>
      <c r="H4858" t="s">
        <v>14</v>
      </c>
      <c r="I4858" t="s">
        <v>11</v>
      </c>
      <c r="J4858">
        <f>_xlfn.XLOOKUP(Table1[[#This Row],[Product Name]],O:O,P:P)</f>
        <v>143</v>
      </c>
      <c r="K4858">
        <f>Table1[[#This Row],[Unit Profit]]*Table1[[#This Row],[Units Sold]]</f>
        <v>429</v>
      </c>
      <c r="L4858">
        <f>MONTH(Table1[[#This Row],[Date]])</f>
        <v>3</v>
      </c>
    </row>
    <row r="4859" spans="1:12">
      <c r="A4859">
        <v>14934</v>
      </c>
      <c r="B4859" s="1">
        <v>45556</v>
      </c>
      <c r="C4859" t="s">
        <v>12</v>
      </c>
      <c r="D4859" t="s">
        <v>151</v>
      </c>
      <c r="E4859">
        <v>1</v>
      </c>
      <c r="F4859">
        <v>79.989999999999995</v>
      </c>
      <c r="G4859">
        <f>Table1[[#This Row],[Unit Price]]*Table1[[#This Row],[Units Sold]]</f>
        <v>79.989999999999995</v>
      </c>
      <c r="H4859" t="s">
        <v>294</v>
      </c>
      <c r="I4859" t="s">
        <v>15</v>
      </c>
      <c r="J4859">
        <f>_xlfn.XLOOKUP(Table1[[#This Row],[Product Name]],O:O,P:P)</f>
        <v>20.8</v>
      </c>
      <c r="K4859">
        <f>Table1[[#This Row],[Unit Profit]]*Table1[[#This Row],[Units Sold]]</f>
        <v>20.8</v>
      </c>
      <c r="L4859">
        <f>MONTH(Table1[[#This Row],[Date]])</f>
        <v>9</v>
      </c>
    </row>
    <row r="4860" spans="1:12">
      <c r="A4860">
        <v>14935</v>
      </c>
      <c r="B4860" s="1">
        <v>45405</v>
      </c>
      <c r="C4860" t="s">
        <v>16</v>
      </c>
      <c r="D4860" t="s">
        <v>152</v>
      </c>
      <c r="E4860">
        <v>4</v>
      </c>
      <c r="F4860">
        <v>34.99</v>
      </c>
      <c r="G4860">
        <f>Table1[[#This Row],[Unit Price]]*Table1[[#This Row],[Units Sold]]</f>
        <v>139.96</v>
      </c>
      <c r="H4860" t="s">
        <v>294</v>
      </c>
      <c r="I4860" t="s">
        <v>15</v>
      </c>
      <c r="J4860">
        <f>_xlfn.XLOOKUP(Table1[[#This Row],[Product Name]],O:O,P:P)</f>
        <v>14</v>
      </c>
      <c r="K4860">
        <f>Table1[[#This Row],[Unit Profit]]*Table1[[#This Row],[Units Sold]]</f>
        <v>56</v>
      </c>
      <c r="L4860">
        <f>MONTH(Table1[[#This Row],[Date]])</f>
        <v>4</v>
      </c>
    </row>
    <row r="4861" spans="1:12" hidden="1">
      <c r="A4861">
        <v>14936</v>
      </c>
      <c r="B4861" s="1">
        <v>45289</v>
      </c>
      <c r="C4861" t="s">
        <v>19</v>
      </c>
      <c r="D4861" t="s">
        <v>153</v>
      </c>
      <c r="E4861">
        <v>1</v>
      </c>
      <c r="F4861">
        <v>9.99</v>
      </c>
      <c r="G4861">
        <f>Table1[[#This Row],[Unit Price]]*Table1[[#This Row],[Units Sold]]</f>
        <v>9.99</v>
      </c>
      <c r="H4861" t="s">
        <v>14</v>
      </c>
      <c r="I4861" t="s">
        <v>15</v>
      </c>
      <c r="J4861">
        <f>_xlfn.XLOOKUP(Table1[[#This Row],[Product Name]],O:O,P:P)</f>
        <v>3</v>
      </c>
      <c r="K4861">
        <f>Table1[[#This Row],[Unit Profit]]*Table1[[#This Row],[Units Sold]]</f>
        <v>3</v>
      </c>
      <c r="L4861">
        <f>MONTH(Table1[[#This Row],[Date]])</f>
        <v>12</v>
      </c>
    </row>
    <row r="4862" spans="1:12">
      <c r="A4862">
        <v>14937</v>
      </c>
      <c r="B4862" s="1">
        <v>45634</v>
      </c>
      <c r="C4862" t="s">
        <v>21</v>
      </c>
      <c r="D4862" t="s">
        <v>154</v>
      </c>
      <c r="E4862">
        <v>3</v>
      </c>
      <c r="F4862">
        <v>6.8</v>
      </c>
      <c r="G4862">
        <f>Table1[[#This Row],[Unit Price]]*Table1[[#This Row],[Units Sold]]</f>
        <v>20.399999999999999</v>
      </c>
      <c r="H4862" t="s">
        <v>294</v>
      </c>
      <c r="I4862" t="s">
        <v>15</v>
      </c>
      <c r="J4862">
        <f>_xlfn.XLOOKUP(Table1[[#This Row],[Product Name]],O:O,P:P)</f>
        <v>1.77</v>
      </c>
      <c r="K4862">
        <f>Table1[[#This Row],[Unit Profit]]*Table1[[#This Row],[Units Sold]]</f>
        <v>5.3100000000000005</v>
      </c>
      <c r="L4862">
        <f>MONTH(Table1[[#This Row],[Date]])</f>
        <v>12</v>
      </c>
    </row>
    <row r="4863" spans="1:12" hidden="1">
      <c r="A4863">
        <v>14938</v>
      </c>
      <c r="B4863" s="1">
        <v>45413</v>
      </c>
      <c r="C4863" t="s">
        <v>23</v>
      </c>
      <c r="D4863" t="s">
        <v>155</v>
      </c>
      <c r="E4863">
        <v>5</v>
      </c>
      <c r="F4863">
        <v>99.95</v>
      </c>
      <c r="G4863">
        <f>Table1[[#This Row],[Unit Price]]*Table1[[#This Row],[Units Sold]]</f>
        <v>499.75</v>
      </c>
      <c r="H4863" t="s">
        <v>18</v>
      </c>
      <c r="I4863" t="s">
        <v>11</v>
      </c>
      <c r="J4863">
        <f>_xlfn.XLOOKUP(Table1[[#This Row],[Product Name]],O:O,P:P)</f>
        <v>10</v>
      </c>
      <c r="K4863">
        <f>Table1[[#This Row],[Unit Profit]]*Table1[[#This Row],[Units Sold]]</f>
        <v>50</v>
      </c>
      <c r="L4863">
        <f>MONTH(Table1[[#This Row],[Date]])</f>
        <v>5</v>
      </c>
    </row>
    <row r="4864" spans="1:12" hidden="1">
      <c r="A4864">
        <v>14939</v>
      </c>
      <c r="B4864" s="1">
        <v>45605</v>
      </c>
      <c r="C4864" t="s">
        <v>9</v>
      </c>
      <c r="D4864" t="s">
        <v>156</v>
      </c>
      <c r="E4864">
        <v>1</v>
      </c>
      <c r="F4864">
        <v>1499.99</v>
      </c>
      <c r="G4864">
        <f>Table1[[#This Row],[Unit Price]]*Table1[[#This Row],[Units Sold]]</f>
        <v>1499.99</v>
      </c>
      <c r="H4864" t="s">
        <v>18</v>
      </c>
      <c r="I4864" t="s">
        <v>287</v>
      </c>
      <c r="J4864">
        <f>_xlfn.XLOOKUP(Table1[[#This Row],[Product Name]],O:O,P:P)</f>
        <v>285</v>
      </c>
      <c r="K4864">
        <f>Table1[[#This Row],[Unit Profit]]*Table1[[#This Row],[Units Sold]]</f>
        <v>285</v>
      </c>
      <c r="L4864">
        <f>MONTH(Table1[[#This Row],[Date]])</f>
        <v>11</v>
      </c>
    </row>
    <row r="4865" spans="1:12" hidden="1">
      <c r="A4865">
        <v>14940</v>
      </c>
      <c r="B4865" s="1">
        <v>45494</v>
      </c>
      <c r="C4865" t="s">
        <v>12</v>
      </c>
      <c r="D4865" t="s">
        <v>157</v>
      </c>
      <c r="E4865">
        <v>4</v>
      </c>
      <c r="F4865">
        <v>139.99</v>
      </c>
      <c r="G4865">
        <f>Table1[[#This Row],[Unit Price]]*Table1[[#This Row],[Units Sold]]</f>
        <v>559.96</v>
      </c>
      <c r="H4865" t="s">
        <v>18</v>
      </c>
      <c r="I4865" t="s">
        <v>15</v>
      </c>
      <c r="J4865">
        <f>_xlfn.XLOOKUP(Table1[[#This Row],[Product Name]],O:O,P:P)</f>
        <v>21</v>
      </c>
      <c r="K4865">
        <f>Table1[[#This Row],[Unit Profit]]*Table1[[#This Row],[Units Sold]]</f>
        <v>84</v>
      </c>
      <c r="L4865">
        <f>MONTH(Table1[[#This Row],[Date]])</f>
        <v>7</v>
      </c>
    </row>
    <row r="4866" spans="1:12" hidden="1">
      <c r="A4866">
        <v>14941</v>
      </c>
      <c r="B4866" s="1">
        <v>45471</v>
      </c>
      <c r="C4866" t="s">
        <v>16</v>
      </c>
      <c r="D4866" t="s">
        <v>158</v>
      </c>
      <c r="E4866">
        <v>2</v>
      </c>
      <c r="F4866">
        <v>44.99</v>
      </c>
      <c r="G4866">
        <f>Table1[[#This Row],[Unit Price]]*Table1[[#This Row],[Units Sold]]</f>
        <v>89.98</v>
      </c>
      <c r="H4866" t="s">
        <v>18</v>
      </c>
      <c r="I4866" t="s">
        <v>11</v>
      </c>
      <c r="J4866">
        <f>_xlfn.XLOOKUP(Table1[[#This Row],[Product Name]],O:O,P:P)</f>
        <v>11.7</v>
      </c>
      <c r="K4866">
        <f>Table1[[#This Row],[Unit Profit]]*Table1[[#This Row],[Units Sold]]</f>
        <v>23.4</v>
      </c>
      <c r="L4866">
        <f>MONTH(Table1[[#This Row],[Date]])</f>
        <v>6</v>
      </c>
    </row>
    <row r="4867" spans="1:12" hidden="1">
      <c r="A4867">
        <v>14942</v>
      </c>
      <c r="B4867" s="1">
        <v>45467</v>
      </c>
      <c r="C4867" t="s">
        <v>19</v>
      </c>
      <c r="D4867" t="s">
        <v>159</v>
      </c>
      <c r="E4867">
        <v>3</v>
      </c>
      <c r="F4867">
        <v>11.99</v>
      </c>
      <c r="G4867">
        <f>Table1[[#This Row],[Unit Price]]*Table1[[#This Row],[Units Sold]]</f>
        <v>35.97</v>
      </c>
      <c r="H4867" t="s">
        <v>18</v>
      </c>
      <c r="I4867" t="s">
        <v>287</v>
      </c>
      <c r="J4867">
        <f>_xlfn.XLOOKUP(Table1[[#This Row],[Product Name]],O:O,P:P)</f>
        <v>5.28</v>
      </c>
      <c r="K4867">
        <f>Table1[[#This Row],[Unit Profit]]*Table1[[#This Row],[Units Sold]]</f>
        <v>15.84</v>
      </c>
      <c r="L4867">
        <f>MONTH(Table1[[#This Row],[Date]])</f>
        <v>6</v>
      </c>
    </row>
    <row r="4868" spans="1:12">
      <c r="A4868">
        <v>14943</v>
      </c>
      <c r="B4868" s="1">
        <v>45146</v>
      </c>
      <c r="C4868" t="s">
        <v>21</v>
      </c>
      <c r="D4868" t="s">
        <v>160</v>
      </c>
      <c r="E4868">
        <v>2</v>
      </c>
      <c r="F4868">
        <v>29.5</v>
      </c>
      <c r="G4868">
        <f>Table1[[#This Row],[Unit Price]]*Table1[[#This Row],[Units Sold]]</f>
        <v>59</v>
      </c>
      <c r="H4868" t="s">
        <v>294</v>
      </c>
      <c r="I4868" t="s">
        <v>287</v>
      </c>
      <c r="J4868">
        <f>_xlfn.XLOOKUP(Table1[[#This Row],[Product Name]],O:O,P:P)</f>
        <v>11.21</v>
      </c>
      <c r="K4868">
        <f>Table1[[#This Row],[Unit Profit]]*Table1[[#This Row],[Units Sold]]</f>
        <v>22.42</v>
      </c>
      <c r="L4868">
        <f>MONTH(Table1[[#This Row],[Date]])</f>
        <v>8</v>
      </c>
    </row>
    <row r="4869" spans="1:12" hidden="1">
      <c r="A4869">
        <v>14944</v>
      </c>
      <c r="B4869" s="1">
        <v>45449</v>
      </c>
      <c r="C4869" t="s">
        <v>23</v>
      </c>
      <c r="D4869" t="s">
        <v>161</v>
      </c>
      <c r="E4869">
        <v>2</v>
      </c>
      <c r="F4869">
        <v>299.99</v>
      </c>
      <c r="G4869">
        <f>Table1[[#This Row],[Unit Price]]*Table1[[#This Row],[Units Sold]]</f>
        <v>599.98</v>
      </c>
      <c r="H4869" t="s">
        <v>14</v>
      </c>
      <c r="I4869" t="s">
        <v>11</v>
      </c>
      <c r="J4869">
        <f>_xlfn.XLOOKUP(Table1[[#This Row],[Product Name]],O:O,P:P)</f>
        <v>105</v>
      </c>
      <c r="K4869">
        <f>Table1[[#This Row],[Unit Profit]]*Table1[[#This Row],[Units Sold]]</f>
        <v>210</v>
      </c>
      <c r="L4869">
        <f>MONTH(Table1[[#This Row],[Date]])</f>
        <v>6</v>
      </c>
    </row>
    <row r="4870" spans="1:12">
      <c r="A4870">
        <v>14945</v>
      </c>
      <c r="B4870" s="1">
        <v>45019</v>
      </c>
      <c r="C4870" t="s">
        <v>9</v>
      </c>
      <c r="D4870" t="s">
        <v>162</v>
      </c>
      <c r="E4870">
        <v>5</v>
      </c>
      <c r="F4870">
        <v>549</v>
      </c>
      <c r="G4870">
        <f>Table1[[#This Row],[Unit Price]]*Table1[[#This Row],[Units Sold]]</f>
        <v>2745</v>
      </c>
      <c r="H4870" t="s">
        <v>294</v>
      </c>
      <c r="I4870" t="s">
        <v>287</v>
      </c>
      <c r="J4870">
        <f>_xlfn.XLOOKUP(Table1[[#This Row],[Product Name]],O:O,P:P)</f>
        <v>65.88</v>
      </c>
      <c r="K4870">
        <f>Table1[[#This Row],[Unit Profit]]*Table1[[#This Row],[Units Sold]]</f>
        <v>329.4</v>
      </c>
      <c r="L4870">
        <f>MONTH(Table1[[#This Row],[Date]])</f>
        <v>4</v>
      </c>
    </row>
    <row r="4871" spans="1:12">
      <c r="A4871">
        <v>14946</v>
      </c>
      <c r="B4871" s="1">
        <v>45223</v>
      </c>
      <c r="C4871" t="s">
        <v>12</v>
      </c>
      <c r="D4871" t="s">
        <v>163</v>
      </c>
      <c r="E4871">
        <v>3</v>
      </c>
      <c r="F4871">
        <v>199.95</v>
      </c>
      <c r="G4871">
        <f>Table1[[#This Row],[Unit Price]]*Table1[[#This Row],[Units Sold]]</f>
        <v>599.84999999999991</v>
      </c>
      <c r="H4871" t="s">
        <v>294</v>
      </c>
      <c r="I4871" t="s">
        <v>287</v>
      </c>
      <c r="J4871">
        <f>_xlfn.XLOOKUP(Table1[[#This Row],[Product Name]],O:O,P:P)</f>
        <v>73.98</v>
      </c>
      <c r="K4871">
        <f>Table1[[#This Row],[Unit Profit]]*Table1[[#This Row],[Units Sold]]</f>
        <v>221.94</v>
      </c>
      <c r="L4871">
        <f>MONTH(Table1[[#This Row],[Date]])</f>
        <v>10</v>
      </c>
    </row>
    <row r="4872" spans="1:12">
      <c r="A4872">
        <v>14947</v>
      </c>
      <c r="B4872" s="1">
        <v>45079</v>
      </c>
      <c r="C4872" t="s">
        <v>16</v>
      </c>
      <c r="D4872" t="s">
        <v>164</v>
      </c>
      <c r="E4872">
        <v>3</v>
      </c>
      <c r="F4872">
        <v>98</v>
      </c>
      <c r="G4872">
        <f>Table1[[#This Row],[Unit Price]]*Table1[[#This Row],[Units Sold]]</f>
        <v>294</v>
      </c>
      <c r="H4872" t="s">
        <v>294</v>
      </c>
      <c r="I4872" t="s">
        <v>287</v>
      </c>
      <c r="J4872">
        <f>_xlfn.XLOOKUP(Table1[[#This Row],[Product Name]],O:O,P:P)</f>
        <v>11.76</v>
      </c>
      <c r="K4872">
        <f>Table1[[#This Row],[Unit Profit]]*Table1[[#This Row],[Units Sold]]</f>
        <v>35.28</v>
      </c>
      <c r="L4872">
        <f>MONTH(Table1[[#This Row],[Date]])</f>
        <v>6</v>
      </c>
    </row>
    <row r="4873" spans="1:12" hidden="1">
      <c r="A4873">
        <v>14948</v>
      </c>
      <c r="B4873" s="1">
        <v>45334</v>
      </c>
      <c r="C4873" t="s">
        <v>19</v>
      </c>
      <c r="D4873" t="s">
        <v>165</v>
      </c>
      <c r="E4873">
        <v>5</v>
      </c>
      <c r="F4873">
        <v>10.99</v>
      </c>
      <c r="G4873">
        <f>Table1[[#This Row],[Unit Price]]*Table1[[#This Row],[Units Sold]]</f>
        <v>54.95</v>
      </c>
      <c r="H4873" t="s">
        <v>18</v>
      </c>
      <c r="I4873" t="s">
        <v>15</v>
      </c>
      <c r="J4873">
        <f>_xlfn.XLOOKUP(Table1[[#This Row],[Product Name]],O:O,P:P)</f>
        <v>1.21</v>
      </c>
      <c r="K4873">
        <f>Table1[[#This Row],[Unit Profit]]*Table1[[#This Row],[Units Sold]]</f>
        <v>6.05</v>
      </c>
      <c r="L4873">
        <f>MONTH(Table1[[#This Row],[Date]])</f>
        <v>2</v>
      </c>
    </row>
    <row r="4874" spans="1:12" hidden="1">
      <c r="A4874">
        <v>14949</v>
      </c>
      <c r="B4874" s="1">
        <v>45202</v>
      </c>
      <c r="C4874" t="s">
        <v>21</v>
      </c>
      <c r="D4874" t="s">
        <v>166</v>
      </c>
      <c r="E4874">
        <v>4</v>
      </c>
      <c r="F4874">
        <v>25</v>
      </c>
      <c r="G4874">
        <f>Table1[[#This Row],[Unit Price]]*Table1[[#This Row],[Units Sold]]</f>
        <v>100</v>
      </c>
      <c r="H4874" t="s">
        <v>18</v>
      </c>
      <c r="I4874" t="s">
        <v>287</v>
      </c>
      <c r="J4874">
        <f>_xlfn.XLOOKUP(Table1[[#This Row],[Product Name]],O:O,P:P)</f>
        <v>11.5</v>
      </c>
      <c r="K4874">
        <f>Table1[[#This Row],[Unit Profit]]*Table1[[#This Row],[Units Sold]]</f>
        <v>46</v>
      </c>
      <c r="L4874">
        <f>MONTH(Table1[[#This Row],[Date]])</f>
        <v>10</v>
      </c>
    </row>
    <row r="4875" spans="1:12">
      <c r="A4875">
        <v>14950</v>
      </c>
      <c r="B4875" s="1">
        <v>45357</v>
      </c>
      <c r="C4875" t="s">
        <v>23</v>
      </c>
      <c r="D4875" t="s">
        <v>167</v>
      </c>
      <c r="E4875">
        <v>3</v>
      </c>
      <c r="F4875">
        <v>149.99</v>
      </c>
      <c r="G4875">
        <f>Table1[[#This Row],[Unit Price]]*Table1[[#This Row],[Units Sold]]</f>
        <v>449.97</v>
      </c>
      <c r="H4875" t="s">
        <v>294</v>
      </c>
      <c r="I4875" t="s">
        <v>11</v>
      </c>
      <c r="J4875">
        <f>_xlfn.XLOOKUP(Table1[[#This Row],[Product Name]],O:O,P:P)</f>
        <v>19.5</v>
      </c>
      <c r="K4875">
        <f>Table1[[#This Row],[Unit Profit]]*Table1[[#This Row],[Units Sold]]</f>
        <v>58.5</v>
      </c>
      <c r="L4875">
        <f>MONTH(Table1[[#This Row],[Date]])</f>
        <v>3</v>
      </c>
    </row>
    <row r="4876" spans="1:12" hidden="1">
      <c r="A4876">
        <v>14951</v>
      </c>
      <c r="B4876" s="1">
        <v>45477</v>
      </c>
      <c r="C4876" t="s">
        <v>9</v>
      </c>
      <c r="D4876" t="s">
        <v>49</v>
      </c>
      <c r="E4876">
        <v>4</v>
      </c>
      <c r="F4876">
        <v>349.99</v>
      </c>
      <c r="G4876">
        <f>Table1[[#This Row],[Unit Price]]*Table1[[#This Row],[Units Sold]]</f>
        <v>1399.96</v>
      </c>
      <c r="H4876" t="s">
        <v>14</v>
      </c>
      <c r="I4876" t="s">
        <v>15</v>
      </c>
      <c r="J4876">
        <f>_xlfn.XLOOKUP(Table1[[#This Row],[Product Name]],O:O,P:P)</f>
        <v>164.5</v>
      </c>
      <c r="K4876">
        <f>Table1[[#This Row],[Unit Profit]]*Table1[[#This Row],[Units Sold]]</f>
        <v>658</v>
      </c>
      <c r="L4876">
        <f>MONTH(Table1[[#This Row],[Date]])</f>
        <v>7</v>
      </c>
    </row>
    <row r="4877" spans="1:12" hidden="1">
      <c r="A4877">
        <v>14952</v>
      </c>
      <c r="B4877" s="1">
        <v>44992</v>
      </c>
      <c r="C4877" t="s">
        <v>12</v>
      </c>
      <c r="D4877" t="s">
        <v>168</v>
      </c>
      <c r="E4877">
        <v>2</v>
      </c>
      <c r="F4877">
        <v>199.99</v>
      </c>
      <c r="G4877">
        <f>Table1[[#This Row],[Unit Price]]*Table1[[#This Row],[Units Sold]]</f>
        <v>399.98</v>
      </c>
      <c r="H4877" t="s">
        <v>18</v>
      </c>
      <c r="I4877" t="s">
        <v>15</v>
      </c>
      <c r="J4877">
        <f>_xlfn.XLOOKUP(Table1[[#This Row],[Product Name]],O:O,P:P)</f>
        <v>44</v>
      </c>
      <c r="K4877">
        <f>Table1[[#This Row],[Unit Profit]]*Table1[[#This Row],[Units Sold]]</f>
        <v>88</v>
      </c>
      <c r="L4877">
        <f>MONTH(Table1[[#This Row],[Date]])</f>
        <v>3</v>
      </c>
    </row>
    <row r="4878" spans="1:12" hidden="1">
      <c r="A4878">
        <v>14953</v>
      </c>
      <c r="B4878" s="1">
        <v>45469</v>
      </c>
      <c r="C4878" t="s">
        <v>16</v>
      </c>
      <c r="D4878" t="s">
        <v>169</v>
      </c>
      <c r="E4878">
        <v>5</v>
      </c>
      <c r="F4878">
        <v>54.99</v>
      </c>
      <c r="G4878">
        <f>Table1[[#This Row],[Unit Price]]*Table1[[#This Row],[Units Sold]]</f>
        <v>274.95</v>
      </c>
      <c r="H4878" t="s">
        <v>14</v>
      </c>
      <c r="I4878" t="s">
        <v>287</v>
      </c>
      <c r="J4878">
        <f>_xlfn.XLOOKUP(Table1[[#This Row],[Product Name]],O:O,P:P)</f>
        <v>16.5</v>
      </c>
      <c r="K4878">
        <f>Table1[[#This Row],[Unit Profit]]*Table1[[#This Row],[Units Sold]]</f>
        <v>82.5</v>
      </c>
      <c r="L4878">
        <f>MONTH(Table1[[#This Row],[Date]])</f>
        <v>6</v>
      </c>
    </row>
    <row r="4879" spans="1:12" hidden="1">
      <c r="A4879">
        <v>14954</v>
      </c>
      <c r="B4879" s="1">
        <v>45424</v>
      </c>
      <c r="C4879" t="s">
        <v>19</v>
      </c>
      <c r="D4879" t="s">
        <v>170</v>
      </c>
      <c r="E4879">
        <v>5</v>
      </c>
      <c r="F4879">
        <v>16.989999999999998</v>
      </c>
      <c r="G4879">
        <f>Table1[[#This Row],[Unit Price]]*Table1[[#This Row],[Units Sold]]</f>
        <v>84.949999999999989</v>
      </c>
      <c r="H4879" t="s">
        <v>18</v>
      </c>
      <c r="I4879" t="s">
        <v>11</v>
      </c>
      <c r="J4879">
        <f>_xlfn.XLOOKUP(Table1[[#This Row],[Product Name]],O:O,P:P)</f>
        <v>4.59</v>
      </c>
      <c r="K4879">
        <f>Table1[[#This Row],[Unit Profit]]*Table1[[#This Row],[Units Sold]]</f>
        <v>22.95</v>
      </c>
      <c r="L4879">
        <f>MONTH(Table1[[#This Row],[Date]])</f>
        <v>5</v>
      </c>
    </row>
    <row r="4880" spans="1:12" hidden="1">
      <c r="A4880">
        <v>14955</v>
      </c>
      <c r="B4880" s="1">
        <v>45462</v>
      </c>
      <c r="C4880" t="s">
        <v>21</v>
      </c>
      <c r="D4880" t="s">
        <v>171</v>
      </c>
      <c r="E4880">
        <v>4</v>
      </c>
      <c r="F4880">
        <v>59</v>
      </c>
      <c r="G4880">
        <f>Table1[[#This Row],[Unit Price]]*Table1[[#This Row],[Units Sold]]</f>
        <v>236</v>
      </c>
      <c r="H4880" t="s">
        <v>18</v>
      </c>
      <c r="I4880" t="s">
        <v>11</v>
      </c>
      <c r="J4880">
        <f>_xlfn.XLOOKUP(Table1[[#This Row],[Product Name]],O:O,P:P)</f>
        <v>14.16</v>
      </c>
      <c r="K4880">
        <f>Table1[[#This Row],[Unit Profit]]*Table1[[#This Row],[Units Sold]]</f>
        <v>56.64</v>
      </c>
      <c r="L4880">
        <f>MONTH(Table1[[#This Row],[Date]])</f>
        <v>6</v>
      </c>
    </row>
    <row r="4881" spans="1:12" hidden="1">
      <c r="A4881">
        <v>14956</v>
      </c>
      <c r="B4881" s="1">
        <v>45539</v>
      </c>
      <c r="C4881" t="s">
        <v>23</v>
      </c>
      <c r="D4881" t="s">
        <v>172</v>
      </c>
      <c r="E4881">
        <v>5</v>
      </c>
      <c r="F4881">
        <v>299.99</v>
      </c>
      <c r="G4881">
        <f>Table1[[#This Row],[Unit Price]]*Table1[[#This Row],[Units Sold]]</f>
        <v>1499.95</v>
      </c>
      <c r="H4881" t="s">
        <v>18</v>
      </c>
      <c r="I4881" t="s">
        <v>15</v>
      </c>
      <c r="J4881">
        <f>_xlfn.XLOOKUP(Table1[[#This Row],[Product Name]],O:O,P:P)</f>
        <v>33</v>
      </c>
      <c r="K4881">
        <f>Table1[[#This Row],[Unit Profit]]*Table1[[#This Row],[Units Sold]]</f>
        <v>165</v>
      </c>
      <c r="L4881">
        <f>MONTH(Table1[[#This Row],[Date]])</f>
        <v>9</v>
      </c>
    </row>
    <row r="4882" spans="1:12">
      <c r="A4882">
        <v>14957</v>
      </c>
      <c r="B4882" s="1">
        <v>45224</v>
      </c>
      <c r="C4882" t="s">
        <v>9</v>
      </c>
      <c r="D4882" t="s">
        <v>173</v>
      </c>
      <c r="E4882">
        <v>4</v>
      </c>
      <c r="F4882">
        <v>899.99</v>
      </c>
      <c r="G4882">
        <f>Table1[[#This Row],[Unit Price]]*Table1[[#This Row],[Units Sold]]</f>
        <v>3599.96</v>
      </c>
      <c r="H4882" t="s">
        <v>294</v>
      </c>
      <c r="I4882" t="s">
        <v>287</v>
      </c>
      <c r="J4882">
        <f>_xlfn.XLOOKUP(Table1[[#This Row],[Product Name]],O:O,P:P)</f>
        <v>378</v>
      </c>
      <c r="K4882">
        <f>Table1[[#This Row],[Unit Profit]]*Table1[[#This Row],[Units Sold]]</f>
        <v>1512</v>
      </c>
      <c r="L4882">
        <f>MONTH(Table1[[#This Row],[Date]])</f>
        <v>10</v>
      </c>
    </row>
    <row r="4883" spans="1:12">
      <c r="A4883">
        <v>14958</v>
      </c>
      <c r="B4883" s="1">
        <v>45532</v>
      </c>
      <c r="C4883" t="s">
        <v>12</v>
      </c>
      <c r="D4883" t="s">
        <v>174</v>
      </c>
      <c r="E4883">
        <v>3</v>
      </c>
      <c r="F4883">
        <v>499.95</v>
      </c>
      <c r="G4883">
        <f>Table1[[#This Row],[Unit Price]]*Table1[[#This Row],[Units Sold]]</f>
        <v>1499.85</v>
      </c>
      <c r="H4883" t="s">
        <v>294</v>
      </c>
      <c r="I4883" t="s">
        <v>287</v>
      </c>
      <c r="J4883">
        <f>_xlfn.XLOOKUP(Table1[[#This Row],[Product Name]],O:O,P:P)</f>
        <v>89.99</v>
      </c>
      <c r="K4883">
        <f>Table1[[#This Row],[Unit Profit]]*Table1[[#This Row],[Units Sold]]</f>
        <v>269.96999999999997</v>
      </c>
      <c r="L4883">
        <f>MONTH(Table1[[#This Row],[Date]])</f>
        <v>8</v>
      </c>
    </row>
    <row r="4884" spans="1:12">
      <c r="A4884">
        <v>14959</v>
      </c>
      <c r="B4884" s="1">
        <v>45094</v>
      </c>
      <c r="C4884" t="s">
        <v>16</v>
      </c>
      <c r="D4884" t="s">
        <v>175</v>
      </c>
      <c r="E4884">
        <v>3</v>
      </c>
      <c r="F4884">
        <v>24.99</v>
      </c>
      <c r="G4884">
        <f>Table1[[#This Row],[Unit Price]]*Table1[[#This Row],[Units Sold]]</f>
        <v>74.97</v>
      </c>
      <c r="H4884" t="s">
        <v>294</v>
      </c>
      <c r="I4884" t="s">
        <v>15</v>
      </c>
      <c r="J4884">
        <f>_xlfn.XLOOKUP(Table1[[#This Row],[Product Name]],O:O,P:P)</f>
        <v>5</v>
      </c>
      <c r="K4884">
        <f>Table1[[#This Row],[Unit Profit]]*Table1[[#This Row],[Units Sold]]</f>
        <v>15</v>
      </c>
      <c r="L4884">
        <f>MONTH(Table1[[#This Row],[Date]])</f>
        <v>6</v>
      </c>
    </row>
    <row r="4885" spans="1:12">
      <c r="A4885">
        <v>14960</v>
      </c>
      <c r="B4885" s="1">
        <v>45397</v>
      </c>
      <c r="C4885" t="s">
        <v>19</v>
      </c>
      <c r="D4885" t="s">
        <v>176</v>
      </c>
      <c r="E4885">
        <v>1</v>
      </c>
      <c r="F4885">
        <v>7.99</v>
      </c>
      <c r="G4885">
        <f>Table1[[#This Row],[Unit Price]]*Table1[[#This Row],[Units Sold]]</f>
        <v>7.99</v>
      </c>
      <c r="H4885" t="s">
        <v>294</v>
      </c>
      <c r="I4885" t="s">
        <v>287</v>
      </c>
      <c r="J4885">
        <f>_xlfn.XLOOKUP(Table1[[#This Row],[Product Name]],O:O,P:P)</f>
        <v>1.84</v>
      </c>
      <c r="K4885">
        <f>Table1[[#This Row],[Unit Profit]]*Table1[[#This Row],[Units Sold]]</f>
        <v>1.84</v>
      </c>
      <c r="L4885">
        <f>MONTH(Table1[[#This Row],[Date]])</f>
        <v>4</v>
      </c>
    </row>
    <row r="4886" spans="1:12" hidden="1">
      <c r="A4886">
        <v>14961</v>
      </c>
      <c r="B4886" s="1">
        <v>45596</v>
      </c>
      <c r="C4886" t="s">
        <v>21</v>
      </c>
      <c r="D4886" t="s">
        <v>177</v>
      </c>
      <c r="E4886">
        <v>5</v>
      </c>
      <c r="F4886">
        <v>36</v>
      </c>
      <c r="G4886">
        <f>Table1[[#This Row],[Unit Price]]*Table1[[#This Row],[Units Sold]]</f>
        <v>180</v>
      </c>
      <c r="H4886" t="s">
        <v>18</v>
      </c>
      <c r="I4886" t="s">
        <v>287</v>
      </c>
      <c r="J4886">
        <f>_xlfn.XLOOKUP(Table1[[#This Row],[Product Name]],O:O,P:P)</f>
        <v>9.36</v>
      </c>
      <c r="K4886">
        <f>Table1[[#This Row],[Unit Profit]]*Table1[[#This Row],[Units Sold]]</f>
        <v>46.8</v>
      </c>
      <c r="L4886">
        <f>MONTH(Table1[[#This Row],[Date]])</f>
        <v>10</v>
      </c>
    </row>
    <row r="4887" spans="1:12">
      <c r="A4887">
        <v>14962</v>
      </c>
      <c r="B4887" s="1">
        <v>45277</v>
      </c>
      <c r="C4887" t="s">
        <v>23</v>
      </c>
      <c r="D4887" t="s">
        <v>178</v>
      </c>
      <c r="E4887">
        <v>2</v>
      </c>
      <c r="F4887">
        <v>34.99</v>
      </c>
      <c r="G4887">
        <f>Table1[[#This Row],[Unit Price]]*Table1[[#This Row],[Units Sold]]</f>
        <v>69.98</v>
      </c>
      <c r="H4887" t="s">
        <v>294</v>
      </c>
      <c r="I4887" t="s">
        <v>287</v>
      </c>
      <c r="J4887">
        <f>_xlfn.XLOOKUP(Table1[[#This Row],[Product Name]],O:O,P:P)</f>
        <v>12.25</v>
      </c>
      <c r="K4887">
        <f>Table1[[#This Row],[Unit Profit]]*Table1[[#This Row],[Units Sold]]</f>
        <v>24.5</v>
      </c>
      <c r="L4887">
        <f>MONTH(Table1[[#This Row],[Date]])</f>
        <v>12</v>
      </c>
    </row>
    <row r="4888" spans="1:12">
      <c r="A4888">
        <v>14964</v>
      </c>
      <c r="B4888" s="1">
        <v>45026</v>
      </c>
      <c r="C4888" t="s">
        <v>12</v>
      </c>
      <c r="D4888" t="s">
        <v>180</v>
      </c>
      <c r="E4888">
        <v>4</v>
      </c>
      <c r="F4888">
        <v>199.99</v>
      </c>
      <c r="G4888">
        <f>Table1[[#This Row],[Unit Price]]*Table1[[#This Row],[Units Sold]]</f>
        <v>799.96</v>
      </c>
      <c r="H4888" t="s">
        <v>294</v>
      </c>
      <c r="I4888" t="s">
        <v>15</v>
      </c>
      <c r="J4888">
        <f>_xlfn.XLOOKUP(Table1[[#This Row],[Product Name]],O:O,P:P)</f>
        <v>34</v>
      </c>
      <c r="K4888">
        <f>Table1[[#This Row],[Unit Profit]]*Table1[[#This Row],[Units Sold]]</f>
        <v>136</v>
      </c>
      <c r="L4888">
        <f>MONTH(Table1[[#This Row],[Date]])</f>
        <v>4</v>
      </c>
    </row>
    <row r="4889" spans="1:12" hidden="1">
      <c r="A4889">
        <v>14965</v>
      </c>
      <c r="B4889" s="1">
        <v>45173</v>
      </c>
      <c r="C4889" t="s">
        <v>16</v>
      </c>
      <c r="D4889" t="s">
        <v>181</v>
      </c>
      <c r="E4889">
        <v>4</v>
      </c>
      <c r="F4889">
        <v>29.99</v>
      </c>
      <c r="G4889">
        <f>Table1[[#This Row],[Unit Price]]*Table1[[#This Row],[Units Sold]]</f>
        <v>119.96</v>
      </c>
      <c r="H4889" t="s">
        <v>14</v>
      </c>
      <c r="I4889" t="s">
        <v>11</v>
      </c>
      <c r="J4889">
        <f>_xlfn.XLOOKUP(Table1[[#This Row],[Product Name]],O:O,P:P)</f>
        <v>3</v>
      </c>
      <c r="K4889">
        <f>Table1[[#This Row],[Unit Profit]]*Table1[[#This Row],[Units Sold]]</f>
        <v>12</v>
      </c>
      <c r="L4889">
        <f>MONTH(Table1[[#This Row],[Date]])</f>
        <v>9</v>
      </c>
    </row>
    <row r="4890" spans="1:12" hidden="1">
      <c r="A4890">
        <v>14966</v>
      </c>
      <c r="B4890" s="1">
        <v>44952</v>
      </c>
      <c r="C4890" t="s">
        <v>19</v>
      </c>
      <c r="D4890" t="s">
        <v>182</v>
      </c>
      <c r="E4890">
        <v>1</v>
      </c>
      <c r="F4890">
        <v>8.99</v>
      </c>
      <c r="G4890">
        <f>Table1[[#This Row],[Unit Price]]*Table1[[#This Row],[Units Sold]]</f>
        <v>8.99</v>
      </c>
      <c r="H4890" t="s">
        <v>14</v>
      </c>
      <c r="I4890" t="s">
        <v>287</v>
      </c>
      <c r="J4890">
        <f>_xlfn.XLOOKUP(Table1[[#This Row],[Product Name]],O:O,P:P)</f>
        <v>1.17</v>
      </c>
      <c r="K4890">
        <f>Table1[[#This Row],[Unit Profit]]*Table1[[#This Row],[Units Sold]]</f>
        <v>1.17</v>
      </c>
      <c r="L4890">
        <f>MONTH(Table1[[#This Row],[Date]])</f>
        <v>1</v>
      </c>
    </row>
    <row r="4891" spans="1:12" hidden="1">
      <c r="A4891">
        <v>14967</v>
      </c>
      <c r="B4891" s="1">
        <v>45070</v>
      </c>
      <c r="C4891" t="s">
        <v>21</v>
      </c>
      <c r="D4891" t="s">
        <v>183</v>
      </c>
      <c r="E4891">
        <v>1</v>
      </c>
      <c r="F4891">
        <v>16.989999999999998</v>
      </c>
      <c r="G4891">
        <f>Table1[[#This Row],[Unit Price]]*Table1[[#This Row],[Units Sold]]</f>
        <v>16.989999999999998</v>
      </c>
      <c r="H4891" t="s">
        <v>18</v>
      </c>
      <c r="I4891" t="s">
        <v>15</v>
      </c>
      <c r="J4891">
        <f>_xlfn.XLOOKUP(Table1[[#This Row],[Product Name]],O:O,P:P)</f>
        <v>7.82</v>
      </c>
      <c r="K4891">
        <f>Table1[[#This Row],[Unit Profit]]*Table1[[#This Row],[Units Sold]]</f>
        <v>7.82</v>
      </c>
      <c r="L4891">
        <f>MONTH(Table1[[#This Row],[Date]])</f>
        <v>5</v>
      </c>
    </row>
    <row r="4892" spans="1:12" hidden="1">
      <c r="A4892">
        <v>14968</v>
      </c>
      <c r="B4892" s="1">
        <v>45364</v>
      </c>
      <c r="C4892" t="s">
        <v>23</v>
      </c>
      <c r="D4892" t="s">
        <v>184</v>
      </c>
      <c r="E4892">
        <v>3</v>
      </c>
      <c r="F4892">
        <v>49.99</v>
      </c>
      <c r="G4892">
        <f>Table1[[#This Row],[Unit Price]]*Table1[[#This Row],[Units Sold]]</f>
        <v>149.97</v>
      </c>
      <c r="H4892" t="s">
        <v>18</v>
      </c>
      <c r="I4892" t="s">
        <v>11</v>
      </c>
      <c r="J4892">
        <f>_xlfn.XLOOKUP(Table1[[#This Row],[Product Name]],O:O,P:P)</f>
        <v>12</v>
      </c>
      <c r="K4892">
        <f>Table1[[#This Row],[Unit Profit]]*Table1[[#This Row],[Units Sold]]</f>
        <v>36</v>
      </c>
      <c r="L4892">
        <f>MONTH(Table1[[#This Row],[Date]])</f>
        <v>3</v>
      </c>
    </row>
    <row r="4893" spans="1:12" hidden="1">
      <c r="A4893">
        <v>14969</v>
      </c>
      <c r="B4893" s="1">
        <v>45549</v>
      </c>
      <c r="C4893" t="s">
        <v>9</v>
      </c>
      <c r="D4893" t="s">
        <v>185</v>
      </c>
      <c r="E4893">
        <v>1</v>
      </c>
      <c r="F4893">
        <v>699.99</v>
      </c>
      <c r="G4893">
        <f>Table1[[#This Row],[Unit Price]]*Table1[[#This Row],[Units Sold]]</f>
        <v>699.99</v>
      </c>
      <c r="H4893" t="s">
        <v>18</v>
      </c>
      <c r="I4893" t="s">
        <v>287</v>
      </c>
      <c r="J4893">
        <f>_xlfn.XLOOKUP(Table1[[#This Row],[Product Name]],O:O,P:P)</f>
        <v>273</v>
      </c>
      <c r="K4893">
        <f>Table1[[#This Row],[Unit Profit]]*Table1[[#This Row],[Units Sold]]</f>
        <v>273</v>
      </c>
      <c r="L4893">
        <f>MONTH(Table1[[#This Row],[Date]])</f>
        <v>9</v>
      </c>
    </row>
    <row r="4894" spans="1:12" hidden="1">
      <c r="A4894">
        <v>14970</v>
      </c>
      <c r="B4894" s="1">
        <v>45608</v>
      </c>
      <c r="C4894" t="s">
        <v>12</v>
      </c>
      <c r="D4894" t="s">
        <v>186</v>
      </c>
      <c r="E4894">
        <v>1</v>
      </c>
      <c r="F4894">
        <v>139.99</v>
      </c>
      <c r="G4894">
        <f>Table1[[#This Row],[Unit Price]]*Table1[[#This Row],[Units Sold]]</f>
        <v>139.99</v>
      </c>
      <c r="H4894" t="s">
        <v>14</v>
      </c>
      <c r="I4894" t="s">
        <v>11</v>
      </c>
      <c r="J4894">
        <f>_xlfn.XLOOKUP(Table1[[#This Row],[Product Name]],O:O,P:P)</f>
        <v>25.2</v>
      </c>
      <c r="K4894">
        <f>Table1[[#This Row],[Unit Profit]]*Table1[[#This Row],[Units Sold]]</f>
        <v>25.2</v>
      </c>
      <c r="L4894">
        <f>MONTH(Table1[[#This Row],[Date]])</f>
        <v>11</v>
      </c>
    </row>
    <row r="4895" spans="1:12" hidden="1">
      <c r="A4895">
        <v>14971</v>
      </c>
      <c r="B4895" s="1">
        <v>45223</v>
      </c>
      <c r="C4895" t="s">
        <v>16</v>
      </c>
      <c r="D4895" t="s">
        <v>187</v>
      </c>
      <c r="E4895">
        <v>2</v>
      </c>
      <c r="F4895">
        <v>34.99</v>
      </c>
      <c r="G4895">
        <f>Table1[[#This Row],[Unit Price]]*Table1[[#This Row],[Units Sold]]</f>
        <v>69.98</v>
      </c>
      <c r="H4895" t="s">
        <v>18</v>
      </c>
      <c r="I4895" t="s">
        <v>11</v>
      </c>
      <c r="J4895">
        <f>_xlfn.XLOOKUP(Table1[[#This Row],[Product Name]],O:O,P:P)</f>
        <v>12.6</v>
      </c>
      <c r="K4895">
        <f>Table1[[#This Row],[Unit Profit]]*Table1[[#This Row],[Units Sold]]</f>
        <v>25.2</v>
      </c>
      <c r="L4895">
        <f>MONTH(Table1[[#This Row],[Date]])</f>
        <v>10</v>
      </c>
    </row>
    <row r="4896" spans="1:12" hidden="1">
      <c r="A4896">
        <v>14972</v>
      </c>
      <c r="B4896" s="1">
        <v>45507</v>
      </c>
      <c r="C4896" t="s">
        <v>19</v>
      </c>
      <c r="D4896" t="s">
        <v>188</v>
      </c>
      <c r="E4896">
        <v>4</v>
      </c>
      <c r="F4896">
        <v>9.99</v>
      </c>
      <c r="G4896">
        <f>Table1[[#This Row],[Unit Price]]*Table1[[#This Row],[Units Sold]]</f>
        <v>39.96</v>
      </c>
      <c r="H4896" t="s">
        <v>18</v>
      </c>
      <c r="I4896" t="s">
        <v>15</v>
      </c>
      <c r="J4896">
        <f>_xlfn.XLOOKUP(Table1[[#This Row],[Product Name]],O:O,P:P)</f>
        <v>1.5</v>
      </c>
      <c r="K4896">
        <f>Table1[[#This Row],[Unit Profit]]*Table1[[#This Row],[Units Sold]]</f>
        <v>6</v>
      </c>
      <c r="L4896">
        <f>MONTH(Table1[[#This Row],[Date]])</f>
        <v>8</v>
      </c>
    </row>
    <row r="4897" spans="1:12">
      <c r="A4897">
        <v>14973</v>
      </c>
      <c r="B4897" s="1">
        <v>45348</v>
      </c>
      <c r="C4897" t="s">
        <v>21</v>
      </c>
      <c r="D4897" t="s">
        <v>189</v>
      </c>
      <c r="E4897">
        <v>2</v>
      </c>
      <c r="F4897">
        <v>29.5</v>
      </c>
      <c r="G4897">
        <f>Table1[[#This Row],[Unit Price]]*Table1[[#This Row],[Units Sold]]</f>
        <v>59</v>
      </c>
      <c r="H4897" t="s">
        <v>294</v>
      </c>
      <c r="I4897" t="s">
        <v>15</v>
      </c>
      <c r="J4897">
        <f>_xlfn.XLOOKUP(Table1[[#This Row],[Product Name]],O:O,P:P)</f>
        <v>7.38</v>
      </c>
      <c r="K4897">
        <f>Table1[[#This Row],[Unit Profit]]*Table1[[#This Row],[Units Sold]]</f>
        <v>14.76</v>
      </c>
      <c r="L4897">
        <f>MONTH(Table1[[#This Row],[Date]])</f>
        <v>2</v>
      </c>
    </row>
    <row r="4898" spans="1:12" hidden="1">
      <c r="A4898">
        <v>14974</v>
      </c>
      <c r="B4898" s="1">
        <v>45079</v>
      </c>
      <c r="C4898" t="s">
        <v>23</v>
      </c>
      <c r="D4898" t="s">
        <v>190</v>
      </c>
      <c r="E4898">
        <v>2</v>
      </c>
      <c r="F4898">
        <v>699.99</v>
      </c>
      <c r="G4898">
        <f>Table1[[#This Row],[Unit Price]]*Table1[[#This Row],[Units Sold]]</f>
        <v>1399.98</v>
      </c>
      <c r="H4898" t="s">
        <v>14</v>
      </c>
      <c r="I4898" t="s">
        <v>287</v>
      </c>
      <c r="J4898">
        <f>_xlfn.XLOOKUP(Table1[[#This Row],[Product Name]],O:O,P:P)</f>
        <v>252</v>
      </c>
      <c r="K4898">
        <f>Table1[[#This Row],[Unit Profit]]*Table1[[#This Row],[Units Sold]]</f>
        <v>504</v>
      </c>
      <c r="L4898">
        <f>MONTH(Table1[[#This Row],[Date]])</f>
        <v>6</v>
      </c>
    </row>
    <row r="4899" spans="1:12" hidden="1">
      <c r="A4899">
        <v>14975</v>
      </c>
      <c r="B4899" s="1">
        <v>45311</v>
      </c>
      <c r="C4899" t="s">
        <v>9</v>
      </c>
      <c r="D4899" t="s">
        <v>191</v>
      </c>
      <c r="E4899">
        <v>4</v>
      </c>
      <c r="F4899">
        <v>49.99</v>
      </c>
      <c r="G4899">
        <f>Table1[[#This Row],[Unit Price]]*Table1[[#This Row],[Units Sold]]</f>
        <v>199.96</v>
      </c>
      <c r="H4899" t="s">
        <v>18</v>
      </c>
      <c r="I4899" t="s">
        <v>287</v>
      </c>
      <c r="J4899">
        <f>_xlfn.XLOOKUP(Table1[[#This Row],[Product Name]],O:O,P:P)</f>
        <v>19.5</v>
      </c>
      <c r="K4899">
        <f>Table1[[#This Row],[Unit Profit]]*Table1[[#This Row],[Units Sold]]</f>
        <v>78</v>
      </c>
      <c r="L4899">
        <f>MONTH(Table1[[#This Row],[Date]])</f>
        <v>1</v>
      </c>
    </row>
    <row r="4900" spans="1:12" hidden="1">
      <c r="A4900">
        <v>14976</v>
      </c>
      <c r="B4900" s="1">
        <v>45019</v>
      </c>
      <c r="C4900" t="s">
        <v>12</v>
      </c>
      <c r="D4900" t="s">
        <v>192</v>
      </c>
      <c r="E4900">
        <v>2</v>
      </c>
      <c r="F4900">
        <v>49.99</v>
      </c>
      <c r="G4900">
        <f>Table1[[#This Row],[Unit Price]]*Table1[[#This Row],[Units Sold]]</f>
        <v>99.98</v>
      </c>
      <c r="H4900" t="s">
        <v>18</v>
      </c>
      <c r="I4900" t="s">
        <v>287</v>
      </c>
      <c r="J4900">
        <f>_xlfn.XLOOKUP(Table1[[#This Row],[Product Name]],O:O,P:P)</f>
        <v>15</v>
      </c>
      <c r="K4900">
        <f>Table1[[#This Row],[Unit Profit]]*Table1[[#This Row],[Units Sold]]</f>
        <v>30</v>
      </c>
      <c r="L4900">
        <f>MONTH(Table1[[#This Row],[Date]])</f>
        <v>4</v>
      </c>
    </row>
    <row r="4901" spans="1:12">
      <c r="A4901">
        <v>14977</v>
      </c>
      <c r="B4901" s="1">
        <v>45165</v>
      </c>
      <c r="C4901" t="s">
        <v>16</v>
      </c>
      <c r="D4901" t="s">
        <v>193</v>
      </c>
      <c r="E4901">
        <v>5</v>
      </c>
      <c r="F4901">
        <v>14.9</v>
      </c>
      <c r="G4901">
        <f>Table1[[#This Row],[Unit Price]]*Table1[[#This Row],[Units Sold]]</f>
        <v>74.5</v>
      </c>
      <c r="H4901" t="s">
        <v>294</v>
      </c>
      <c r="I4901" t="s">
        <v>15</v>
      </c>
      <c r="J4901">
        <f>_xlfn.XLOOKUP(Table1[[#This Row],[Product Name]],O:O,P:P)</f>
        <v>6.41</v>
      </c>
      <c r="K4901">
        <f>Table1[[#This Row],[Unit Profit]]*Table1[[#This Row],[Units Sold]]</f>
        <v>32.049999999999997</v>
      </c>
      <c r="L4901">
        <f>MONTH(Table1[[#This Row],[Date]])</f>
        <v>8</v>
      </c>
    </row>
    <row r="4902" spans="1:12">
      <c r="A4902">
        <v>14978</v>
      </c>
      <c r="B4902" s="1">
        <v>45194</v>
      </c>
      <c r="C4902" t="s">
        <v>19</v>
      </c>
      <c r="D4902" t="s">
        <v>194</v>
      </c>
      <c r="E4902">
        <v>4</v>
      </c>
      <c r="F4902">
        <v>11.99</v>
      </c>
      <c r="G4902">
        <f>Table1[[#This Row],[Unit Price]]*Table1[[#This Row],[Units Sold]]</f>
        <v>47.96</v>
      </c>
      <c r="H4902" t="s">
        <v>294</v>
      </c>
      <c r="I4902" t="s">
        <v>11</v>
      </c>
      <c r="J4902">
        <f>_xlfn.XLOOKUP(Table1[[#This Row],[Product Name]],O:O,P:P)</f>
        <v>3.72</v>
      </c>
      <c r="K4902">
        <f>Table1[[#This Row],[Unit Profit]]*Table1[[#This Row],[Units Sold]]</f>
        <v>14.88</v>
      </c>
      <c r="L4902">
        <f>MONTH(Table1[[#This Row],[Date]])</f>
        <v>9</v>
      </c>
    </row>
    <row r="4903" spans="1:12" hidden="1">
      <c r="A4903">
        <v>14979</v>
      </c>
      <c r="B4903" s="1">
        <v>45116</v>
      </c>
      <c r="C4903" t="s">
        <v>21</v>
      </c>
      <c r="D4903" t="s">
        <v>195</v>
      </c>
      <c r="E4903">
        <v>1</v>
      </c>
      <c r="F4903">
        <v>34</v>
      </c>
      <c r="G4903">
        <f>Table1[[#This Row],[Unit Price]]*Table1[[#This Row],[Units Sold]]</f>
        <v>34</v>
      </c>
      <c r="H4903" t="s">
        <v>18</v>
      </c>
      <c r="I4903" t="s">
        <v>15</v>
      </c>
      <c r="J4903">
        <f>_xlfn.XLOOKUP(Table1[[#This Row],[Product Name]],O:O,P:P)</f>
        <v>9.52</v>
      </c>
      <c r="K4903">
        <f>Table1[[#This Row],[Unit Profit]]*Table1[[#This Row],[Units Sold]]</f>
        <v>9.52</v>
      </c>
      <c r="L4903">
        <f>MONTH(Table1[[#This Row],[Date]])</f>
        <v>7</v>
      </c>
    </row>
    <row r="4904" spans="1:12" hidden="1">
      <c r="A4904">
        <v>14980</v>
      </c>
      <c r="B4904" s="1">
        <v>45331</v>
      </c>
      <c r="C4904" t="s">
        <v>23</v>
      </c>
      <c r="D4904" t="s">
        <v>196</v>
      </c>
      <c r="E4904">
        <v>1</v>
      </c>
      <c r="F4904">
        <v>146</v>
      </c>
      <c r="G4904">
        <f>Table1[[#This Row],[Unit Price]]*Table1[[#This Row],[Units Sold]]</f>
        <v>146</v>
      </c>
      <c r="H4904" t="s">
        <v>18</v>
      </c>
      <c r="I4904" t="s">
        <v>11</v>
      </c>
      <c r="J4904">
        <f>_xlfn.XLOOKUP(Table1[[#This Row],[Product Name]],O:O,P:P)</f>
        <v>71.540000000000006</v>
      </c>
      <c r="K4904">
        <f>Table1[[#This Row],[Unit Profit]]*Table1[[#This Row],[Units Sold]]</f>
        <v>71.540000000000006</v>
      </c>
      <c r="L4904">
        <f>MONTH(Table1[[#This Row],[Date]])</f>
        <v>2</v>
      </c>
    </row>
    <row r="4905" spans="1:12" hidden="1">
      <c r="A4905">
        <v>14981</v>
      </c>
      <c r="B4905" s="1">
        <v>45566</v>
      </c>
      <c r="C4905" t="s">
        <v>9</v>
      </c>
      <c r="D4905" t="s">
        <v>197</v>
      </c>
      <c r="E4905">
        <v>2</v>
      </c>
      <c r="F4905">
        <v>649.99</v>
      </c>
      <c r="G4905">
        <f>Table1[[#This Row],[Unit Price]]*Table1[[#This Row],[Units Sold]]</f>
        <v>1299.98</v>
      </c>
      <c r="H4905" t="s">
        <v>18</v>
      </c>
      <c r="I4905" t="s">
        <v>11</v>
      </c>
      <c r="J4905">
        <f>_xlfn.XLOOKUP(Table1[[#This Row],[Product Name]],O:O,P:P)</f>
        <v>65</v>
      </c>
      <c r="K4905">
        <f>Table1[[#This Row],[Unit Profit]]*Table1[[#This Row],[Units Sold]]</f>
        <v>130</v>
      </c>
      <c r="L4905">
        <f>MONTH(Table1[[#This Row],[Date]])</f>
        <v>10</v>
      </c>
    </row>
    <row r="4906" spans="1:12" hidden="1">
      <c r="A4906">
        <v>14982</v>
      </c>
      <c r="B4906" s="1">
        <v>45487</v>
      </c>
      <c r="C4906" t="s">
        <v>12</v>
      </c>
      <c r="D4906" t="s">
        <v>198</v>
      </c>
      <c r="E4906">
        <v>3</v>
      </c>
      <c r="F4906">
        <v>399.99</v>
      </c>
      <c r="G4906">
        <f>Table1[[#This Row],[Unit Price]]*Table1[[#This Row],[Units Sold]]</f>
        <v>1199.97</v>
      </c>
      <c r="H4906" t="s">
        <v>14</v>
      </c>
      <c r="I4906" t="s">
        <v>15</v>
      </c>
      <c r="J4906">
        <f>_xlfn.XLOOKUP(Table1[[#This Row],[Product Name]],O:O,P:P)</f>
        <v>160</v>
      </c>
      <c r="K4906">
        <f>Table1[[#This Row],[Unit Profit]]*Table1[[#This Row],[Units Sold]]</f>
        <v>480</v>
      </c>
      <c r="L4906">
        <f>MONTH(Table1[[#This Row],[Date]])</f>
        <v>7</v>
      </c>
    </row>
    <row r="4907" spans="1:12" hidden="1">
      <c r="A4907">
        <v>14983</v>
      </c>
      <c r="B4907" s="1">
        <v>45310</v>
      </c>
      <c r="C4907" t="s">
        <v>16</v>
      </c>
      <c r="D4907" t="s">
        <v>199</v>
      </c>
      <c r="E4907">
        <v>2</v>
      </c>
      <c r="F4907">
        <v>59.99</v>
      </c>
      <c r="G4907">
        <f>Table1[[#This Row],[Unit Price]]*Table1[[#This Row],[Units Sold]]</f>
        <v>119.98</v>
      </c>
      <c r="H4907" t="s">
        <v>18</v>
      </c>
      <c r="I4907" t="s">
        <v>15</v>
      </c>
      <c r="J4907">
        <f>_xlfn.XLOOKUP(Table1[[#This Row],[Product Name]],O:O,P:P)</f>
        <v>28.8</v>
      </c>
      <c r="K4907">
        <f>Table1[[#This Row],[Unit Profit]]*Table1[[#This Row],[Units Sold]]</f>
        <v>57.6</v>
      </c>
      <c r="L4907">
        <f>MONTH(Table1[[#This Row],[Date]])</f>
        <v>1</v>
      </c>
    </row>
    <row r="4908" spans="1:12">
      <c r="A4908">
        <v>14984</v>
      </c>
      <c r="B4908" s="1">
        <v>45302</v>
      </c>
      <c r="C4908" t="s">
        <v>19</v>
      </c>
      <c r="D4908" t="s">
        <v>200</v>
      </c>
      <c r="E4908">
        <v>5</v>
      </c>
      <c r="F4908">
        <v>12.99</v>
      </c>
      <c r="G4908">
        <f>Table1[[#This Row],[Unit Price]]*Table1[[#This Row],[Units Sold]]</f>
        <v>64.95</v>
      </c>
      <c r="H4908" t="s">
        <v>294</v>
      </c>
      <c r="I4908" t="s">
        <v>11</v>
      </c>
      <c r="J4908">
        <f>_xlfn.XLOOKUP(Table1[[#This Row],[Product Name]],O:O,P:P)</f>
        <v>2.99</v>
      </c>
      <c r="K4908">
        <f>Table1[[#This Row],[Unit Profit]]*Table1[[#This Row],[Units Sold]]</f>
        <v>14.950000000000001</v>
      </c>
      <c r="L4908">
        <f>MONTH(Table1[[#This Row],[Date]])</f>
        <v>1</v>
      </c>
    </row>
    <row r="4909" spans="1:12">
      <c r="A4909">
        <v>14985</v>
      </c>
      <c r="B4909" s="1">
        <v>45336</v>
      </c>
      <c r="C4909" t="s">
        <v>21</v>
      </c>
      <c r="D4909" t="s">
        <v>201</v>
      </c>
      <c r="E4909">
        <v>3</v>
      </c>
      <c r="F4909">
        <v>190</v>
      </c>
      <c r="G4909">
        <f>Table1[[#This Row],[Unit Price]]*Table1[[#This Row],[Units Sold]]</f>
        <v>570</v>
      </c>
      <c r="H4909" t="s">
        <v>294</v>
      </c>
      <c r="I4909" t="s">
        <v>287</v>
      </c>
      <c r="J4909">
        <f>_xlfn.XLOOKUP(Table1[[#This Row],[Product Name]],O:O,P:P)</f>
        <v>55.1</v>
      </c>
      <c r="K4909">
        <f>Table1[[#This Row],[Unit Profit]]*Table1[[#This Row],[Units Sold]]</f>
        <v>165.3</v>
      </c>
      <c r="L4909">
        <f>MONTH(Table1[[#This Row],[Date]])</f>
        <v>2</v>
      </c>
    </row>
    <row r="4910" spans="1:12">
      <c r="A4910">
        <v>14986</v>
      </c>
      <c r="B4910" s="1">
        <v>45544</v>
      </c>
      <c r="C4910" t="s">
        <v>23</v>
      </c>
      <c r="D4910" t="s">
        <v>202</v>
      </c>
      <c r="E4910">
        <v>1</v>
      </c>
      <c r="F4910">
        <v>499.95</v>
      </c>
      <c r="G4910">
        <f>Table1[[#This Row],[Unit Price]]*Table1[[#This Row],[Units Sold]]</f>
        <v>499.95</v>
      </c>
      <c r="H4910" t="s">
        <v>294</v>
      </c>
      <c r="I4910" t="s">
        <v>11</v>
      </c>
      <c r="J4910">
        <f>_xlfn.XLOOKUP(Table1[[#This Row],[Product Name]],O:O,P:P)</f>
        <v>129.99</v>
      </c>
      <c r="K4910">
        <f>Table1[[#This Row],[Unit Profit]]*Table1[[#This Row],[Units Sold]]</f>
        <v>129.99</v>
      </c>
      <c r="L4910">
        <f>MONTH(Table1[[#This Row],[Date]])</f>
        <v>9</v>
      </c>
    </row>
    <row r="4911" spans="1:12">
      <c r="A4911">
        <v>14987</v>
      </c>
      <c r="B4911" s="1">
        <v>45081</v>
      </c>
      <c r="C4911" t="s">
        <v>9</v>
      </c>
      <c r="D4911" t="s">
        <v>203</v>
      </c>
      <c r="E4911">
        <v>4</v>
      </c>
      <c r="F4911">
        <v>399</v>
      </c>
      <c r="G4911">
        <f>Table1[[#This Row],[Unit Price]]*Table1[[#This Row],[Units Sold]]</f>
        <v>1596</v>
      </c>
      <c r="H4911" t="s">
        <v>294</v>
      </c>
      <c r="I4911" t="s">
        <v>287</v>
      </c>
      <c r="J4911">
        <f>_xlfn.XLOOKUP(Table1[[#This Row],[Product Name]],O:O,P:P)</f>
        <v>131.66999999999999</v>
      </c>
      <c r="K4911">
        <f>Table1[[#This Row],[Unit Profit]]*Table1[[#This Row],[Units Sold]]</f>
        <v>526.67999999999995</v>
      </c>
      <c r="L4911">
        <f>MONTH(Table1[[#This Row],[Date]])</f>
        <v>6</v>
      </c>
    </row>
    <row r="4912" spans="1:12">
      <c r="A4912">
        <v>14988</v>
      </c>
      <c r="B4912" s="1">
        <v>45151</v>
      </c>
      <c r="C4912" t="s">
        <v>12</v>
      </c>
      <c r="D4912" t="s">
        <v>204</v>
      </c>
      <c r="E4912">
        <v>1</v>
      </c>
      <c r="F4912">
        <v>199</v>
      </c>
      <c r="G4912">
        <f>Table1[[#This Row],[Unit Price]]*Table1[[#This Row],[Units Sold]]</f>
        <v>199</v>
      </c>
      <c r="H4912" t="s">
        <v>294</v>
      </c>
      <c r="I4912" t="s">
        <v>11</v>
      </c>
      <c r="J4912">
        <f>_xlfn.XLOOKUP(Table1[[#This Row],[Product Name]],O:O,P:P)</f>
        <v>27.86</v>
      </c>
      <c r="K4912">
        <f>Table1[[#This Row],[Unit Profit]]*Table1[[#This Row],[Units Sold]]</f>
        <v>27.86</v>
      </c>
      <c r="L4912">
        <f>MONTH(Table1[[#This Row],[Date]])</f>
        <v>8</v>
      </c>
    </row>
    <row r="4913" spans="1:12" hidden="1">
      <c r="A4913">
        <v>14989</v>
      </c>
      <c r="B4913" s="1">
        <v>45359</v>
      </c>
      <c r="C4913" t="s">
        <v>16</v>
      </c>
      <c r="D4913" t="s">
        <v>205</v>
      </c>
      <c r="E4913">
        <v>5</v>
      </c>
      <c r="F4913">
        <v>34.99</v>
      </c>
      <c r="G4913">
        <f>Table1[[#This Row],[Unit Price]]*Table1[[#This Row],[Units Sold]]</f>
        <v>174.95000000000002</v>
      </c>
      <c r="H4913" t="s">
        <v>18</v>
      </c>
      <c r="I4913" t="s">
        <v>11</v>
      </c>
      <c r="J4913">
        <f>_xlfn.XLOOKUP(Table1[[#This Row],[Product Name]],O:O,P:P)</f>
        <v>10.15</v>
      </c>
      <c r="K4913">
        <f>Table1[[#This Row],[Unit Profit]]*Table1[[#This Row],[Units Sold]]</f>
        <v>50.75</v>
      </c>
      <c r="L4913">
        <f>MONTH(Table1[[#This Row],[Date]])</f>
        <v>3</v>
      </c>
    </row>
    <row r="4914" spans="1:12">
      <c r="A4914">
        <v>14990</v>
      </c>
      <c r="B4914" s="1">
        <v>45095</v>
      </c>
      <c r="C4914" t="s">
        <v>19</v>
      </c>
      <c r="D4914" t="s">
        <v>106</v>
      </c>
      <c r="E4914">
        <v>2</v>
      </c>
      <c r="F4914">
        <v>10.99</v>
      </c>
      <c r="G4914">
        <f>Table1[[#This Row],[Unit Price]]*Table1[[#This Row],[Units Sold]]</f>
        <v>21.98</v>
      </c>
      <c r="H4914" t="s">
        <v>294</v>
      </c>
      <c r="I4914" t="s">
        <v>11</v>
      </c>
      <c r="J4914">
        <f>_xlfn.XLOOKUP(Table1[[#This Row],[Product Name]],O:O,P:P)</f>
        <v>4.34</v>
      </c>
      <c r="K4914">
        <f>Table1[[#This Row],[Unit Profit]]*Table1[[#This Row],[Units Sold]]</f>
        <v>8.68</v>
      </c>
      <c r="L4914">
        <f>MONTH(Table1[[#This Row],[Date]])</f>
        <v>6</v>
      </c>
    </row>
    <row r="4915" spans="1:12" hidden="1">
      <c r="A4915">
        <v>14991</v>
      </c>
      <c r="B4915" s="1">
        <v>45579</v>
      </c>
      <c r="C4915" t="s">
        <v>21</v>
      </c>
      <c r="D4915" t="s">
        <v>206</v>
      </c>
      <c r="E4915">
        <v>2</v>
      </c>
      <c r="F4915">
        <v>18</v>
      </c>
      <c r="G4915">
        <f>Table1[[#This Row],[Unit Price]]*Table1[[#This Row],[Units Sold]]</f>
        <v>36</v>
      </c>
      <c r="H4915" t="s">
        <v>18</v>
      </c>
      <c r="I4915" t="s">
        <v>11</v>
      </c>
      <c r="J4915">
        <f>_xlfn.XLOOKUP(Table1[[#This Row],[Product Name]],O:O,P:P)</f>
        <v>7.56</v>
      </c>
      <c r="K4915">
        <f>Table1[[#This Row],[Unit Profit]]*Table1[[#This Row],[Units Sold]]</f>
        <v>15.12</v>
      </c>
      <c r="L4915">
        <f>MONTH(Table1[[#This Row],[Date]])</f>
        <v>10</v>
      </c>
    </row>
    <row r="4916" spans="1:12">
      <c r="A4916">
        <v>14992</v>
      </c>
      <c r="B4916" s="1">
        <v>44953</v>
      </c>
      <c r="C4916" t="s">
        <v>23</v>
      </c>
      <c r="D4916" t="s">
        <v>207</v>
      </c>
      <c r="E4916">
        <v>4</v>
      </c>
      <c r="F4916">
        <v>169.95</v>
      </c>
      <c r="G4916">
        <f>Table1[[#This Row],[Unit Price]]*Table1[[#This Row],[Units Sold]]</f>
        <v>679.8</v>
      </c>
      <c r="H4916" t="s">
        <v>294</v>
      </c>
      <c r="I4916" t="s">
        <v>287</v>
      </c>
      <c r="J4916">
        <f>_xlfn.XLOOKUP(Table1[[#This Row],[Product Name]],O:O,P:P)</f>
        <v>59.48</v>
      </c>
      <c r="K4916">
        <f>Table1[[#This Row],[Unit Profit]]*Table1[[#This Row],[Units Sold]]</f>
        <v>237.92</v>
      </c>
      <c r="L4916">
        <f>MONTH(Table1[[#This Row],[Date]])</f>
        <v>1</v>
      </c>
    </row>
    <row r="4917" spans="1:12" hidden="1">
      <c r="A4917">
        <v>14993</v>
      </c>
      <c r="B4917" s="1">
        <v>45131</v>
      </c>
      <c r="C4917" t="s">
        <v>9</v>
      </c>
      <c r="D4917" t="s">
        <v>208</v>
      </c>
      <c r="E4917">
        <v>4</v>
      </c>
      <c r="F4917">
        <v>199.99</v>
      </c>
      <c r="G4917">
        <f>Table1[[#This Row],[Unit Price]]*Table1[[#This Row],[Units Sold]]</f>
        <v>799.96</v>
      </c>
      <c r="H4917" t="s">
        <v>14</v>
      </c>
      <c r="I4917" t="s">
        <v>11</v>
      </c>
      <c r="J4917">
        <f>_xlfn.XLOOKUP(Table1[[#This Row],[Product Name]],O:O,P:P)</f>
        <v>50</v>
      </c>
      <c r="K4917">
        <f>Table1[[#This Row],[Unit Profit]]*Table1[[#This Row],[Units Sold]]</f>
        <v>200</v>
      </c>
      <c r="L4917">
        <f>MONTH(Table1[[#This Row],[Date]])</f>
        <v>7</v>
      </c>
    </row>
    <row r="4918" spans="1:12" hidden="1">
      <c r="A4918">
        <v>14994</v>
      </c>
      <c r="B4918" s="1">
        <v>45543</v>
      </c>
      <c r="C4918" t="s">
        <v>12</v>
      </c>
      <c r="D4918" t="s">
        <v>209</v>
      </c>
      <c r="E4918">
        <v>1</v>
      </c>
      <c r="F4918">
        <v>199.95</v>
      </c>
      <c r="G4918">
        <f>Table1[[#This Row],[Unit Price]]*Table1[[#This Row],[Units Sold]]</f>
        <v>199.95</v>
      </c>
      <c r="H4918" t="s">
        <v>14</v>
      </c>
      <c r="I4918" t="s">
        <v>15</v>
      </c>
      <c r="J4918">
        <f>_xlfn.XLOOKUP(Table1[[#This Row],[Product Name]],O:O,P:P)</f>
        <v>35.99</v>
      </c>
      <c r="K4918">
        <f>Table1[[#This Row],[Unit Profit]]*Table1[[#This Row],[Units Sold]]</f>
        <v>35.99</v>
      </c>
      <c r="L4918">
        <f>MONTH(Table1[[#This Row],[Date]])</f>
        <v>9</v>
      </c>
    </row>
    <row r="4919" spans="1:12" hidden="1">
      <c r="A4919">
        <v>14995</v>
      </c>
      <c r="B4919" s="1">
        <v>45428</v>
      </c>
      <c r="C4919" t="s">
        <v>16</v>
      </c>
      <c r="D4919" t="s">
        <v>210</v>
      </c>
      <c r="E4919">
        <v>5</v>
      </c>
      <c r="F4919">
        <v>179.99</v>
      </c>
      <c r="G4919">
        <f>Table1[[#This Row],[Unit Price]]*Table1[[#This Row],[Units Sold]]</f>
        <v>899.95</v>
      </c>
      <c r="H4919" t="s">
        <v>18</v>
      </c>
      <c r="I4919" t="s">
        <v>11</v>
      </c>
      <c r="J4919">
        <f>_xlfn.XLOOKUP(Table1[[#This Row],[Product Name]],O:O,P:P)</f>
        <v>66.599999999999994</v>
      </c>
      <c r="K4919">
        <f>Table1[[#This Row],[Unit Profit]]*Table1[[#This Row],[Units Sold]]</f>
        <v>333</v>
      </c>
      <c r="L4919">
        <f>MONTH(Table1[[#This Row],[Date]])</f>
        <v>5</v>
      </c>
    </row>
    <row r="4920" spans="1:12" hidden="1">
      <c r="A4920">
        <v>14996</v>
      </c>
      <c r="B4920" s="1">
        <v>45419</v>
      </c>
      <c r="C4920" t="s">
        <v>19</v>
      </c>
      <c r="D4920" t="s">
        <v>211</v>
      </c>
      <c r="E4920">
        <v>3</v>
      </c>
      <c r="F4920">
        <v>11.99</v>
      </c>
      <c r="G4920">
        <f>Table1[[#This Row],[Unit Price]]*Table1[[#This Row],[Units Sold]]</f>
        <v>35.97</v>
      </c>
      <c r="H4920" t="s">
        <v>14</v>
      </c>
      <c r="I4920" t="s">
        <v>287</v>
      </c>
      <c r="J4920">
        <f>_xlfn.XLOOKUP(Table1[[#This Row],[Product Name]],O:O,P:P)</f>
        <v>3.96</v>
      </c>
      <c r="K4920">
        <f>Table1[[#This Row],[Unit Profit]]*Table1[[#This Row],[Units Sold]]</f>
        <v>11.879999999999999</v>
      </c>
      <c r="L4920">
        <f>MONTH(Table1[[#This Row],[Date]])</f>
        <v>5</v>
      </c>
    </row>
    <row r="4921" spans="1:12" hidden="1">
      <c r="A4921">
        <v>14997</v>
      </c>
      <c r="B4921" s="1">
        <v>45005</v>
      </c>
      <c r="C4921" t="s">
        <v>21</v>
      </c>
      <c r="D4921" t="s">
        <v>212</v>
      </c>
      <c r="E4921">
        <v>4</v>
      </c>
      <c r="F4921">
        <v>125</v>
      </c>
      <c r="G4921">
        <f>Table1[[#This Row],[Unit Price]]*Table1[[#This Row],[Units Sold]]</f>
        <v>500</v>
      </c>
      <c r="H4921" t="s">
        <v>14</v>
      </c>
      <c r="I4921" t="s">
        <v>287</v>
      </c>
      <c r="J4921">
        <f>_xlfn.XLOOKUP(Table1[[#This Row],[Product Name]],O:O,P:P)</f>
        <v>61.25</v>
      </c>
      <c r="K4921">
        <f>Table1[[#This Row],[Unit Profit]]*Table1[[#This Row],[Units Sold]]</f>
        <v>245</v>
      </c>
      <c r="L4921">
        <f>MONTH(Table1[[#This Row],[Date]])</f>
        <v>3</v>
      </c>
    </row>
    <row r="4922" spans="1:12" hidden="1">
      <c r="A4922">
        <v>14998</v>
      </c>
      <c r="B4922" s="1">
        <v>45095</v>
      </c>
      <c r="C4922" t="s">
        <v>23</v>
      </c>
      <c r="D4922" t="s">
        <v>213</v>
      </c>
      <c r="E4922">
        <v>5</v>
      </c>
      <c r="F4922">
        <v>449.99</v>
      </c>
      <c r="G4922">
        <f>Table1[[#This Row],[Unit Price]]*Table1[[#This Row],[Units Sold]]</f>
        <v>2249.9499999999998</v>
      </c>
      <c r="H4922" t="s">
        <v>18</v>
      </c>
      <c r="I4922" t="s">
        <v>287</v>
      </c>
      <c r="J4922">
        <f>_xlfn.XLOOKUP(Table1[[#This Row],[Product Name]],O:O,P:P)</f>
        <v>180</v>
      </c>
      <c r="K4922">
        <f>Table1[[#This Row],[Unit Profit]]*Table1[[#This Row],[Units Sold]]</f>
        <v>900</v>
      </c>
      <c r="L4922">
        <f>MONTH(Table1[[#This Row],[Date]])</f>
        <v>6</v>
      </c>
    </row>
    <row r="4923" spans="1:12">
      <c r="A4923">
        <v>14999</v>
      </c>
      <c r="B4923" s="1">
        <v>45273</v>
      </c>
      <c r="C4923" t="s">
        <v>9</v>
      </c>
      <c r="D4923" t="s">
        <v>214</v>
      </c>
      <c r="E4923">
        <v>2</v>
      </c>
      <c r="F4923">
        <v>179</v>
      </c>
      <c r="G4923">
        <f>Table1[[#This Row],[Unit Price]]*Table1[[#This Row],[Units Sold]]</f>
        <v>358</v>
      </c>
      <c r="H4923" t="s">
        <v>294</v>
      </c>
      <c r="I4923" t="s">
        <v>287</v>
      </c>
      <c r="J4923">
        <f>_xlfn.XLOOKUP(Table1[[#This Row],[Product Name]],O:O,P:P)</f>
        <v>71.599999999999994</v>
      </c>
      <c r="K4923">
        <f>Table1[[#This Row],[Unit Profit]]*Table1[[#This Row],[Units Sold]]</f>
        <v>143.19999999999999</v>
      </c>
      <c r="L4923">
        <f>MONTH(Table1[[#This Row],[Date]])</f>
        <v>12</v>
      </c>
    </row>
    <row r="4924" spans="1:12">
      <c r="A4924">
        <v>15000</v>
      </c>
      <c r="B4924" s="1">
        <v>45440</v>
      </c>
      <c r="C4924" t="s">
        <v>12</v>
      </c>
      <c r="D4924" t="s">
        <v>215</v>
      </c>
      <c r="E4924">
        <v>2</v>
      </c>
      <c r="F4924">
        <v>99.95</v>
      </c>
      <c r="G4924">
        <f>Table1[[#This Row],[Unit Price]]*Table1[[#This Row],[Units Sold]]</f>
        <v>199.9</v>
      </c>
      <c r="H4924" t="s">
        <v>294</v>
      </c>
      <c r="I4924" t="s">
        <v>11</v>
      </c>
      <c r="J4924">
        <f>_xlfn.XLOOKUP(Table1[[#This Row],[Product Name]],O:O,P:P)</f>
        <v>38.979999999999997</v>
      </c>
      <c r="K4924">
        <f>Table1[[#This Row],[Unit Profit]]*Table1[[#This Row],[Units Sold]]</f>
        <v>77.959999999999994</v>
      </c>
      <c r="L4924">
        <f>MONTH(Table1[[#This Row],[Date]])</f>
        <v>5</v>
      </c>
    </row>
    <row r="4925" spans="1:12" hidden="1">
      <c r="A4925">
        <v>15001</v>
      </c>
      <c r="B4925" s="1">
        <v>44992</v>
      </c>
      <c r="C4925" t="s">
        <v>16</v>
      </c>
      <c r="D4925" t="s">
        <v>216</v>
      </c>
      <c r="E4925">
        <v>5</v>
      </c>
      <c r="F4925">
        <v>59.99</v>
      </c>
      <c r="G4925">
        <f>Table1[[#This Row],[Unit Price]]*Table1[[#This Row],[Units Sold]]</f>
        <v>299.95</v>
      </c>
      <c r="H4925" t="s">
        <v>14</v>
      </c>
      <c r="I4925" t="s">
        <v>287</v>
      </c>
      <c r="J4925">
        <f>_xlfn.XLOOKUP(Table1[[#This Row],[Product Name]],O:O,P:P)</f>
        <v>21.6</v>
      </c>
      <c r="K4925">
        <f>Table1[[#This Row],[Unit Profit]]*Table1[[#This Row],[Units Sold]]</f>
        <v>108</v>
      </c>
      <c r="L4925">
        <f>MONTH(Table1[[#This Row],[Date]])</f>
        <v>3</v>
      </c>
    </row>
    <row r="4926" spans="1:12" hidden="1">
      <c r="A4926">
        <v>15002</v>
      </c>
      <c r="B4926" s="1">
        <v>45153</v>
      </c>
      <c r="C4926" t="s">
        <v>19</v>
      </c>
      <c r="D4926" t="s">
        <v>217</v>
      </c>
      <c r="E4926">
        <v>1</v>
      </c>
      <c r="F4926">
        <v>14.99</v>
      </c>
      <c r="G4926">
        <f>Table1[[#This Row],[Unit Price]]*Table1[[#This Row],[Units Sold]]</f>
        <v>14.99</v>
      </c>
      <c r="H4926" t="s">
        <v>18</v>
      </c>
      <c r="I4926" t="s">
        <v>11</v>
      </c>
      <c r="J4926">
        <f>_xlfn.XLOOKUP(Table1[[#This Row],[Product Name]],O:O,P:P)</f>
        <v>4.6500000000000004</v>
      </c>
      <c r="K4926">
        <f>Table1[[#This Row],[Unit Profit]]*Table1[[#This Row],[Units Sold]]</f>
        <v>4.6500000000000004</v>
      </c>
      <c r="L4926">
        <f>MONTH(Table1[[#This Row],[Date]])</f>
        <v>8</v>
      </c>
    </row>
    <row r="4927" spans="1:12" hidden="1">
      <c r="A4927">
        <v>15003</v>
      </c>
      <c r="B4927" s="1">
        <v>45423</v>
      </c>
      <c r="C4927" t="s">
        <v>21</v>
      </c>
      <c r="D4927" t="s">
        <v>218</v>
      </c>
      <c r="E4927">
        <v>3</v>
      </c>
      <c r="F4927">
        <v>52</v>
      </c>
      <c r="G4927">
        <f>Table1[[#This Row],[Unit Price]]*Table1[[#This Row],[Units Sold]]</f>
        <v>156</v>
      </c>
      <c r="H4927" t="s">
        <v>18</v>
      </c>
      <c r="I4927" t="s">
        <v>15</v>
      </c>
      <c r="J4927">
        <f>_xlfn.XLOOKUP(Table1[[#This Row],[Product Name]],O:O,P:P)</f>
        <v>20.28</v>
      </c>
      <c r="K4927">
        <f>Table1[[#This Row],[Unit Profit]]*Table1[[#This Row],[Units Sold]]</f>
        <v>60.84</v>
      </c>
      <c r="L4927">
        <f>MONTH(Table1[[#This Row],[Date]])</f>
        <v>5</v>
      </c>
    </row>
    <row r="4928" spans="1:12">
      <c r="A4928">
        <v>15004</v>
      </c>
      <c r="B4928" s="1">
        <v>45412</v>
      </c>
      <c r="C4928" t="s">
        <v>23</v>
      </c>
      <c r="D4928" t="s">
        <v>219</v>
      </c>
      <c r="E4928">
        <v>4</v>
      </c>
      <c r="F4928">
        <v>399.99</v>
      </c>
      <c r="G4928">
        <f>Table1[[#This Row],[Unit Price]]*Table1[[#This Row],[Units Sold]]</f>
        <v>1599.96</v>
      </c>
      <c r="H4928" t="s">
        <v>294</v>
      </c>
      <c r="I4928" t="s">
        <v>287</v>
      </c>
      <c r="J4928">
        <f>_xlfn.XLOOKUP(Table1[[#This Row],[Product Name]],O:O,P:P)</f>
        <v>180</v>
      </c>
      <c r="K4928">
        <f>Table1[[#This Row],[Unit Profit]]*Table1[[#This Row],[Units Sold]]</f>
        <v>720</v>
      </c>
      <c r="L4928">
        <f>MONTH(Table1[[#This Row],[Date]])</f>
        <v>4</v>
      </c>
    </row>
    <row r="4929" spans="1:12" hidden="1">
      <c r="A4929">
        <v>15005</v>
      </c>
      <c r="B4929" s="1">
        <v>44978</v>
      </c>
      <c r="C4929" t="s">
        <v>9</v>
      </c>
      <c r="D4929" t="s">
        <v>220</v>
      </c>
      <c r="E4929">
        <v>5</v>
      </c>
      <c r="F4929">
        <v>299.99</v>
      </c>
      <c r="G4929">
        <f>Table1[[#This Row],[Unit Price]]*Table1[[#This Row],[Units Sold]]</f>
        <v>1499.95</v>
      </c>
      <c r="H4929" t="s">
        <v>14</v>
      </c>
      <c r="I4929" t="s">
        <v>287</v>
      </c>
      <c r="J4929">
        <f>_xlfn.XLOOKUP(Table1[[#This Row],[Product Name]],O:O,P:P)</f>
        <v>117</v>
      </c>
      <c r="K4929">
        <f>Table1[[#This Row],[Unit Profit]]*Table1[[#This Row],[Units Sold]]</f>
        <v>585</v>
      </c>
      <c r="L4929">
        <f>MONTH(Table1[[#This Row],[Date]])</f>
        <v>2</v>
      </c>
    </row>
    <row r="4930" spans="1:12" hidden="1">
      <c r="A4930">
        <v>15006</v>
      </c>
      <c r="B4930" s="1">
        <v>45476</v>
      </c>
      <c r="C4930" t="s">
        <v>12</v>
      </c>
      <c r="D4930" t="s">
        <v>221</v>
      </c>
      <c r="E4930">
        <v>2</v>
      </c>
      <c r="F4930">
        <v>379.99</v>
      </c>
      <c r="G4930">
        <f>Table1[[#This Row],[Unit Price]]*Table1[[#This Row],[Units Sold]]</f>
        <v>759.98</v>
      </c>
      <c r="H4930" t="s">
        <v>18</v>
      </c>
      <c r="I4930" t="s">
        <v>11</v>
      </c>
      <c r="J4930">
        <f>_xlfn.XLOOKUP(Table1[[#This Row],[Product Name]],O:O,P:P)</f>
        <v>171</v>
      </c>
      <c r="K4930">
        <f>Table1[[#This Row],[Unit Profit]]*Table1[[#This Row],[Units Sold]]</f>
        <v>342</v>
      </c>
      <c r="L4930">
        <f>MONTH(Table1[[#This Row],[Date]])</f>
        <v>7</v>
      </c>
    </row>
    <row r="4931" spans="1:12">
      <c r="A4931">
        <v>15007</v>
      </c>
      <c r="B4931" s="1">
        <v>45200</v>
      </c>
      <c r="C4931" t="s">
        <v>16</v>
      </c>
      <c r="D4931" t="s">
        <v>222</v>
      </c>
      <c r="E4931">
        <v>5</v>
      </c>
      <c r="F4931">
        <v>98</v>
      </c>
      <c r="G4931">
        <f>Table1[[#This Row],[Unit Price]]*Table1[[#This Row],[Units Sold]]</f>
        <v>490</v>
      </c>
      <c r="H4931" t="s">
        <v>294</v>
      </c>
      <c r="I4931" t="s">
        <v>15</v>
      </c>
      <c r="J4931">
        <f>_xlfn.XLOOKUP(Table1[[#This Row],[Product Name]],O:O,P:P)</f>
        <v>35.28</v>
      </c>
      <c r="K4931">
        <f>Table1[[#This Row],[Unit Profit]]*Table1[[#This Row],[Units Sold]]</f>
        <v>176.4</v>
      </c>
      <c r="L4931">
        <f>MONTH(Table1[[#This Row],[Date]])</f>
        <v>10</v>
      </c>
    </row>
    <row r="4932" spans="1:12">
      <c r="A4932">
        <v>15008</v>
      </c>
      <c r="B4932" s="1">
        <v>45292</v>
      </c>
      <c r="C4932" t="s">
        <v>19</v>
      </c>
      <c r="D4932" t="s">
        <v>223</v>
      </c>
      <c r="E4932">
        <v>1</v>
      </c>
      <c r="F4932">
        <v>16.989999999999998</v>
      </c>
      <c r="G4932">
        <f>Table1[[#This Row],[Unit Price]]*Table1[[#This Row],[Units Sold]]</f>
        <v>16.989999999999998</v>
      </c>
      <c r="H4932" t="s">
        <v>294</v>
      </c>
      <c r="I4932" t="s">
        <v>15</v>
      </c>
      <c r="J4932">
        <f>_xlfn.XLOOKUP(Table1[[#This Row],[Product Name]],O:O,P:P)</f>
        <v>2.04</v>
      </c>
      <c r="K4932">
        <f>Table1[[#This Row],[Unit Profit]]*Table1[[#This Row],[Units Sold]]</f>
        <v>2.04</v>
      </c>
      <c r="L4932">
        <f>MONTH(Table1[[#This Row],[Date]])</f>
        <v>1</v>
      </c>
    </row>
    <row r="4933" spans="1:12">
      <c r="A4933">
        <v>15009</v>
      </c>
      <c r="B4933" s="1">
        <v>45195</v>
      </c>
      <c r="C4933" t="s">
        <v>21</v>
      </c>
      <c r="D4933" t="s">
        <v>224</v>
      </c>
      <c r="E4933">
        <v>2</v>
      </c>
      <c r="F4933">
        <v>79</v>
      </c>
      <c r="G4933">
        <f>Table1[[#This Row],[Unit Price]]*Table1[[#This Row],[Units Sold]]</f>
        <v>158</v>
      </c>
      <c r="H4933" t="s">
        <v>294</v>
      </c>
      <c r="I4933" t="s">
        <v>15</v>
      </c>
      <c r="J4933">
        <f>_xlfn.XLOOKUP(Table1[[#This Row],[Product Name]],O:O,P:P)</f>
        <v>22.12</v>
      </c>
      <c r="K4933">
        <f>Table1[[#This Row],[Unit Profit]]*Table1[[#This Row],[Units Sold]]</f>
        <v>44.24</v>
      </c>
      <c r="L4933">
        <f>MONTH(Table1[[#This Row],[Date]])</f>
        <v>9</v>
      </c>
    </row>
    <row r="4934" spans="1:12" hidden="1">
      <c r="A4934">
        <v>15010</v>
      </c>
      <c r="B4934" s="1">
        <v>45554</v>
      </c>
      <c r="C4934" t="s">
        <v>23</v>
      </c>
      <c r="D4934" t="s">
        <v>225</v>
      </c>
      <c r="E4934">
        <v>3</v>
      </c>
      <c r="F4934">
        <v>129</v>
      </c>
      <c r="G4934">
        <f>Table1[[#This Row],[Unit Price]]*Table1[[#This Row],[Units Sold]]</f>
        <v>387</v>
      </c>
      <c r="H4934" t="s">
        <v>18</v>
      </c>
      <c r="I4934" t="s">
        <v>11</v>
      </c>
      <c r="J4934">
        <f>_xlfn.XLOOKUP(Table1[[#This Row],[Product Name]],O:O,P:P)</f>
        <v>37.409999999999997</v>
      </c>
      <c r="K4934">
        <f>Table1[[#This Row],[Unit Profit]]*Table1[[#This Row],[Units Sold]]</f>
        <v>112.22999999999999</v>
      </c>
      <c r="L4934">
        <f>MONTH(Table1[[#This Row],[Date]])</f>
        <v>9</v>
      </c>
    </row>
    <row r="4935" spans="1:12">
      <c r="A4935">
        <v>15011</v>
      </c>
      <c r="B4935" s="1">
        <v>45486</v>
      </c>
      <c r="C4935" t="s">
        <v>9</v>
      </c>
      <c r="D4935" t="s">
        <v>226</v>
      </c>
      <c r="E4935">
        <v>4</v>
      </c>
      <c r="F4935">
        <v>749.99</v>
      </c>
      <c r="G4935">
        <f>Table1[[#This Row],[Unit Price]]*Table1[[#This Row],[Units Sold]]</f>
        <v>2999.96</v>
      </c>
      <c r="H4935" t="s">
        <v>294</v>
      </c>
      <c r="I4935" t="s">
        <v>287</v>
      </c>
      <c r="J4935">
        <f>_xlfn.XLOOKUP(Table1[[#This Row],[Product Name]],O:O,P:P)</f>
        <v>187.5</v>
      </c>
      <c r="K4935">
        <f>Table1[[#This Row],[Unit Profit]]*Table1[[#This Row],[Units Sold]]</f>
        <v>750</v>
      </c>
      <c r="L4935">
        <f>MONTH(Table1[[#This Row],[Date]])</f>
        <v>7</v>
      </c>
    </row>
    <row r="4936" spans="1:12">
      <c r="A4936">
        <v>15012</v>
      </c>
      <c r="B4936" s="1">
        <v>45614</v>
      </c>
      <c r="C4936" t="s">
        <v>12</v>
      </c>
      <c r="D4936" t="s">
        <v>32</v>
      </c>
      <c r="E4936">
        <v>1</v>
      </c>
      <c r="F4936">
        <v>169.99</v>
      </c>
      <c r="G4936">
        <f>Table1[[#This Row],[Unit Price]]*Table1[[#This Row],[Units Sold]]</f>
        <v>169.99</v>
      </c>
      <c r="H4936" t="s">
        <v>294</v>
      </c>
      <c r="I4936" t="s">
        <v>287</v>
      </c>
      <c r="J4936">
        <f>_xlfn.XLOOKUP(Table1[[#This Row],[Product Name]],O:O,P:P)</f>
        <v>19</v>
      </c>
      <c r="K4936">
        <f>Table1[[#This Row],[Unit Profit]]*Table1[[#This Row],[Units Sold]]</f>
        <v>19</v>
      </c>
      <c r="L4936">
        <f>MONTH(Table1[[#This Row],[Date]])</f>
        <v>11</v>
      </c>
    </row>
    <row r="4937" spans="1:12" hidden="1">
      <c r="A4937">
        <v>15013</v>
      </c>
      <c r="B4937" s="1">
        <v>45074</v>
      </c>
      <c r="C4937" t="s">
        <v>16</v>
      </c>
      <c r="D4937" t="s">
        <v>227</v>
      </c>
      <c r="E4937">
        <v>4</v>
      </c>
      <c r="F4937">
        <v>9.9</v>
      </c>
      <c r="G4937">
        <f>Table1[[#This Row],[Unit Price]]*Table1[[#This Row],[Units Sold]]</f>
        <v>39.6</v>
      </c>
      <c r="H4937" t="s">
        <v>14</v>
      </c>
      <c r="I4937" t="s">
        <v>11</v>
      </c>
      <c r="J4937">
        <f>_xlfn.XLOOKUP(Table1[[#This Row],[Product Name]],O:O,P:P)</f>
        <v>2.2799999999999998</v>
      </c>
      <c r="K4937">
        <f>Table1[[#This Row],[Unit Profit]]*Table1[[#This Row],[Units Sold]]</f>
        <v>9.1199999999999992</v>
      </c>
      <c r="L4937">
        <f>MONTH(Table1[[#This Row],[Date]])</f>
        <v>5</v>
      </c>
    </row>
    <row r="4938" spans="1:12">
      <c r="A4938">
        <v>15014</v>
      </c>
      <c r="B4938" s="1">
        <v>44976</v>
      </c>
      <c r="C4938" t="s">
        <v>19</v>
      </c>
      <c r="D4938" t="s">
        <v>188</v>
      </c>
      <c r="E4938">
        <v>3</v>
      </c>
      <c r="F4938">
        <v>10.99</v>
      </c>
      <c r="G4938">
        <f>Table1[[#This Row],[Unit Price]]*Table1[[#This Row],[Units Sold]]</f>
        <v>32.97</v>
      </c>
      <c r="H4938" t="s">
        <v>294</v>
      </c>
      <c r="I4938" t="s">
        <v>287</v>
      </c>
      <c r="J4938">
        <f>_xlfn.XLOOKUP(Table1[[#This Row],[Product Name]],O:O,P:P)</f>
        <v>1.5</v>
      </c>
      <c r="K4938">
        <f>Table1[[#This Row],[Unit Profit]]*Table1[[#This Row],[Units Sold]]</f>
        <v>4.5</v>
      </c>
      <c r="L4938">
        <f>MONTH(Table1[[#This Row],[Date]])</f>
        <v>2</v>
      </c>
    </row>
    <row r="4939" spans="1:12" hidden="1">
      <c r="A4939">
        <v>15015</v>
      </c>
      <c r="B4939" s="1">
        <v>44932</v>
      </c>
      <c r="C4939" t="s">
        <v>21</v>
      </c>
      <c r="D4939" t="s">
        <v>228</v>
      </c>
      <c r="E4939">
        <v>2</v>
      </c>
      <c r="F4939">
        <v>29</v>
      </c>
      <c r="G4939">
        <f>Table1[[#This Row],[Unit Price]]*Table1[[#This Row],[Units Sold]]</f>
        <v>58</v>
      </c>
      <c r="H4939" t="s">
        <v>14</v>
      </c>
      <c r="I4939" t="s">
        <v>11</v>
      </c>
      <c r="J4939">
        <f>_xlfn.XLOOKUP(Table1[[#This Row],[Product Name]],O:O,P:P)</f>
        <v>3.48</v>
      </c>
      <c r="K4939">
        <f>Table1[[#This Row],[Unit Profit]]*Table1[[#This Row],[Units Sold]]</f>
        <v>6.96</v>
      </c>
      <c r="L4939">
        <f>MONTH(Table1[[#This Row],[Date]])</f>
        <v>1</v>
      </c>
    </row>
    <row r="4940" spans="1:12">
      <c r="A4940">
        <v>15016</v>
      </c>
      <c r="B4940" s="1">
        <v>44986</v>
      </c>
      <c r="C4940" t="s">
        <v>23</v>
      </c>
      <c r="D4940" t="s">
        <v>229</v>
      </c>
      <c r="E4940">
        <v>4</v>
      </c>
      <c r="F4940">
        <v>349.99</v>
      </c>
      <c r="G4940">
        <f>Table1[[#This Row],[Unit Price]]*Table1[[#This Row],[Units Sold]]</f>
        <v>1399.96</v>
      </c>
      <c r="H4940" t="s">
        <v>294</v>
      </c>
      <c r="I4940" t="s">
        <v>11</v>
      </c>
      <c r="J4940">
        <f>_xlfn.XLOOKUP(Table1[[#This Row],[Product Name]],O:O,P:P)</f>
        <v>136.5</v>
      </c>
      <c r="K4940">
        <f>Table1[[#This Row],[Unit Profit]]*Table1[[#This Row],[Units Sold]]</f>
        <v>546</v>
      </c>
      <c r="L4940">
        <f>MONTH(Table1[[#This Row],[Date]])</f>
        <v>3</v>
      </c>
    </row>
    <row r="4941" spans="1:12" hidden="1">
      <c r="A4941">
        <v>15017</v>
      </c>
      <c r="B4941" s="1">
        <v>44965</v>
      </c>
      <c r="C4941" t="s">
        <v>9</v>
      </c>
      <c r="D4941" t="s">
        <v>230</v>
      </c>
      <c r="E4941">
        <v>1</v>
      </c>
      <c r="F4941">
        <v>2399</v>
      </c>
      <c r="G4941">
        <f>Table1[[#This Row],[Unit Price]]*Table1[[#This Row],[Units Sold]]</f>
        <v>2399</v>
      </c>
      <c r="H4941" t="s">
        <v>18</v>
      </c>
      <c r="I4941" t="s">
        <v>15</v>
      </c>
      <c r="J4941">
        <f>_xlfn.XLOOKUP(Table1[[#This Row],[Product Name]],O:O,P:P)</f>
        <v>1127.53</v>
      </c>
      <c r="K4941">
        <f>Table1[[#This Row],[Unit Profit]]*Table1[[#This Row],[Units Sold]]</f>
        <v>1127.53</v>
      </c>
      <c r="L4941">
        <f>MONTH(Table1[[#This Row],[Date]])</f>
        <v>2</v>
      </c>
    </row>
    <row r="4942" spans="1:12" hidden="1">
      <c r="A4942">
        <v>15018</v>
      </c>
      <c r="B4942" s="1">
        <v>45469</v>
      </c>
      <c r="C4942" t="s">
        <v>12</v>
      </c>
      <c r="D4942" t="s">
        <v>231</v>
      </c>
      <c r="E4942">
        <v>5</v>
      </c>
      <c r="F4942">
        <v>449.99</v>
      </c>
      <c r="G4942">
        <f>Table1[[#This Row],[Unit Price]]*Table1[[#This Row],[Units Sold]]</f>
        <v>2249.9499999999998</v>
      </c>
      <c r="H4942" t="s">
        <v>18</v>
      </c>
      <c r="I4942" t="s">
        <v>11</v>
      </c>
      <c r="J4942">
        <f>_xlfn.XLOOKUP(Table1[[#This Row],[Product Name]],O:O,P:P)</f>
        <v>135</v>
      </c>
      <c r="K4942">
        <f>Table1[[#This Row],[Unit Profit]]*Table1[[#This Row],[Units Sold]]</f>
        <v>675</v>
      </c>
      <c r="L4942">
        <f>MONTH(Table1[[#This Row],[Date]])</f>
        <v>6</v>
      </c>
    </row>
    <row r="4943" spans="1:12" hidden="1">
      <c r="A4943">
        <v>15019</v>
      </c>
      <c r="B4943" s="1">
        <v>45050</v>
      </c>
      <c r="C4943" t="s">
        <v>16</v>
      </c>
      <c r="D4943" t="s">
        <v>232</v>
      </c>
      <c r="E4943">
        <v>5</v>
      </c>
      <c r="F4943">
        <v>49.99</v>
      </c>
      <c r="G4943">
        <f>Table1[[#This Row],[Unit Price]]*Table1[[#This Row],[Units Sold]]</f>
        <v>249.95000000000002</v>
      </c>
      <c r="H4943" t="s">
        <v>14</v>
      </c>
      <c r="I4943" t="s">
        <v>15</v>
      </c>
      <c r="J4943">
        <f>_xlfn.XLOOKUP(Table1[[#This Row],[Product Name]],O:O,P:P)</f>
        <v>16</v>
      </c>
      <c r="K4943">
        <f>Table1[[#This Row],[Unit Profit]]*Table1[[#This Row],[Units Sold]]</f>
        <v>80</v>
      </c>
      <c r="L4943">
        <f>MONTH(Table1[[#This Row],[Date]])</f>
        <v>5</v>
      </c>
    </row>
    <row r="4944" spans="1:12" hidden="1">
      <c r="A4944">
        <v>15020</v>
      </c>
      <c r="B4944" s="1">
        <v>45060</v>
      </c>
      <c r="C4944" t="s">
        <v>19</v>
      </c>
      <c r="D4944" t="s">
        <v>233</v>
      </c>
      <c r="E4944">
        <v>2</v>
      </c>
      <c r="F4944">
        <v>12.99</v>
      </c>
      <c r="G4944">
        <f>Table1[[#This Row],[Unit Price]]*Table1[[#This Row],[Units Sold]]</f>
        <v>25.98</v>
      </c>
      <c r="H4944" t="s">
        <v>14</v>
      </c>
      <c r="I4944" t="s">
        <v>15</v>
      </c>
      <c r="J4944">
        <f>_xlfn.XLOOKUP(Table1[[#This Row],[Product Name]],O:O,P:P)</f>
        <v>5.46</v>
      </c>
      <c r="K4944">
        <f>Table1[[#This Row],[Unit Profit]]*Table1[[#This Row],[Units Sold]]</f>
        <v>10.92</v>
      </c>
      <c r="L4944">
        <f>MONTH(Table1[[#This Row],[Date]])</f>
        <v>5</v>
      </c>
    </row>
    <row r="4945" spans="1:12">
      <c r="A4945">
        <v>15021</v>
      </c>
      <c r="B4945" s="1">
        <v>45522</v>
      </c>
      <c r="C4945" t="s">
        <v>21</v>
      </c>
      <c r="D4945" t="s">
        <v>234</v>
      </c>
      <c r="E4945">
        <v>5</v>
      </c>
      <c r="F4945">
        <v>27</v>
      </c>
      <c r="G4945">
        <f>Table1[[#This Row],[Unit Price]]*Table1[[#This Row],[Units Sold]]</f>
        <v>135</v>
      </c>
      <c r="H4945" t="s">
        <v>294</v>
      </c>
      <c r="I4945" t="s">
        <v>11</v>
      </c>
      <c r="J4945">
        <f>_xlfn.XLOOKUP(Table1[[#This Row],[Product Name]],O:O,P:P)</f>
        <v>5.67</v>
      </c>
      <c r="K4945">
        <f>Table1[[#This Row],[Unit Profit]]*Table1[[#This Row],[Units Sold]]</f>
        <v>28.35</v>
      </c>
      <c r="L4945">
        <f>MONTH(Table1[[#This Row],[Date]])</f>
        <v>8</v>
      </c>
    </row>
    <row r="4946" spans="1:12" hidden="1">
      <c r="A4946">
        <v>15022</v>
      </c>
      <c r="B4946" s="1">
        <v>45105</v>
      </c>
      <c r="C4946" t="s">
        <v>23</v>
      </c>
      <c r="D4946" t="s">
        <v>37</v>
      </c>
      <c r="E4946">
        <v>4</v>
      </c>
      <c r="F4946">
        <v>599.99</v>
      </c>
      <c r="G4946">
        <f>Table1[[#This Row],[Unit Price]]*Table1[[#This Row],[Units Sold]]</f>
        <v>2399.96</v>
      </c>
      <c r="H4946" t="s">
        <v>14</v>
      </c>
      <c r="I4946" t="s">
        <v>11</v>
      </c>
      <c r="J4946">
        <f>_xlfn.XLOOKUP(Table1[[#This Row],[Product Name]],O:O,P:P)</f>
        <v>210</v>
      </c>
      <c r="K4946">
        <f>Table1[[#This Row],[Unit Profit]]*Table1[[#This Row],[Units Sold]]</f>
        <v>840</v>
      </c>
      <c r="L4946">
        <f>MONTH(Table1[[#This Row],[Date]])</f>
        <v>6</v>
      </c>
    </row>
    <row r="4947" spans="1:12" hidden="1">
      <c r="A4947">
        <v>15023</v>
      </c>
      <c r="B4947" s="1">
        <v>45411</v>
      </c>
      <c r="C4947" t="s">
        <v>9</v>
      </c>
      <c r="D4947" t="s">
        <v>235</v>
      </c>
      <c r="E4947">
        <v>3</v>
      </c>
      <c r="F4947">
        <v>49.99</v>
      </c>
      <c r="G4947">
        <f>Table1[[#This Row],[Unit Price]]*Table1[[#This Row],[Units Sold]]</f>
        <v>149.97</v>
      </c>
      <c r="H4947" t="s">
        <v>18</v>
      </c>
      <c r="I4947" t="s">
        <v>15</v>
      </c>
      <c r="J4947">
        <f>_xlfn.XLOOKUP(Table1[[#This Row],[Product Name]],O:O,P:P)</f>
        <v>6</v>
      </c>
      <c r="K4947">
        <f>Table1[[#This Row],[Unit Profit]]*Table1[[#This Row],[Units Sold]]</f>
        <v>18</v>
      </c>
      <c r="L4947">
        <f>MONTH(Table1[[#This Row],[Date]])</f>
        <v>4</v>
      </c>
    </row>
    <row r="4948" spans="1:12" hidden="1">
      <c r="A4948">
        <v>15024</v>
      </c>
      <c r="B4948" s="1">
        <v>45012</v>
      </c>
      <c r="C4948" t="s">
        <v>12</v>
      </c>
      <c r="D4948" t="s">
        <v>236</v>
      </c>
      <c r="E4948">
        <v>5</v>
      </c>
      <c r="F4948">
        <v>229.99</v>
      </c>
      <c r="G4948">
        <f>Table1[[#This Row],[Unit Price]]*Table1[[#This Row],[Units Sold]]</f>
        <v>1149.95</v>
      </c>
      <c r="H4948" t="s">
        <v>18</v>
      </c>
      <c r="I4948" t="s">
        <v>15</v>
      </c>
      <c r="J4948">
        <f>_xlfn.XLOOKUP(Table1[[#This Row],[Product Name]],O:O,P:P)</f>
        <v>112.7</v>
      </c>
      <c r="K4948">
        <f>Table1[[#This Row],[Unit Profit]]*Table1[[#This Row],[Units Sold]]</f>
        <v>563.5</v>
      </c>
      <c r="L4948">
        <f>MONTH(Table1[[#This Row],[Date]])</f>
        <v>3</v>
      </c>
    </row>
    <row r="4949" spans="1:12" hidden="1">
      <c r="A4949">
        <v>15025</v>
      </c>
      <c r="B4949" s="1">
        <v>45166</v>
      </c>
      <c r="C4949" t="s">
        <v>16</v>
      </c>
      <c r="D4949" t="s">
        <v>237</v>
      </c>
      <c r="E4949">
        <v>4</v>
      </c>
      <c r="F4949">
        <v>44.99</v>
      </c>
      <c r="G4949">
        <f>Table1[[#This Row],[Unit Price]]*Table1[[#This Row],[Units Sold]]</f>
        <v>179.96</v>
      </c>
      <c r="H4949" t="s">
        <v>14</v>
      </c>
      <c r="I4949" t="s">
        <v>287</v>
      </c>
      <c r="J4949">
        <f>_xlfn.XLOOKUP(Table1[[#This Row],[Product Name]],O:O,P:P)</f>
        <v>15.3</v>
      </c>
      <c r="K4949">
        <f>Table1[[#This Row],[Unit Profit]]*Table1[[#This Row],[Units Sold]]</f>
        <v>61.2</v>
      </c>
      <c r="L4949">
        <f>MONTH(Table1[[#This Row],[Date]])</f>
        <v>8</v>
      </c>
    </row>
    <row r="4950" spans="1:12" hidden="1">
      <c r="A4950">
        <v>15026</v>
      </c>
      <c r="B4950" s="1">
        <v>45599</v>
      </c>
      <c r="C4950" t="s">
        <v>19</v>
      </c>
      <c r="D4950" t="s">
        <v>70</v>
      </c>
      <c r="E4950">
        <v>2</v>
      </c>
      <c r="F4950">
        <v>26.99</v>
      </c>
      <c r="G4950">
        <f>Table1[[#This Row],[Unit Price]]*Table1[[#This Row],[Units Sold]]</f>
        <v>53.98</v>
      </c>
      <c r="H4950" t="s">
        <v>14</v>
      </c>
      <c r="I4950" t="s">
        <v>287</v>
      </c>
      <c r="J4950">
        <f>_xlfn.XLOOKUP(Table1[[#This Row],[Product Name]],O:O,P:P)</f>
        <v>8.3699999999999992</v>
      </c>
      <c r="K4950">
        <f>Table1[[#This Row],[Unit Profit]]*Table1[[#This Row],[Units Sold]]</f>
        <v>16.739999999999998</v>
      </c>
      <c r="L4950">
        <f>MONTH(Table1[[#This Row],[Date]])</f>
        <v>11</v>
      </c>
    </row>
    <row r="4951" spans="1:12" hidden="1">
      <c r="A4951">
        <v>15027</v>
      </c>
      <c r="B4951" s="1">
        <v>45396</v>
      </c>
      <c r="C4951" t="s">
        <v>21</v>
      </c>
      <c r="D4951" t="s">
        <v>238</v>
      </c>
      <c r="E4951">
        <v>1</v>
      </c>
      <c r="F4951">
        <v>6.7</v>
      </c>
      <c r="G4951">
        <f>Table1[[#This Row],[Unit Price]]*Table1[[#This Row],[Units Sold]]</f>
        <v>6.7</v>
      </c>
      <c r="H4951" t="s">
        <v>14</v>
      </c>
      <c r="I4951" t="s">
        <v>11</v>
      </c>
      <c r="J4951">
        <f>_xlfn.XLOOKUP(Table1[[#This Row],[Product Name]],O:O,P:P)</f>
        <v>0.87</v>
      </c>
      <c r="K4951">
        <f>Table1[[#This Row],[Unit Profit]]*Table1[[#This Row],[Units Sold]]</f>
        <v>0.87</v>
      </c>
      <c r="L4951">
        <f>MONTH(Table1[[#This Row],[Date]])</f>
        <v>4</v>
      </c>
    </row>
    <row r="4952" spans="1:12" hidden="1">
      <c r="A4952">
        <v>15028</v>
      </c>
      <c r="B4952" s="1">
        <v>45103</v>
      </c>
      <c r="C4952" t="s">
        <v>23</v>
      </c>
      <c r="D4952" t="s">
        <v>239</v>
      </c>
      <c r="E4952">
        <v>2</v>
      </c>
      <c r="F4952">
        <v>149.94999999999999</v>
      </c>
      <c r="G4952">
        <f>Table1[[#This Row],[Unit Price]]*Table1[[#This Row],[Units Sold]]</f>
        <v>299.89999999999998</v>
      </c>
      <c r="H4952" t="s">
        <v>14</v>
      </c>
      <c r="I4952" t="s">
        <v>15</v>
      </c>
      <c r="J4952">
        <f>_xlfn.XLOOKUP(Table1[[#This Row],[Product Name]],O:O,P:P)</f>
        <v>73.48</v>
      </c>
      <c r="K4952">
        <f>Table1[[#This Row],[Unit Profit]]*Table1[[#This Row],[Units Sold]]</f>
        <v>146.96</v>
      </c>
      <c r="L4952">
        <f>MONTH(Table1[[#This Row],[Date]])</f>
        <v>6</v>
      </c>
    </row>
    <row r="4953" spans="1:12">
      <c r="A4953">
        <v>15029</v>
      </c>
      <c r="B4953" s="1">
        <v>45008</v>
      </c>
      <c r="C4953" t="s">
        <v>9</v>
      </c>
      <c r="D4953" t="s">
        <v>240</v>
      </c>
      <c r="E4953">
        <v>4</v>
      </c>
      <c r="F4953">
        <v>169</v>
      </c>
      <c r="G4953">
        <f>Table1[[#This Row],[Unit Price]]*Table1[[#This Row],[Units Sold]]</f>
        <v>676</v>
      </c>
      <c r="H4953" t="s">
        <v>294</v>
      </c>
      <c r="I4953" t="s">
        <v>11</v>
      </c>
      <c r="J4953">
        <f>_xlfn.XLOOKUP(Table1[[#This Row],[Product Name]],O:O,P:P)</f>
        <v>67.599999999999994</v>
      </c>
      <c r="K4953">
        <f>Table1[[#This Row],[Unit Profit]]*Table1[[#This Row],[Units Sold]]</f>
        <v>270.39999999999998</v>
      </c>
      <c r="L4953">
        <f>MONTH(Table1[[#This Row],[Date]])</f>
        <v>3</v>
      </c>
    </row>
    <row r="4954" spans="1:12" hidden="1">
      <c r="A4954">
        <v>15030</v>
      </c>
      <c r="B4954" s="1">
        <v>45468</v>
      </c>
      <c r="C4954" t="s">
        <v>12</v>
      </c>
      <c r="D4954" t="s">
        <v>241</v>
      </c>
      <c r="E4954">
        <v>2</v>
      </c>
      <c r="F4954">
        <v>599</v>
      </c>
      <c r="G4954">
        <f>Table1[[#This Row],[Unit Price]]*Table1[[#This Row],[Units Sold]]</f>
        <v>1198</v>
      </c>
      <c r="H4954" t="s">
        <v>14</v>
      </c>
      <c r="I4954" t="s">
        <v>287</v>
      </c>
      <c r="J4954">
        <f>_xlfn.XLOOKUP(Table1[[#This Row],[Product Name]],O:O,P:P)</f>
        <v>203.66</v>
      </c>
      <c r="K4954">
        <f>Table1[[#This Row],[Unit Profit]]*Table1[[#This Row],[Units Sold]]</f>
        <v>407.32</v>
      </c>
      <c r="L4954">
        <f>MONTH(Table1[[#This Row],[Date]])</f>
        <v>6</v>
      </c>
    </row>
    <row r="4955" spans="1:12" hidden="1">
      <c r="A4955">
        <v>15031</v>
      </c>
      <c r="B4955" s="1">
        <v>45162</v>
      </c>
      <c r="C4955" t="s">
        <v>16</v>
      </c>
      <c r="D4955" t="s">
        <v>242</v>
      </c>
      <c r="E4955">
        <v>2</v>
      </c>
      <c r="F4955">
        <v>64.989999999999995</v>
      </c>
      <c r="G4955">
        <f>Table1[[#This Row],[Unit Price]]*Table1[[#This Row],[Units Sold]]</f>
        <v>129.97999999999999</v>
      </c>
      <c r="H4955" t="s">
        <v>14</v>
      </c>
      <c r="I4955" t="s">
        <v>11</v>
      </c>
      <c r="J4955">
        <f>_xlfn.XLOOKUP(Table1[[#This Row],[Product Name]],O:O,P:P)</f>
        <v>22.75</v>
      </c>
      <c r="K4955">
        <f>Table1[[#This Row],[Unit Profit]]*Table1[[#This Row],[Units Sold]]</f>
        <v>45.5</v>
      </c>
      <c r="L4955">
        <f>MONTH(Table1[[#This Row],[Date]])</f>
        <v>8</v>
      </c>
    </row>
    <row r="4956" spans="1:12">
      <c r="A4956">
        <v>15032</v>
      </c>
      <c r="B4956" s="1">
        <v>45432</v>
      </c>
      <c r="C4956" t="s">
        <v>19</v>
      </c>
      <c r="D4956" t="s">
        <v>28</v>
      </c>
      <c r="E4956">
        <v>5</v>
      </c>
      <c r="F4956">
        <v>9.99</v>
      </c>
      <c r="G4956">
        <f>Table1[[#This Row],[Unit Price]]*Table1[[#This Row],[Units Sold]]</f>
        <v>49.95</v>
      </c>
      <c r="H4956" t="s">
        <v>294</v>
      </c>
      <c r="I4956" t="s">
        <v>11</v>
      </c>
      <c r="J4956">
        <f>_xlfn.XLOOKUP(Table1[[#This Row],[Product Name]],O:O,P:P)</f>
        <v>12.74</v>
      </c>
      <c r="K4956">
        <f>Table1[[#This Row],[Unit Profit]]*Table1[[#This Row],[Units Sold]]</f>
        <v>63.7</v>
      </c>
      <c r="L4956">
        <f>MONTH(Table1[[#This Row],[Date]])</f>
        <v>5</v>
      </c>
    </row>
    <row r="4957" spans="1:12" hidden="1">
      <c r="A4957">
        <v>15033</v>
      </c>
      <c r="B4957" s="1">
        <v>45358</v>
      </c>
      <c r="C4957" t="s">
        <v>21</v>
      </c>
      <c r="D4957" t="s">
        <v>243</v>
      </c>
      <c r="E4957">
        <v>4</v>
      </c>
      <c r="F4957">
        <v>24</v>
      </c>
      <c r="G4957">
        <f>Table1[[#This Row],[Unit Price]]*Table1[[#This Row],[Units Sold]]</f>
        <v>96</v>
      </c>
      <c r="H4957" t="s">
        <v>18</v>
      </c>
      <c r="I4957" t="s">
        <v>15</v>
      </c>
      <c r="J4957">
        <f>_xlfn.XLOOKUP(Table1[[#This Row],[Product Name]],O:O,P:P)</f>
        <v>11.04</v>
      </c>
      <c r="K4957">
        <f>Table1[[#This Row],[Unit Profit]]*Table1[[#This Row],[Units Sold]]</f>
        <v>44.16</v>
      </c>
      <c r="L4957">
        <f>MONTH(Table1[[#This Row],[Date]])</f>
        <v>3</v>
      </c>
    </row>
    <row r="4958" spans="1:12" hidden="1">
      <c r="A4958">
        <v>15034</v>
      </c>
      <c r="B4958" s="1">
        <v>45466</v>
      </c>
      <c r="C4958" t="s">
        <v>23</v>
      </c>
      <c r="D4958" t="s">
        <v>244</v>
      </c>
      <c r="E4958">
        <v>5</v>
      </c>
      <c r="F4958">
        <v>32.950000000000003</v>
      </c>
      <c r="G4958">
        <f>Table1[[#This Row],[Unit Price]]*Table1[[#This Row],[Units Sold]]</f>
        <v>164.75</v>
      </c>
      <c r="H4958" t="s">
        <v>14</v>
      </c>
      <c r="I4958" t="s">
        <v>11</v>
      </c>
      <c r="J4958">
        <f>_xlfn.XLOOKUP(Table1[[#This Row],[Product Name]],O:O,P:P)</f>
        <v>7.25</v>
      </c>
      <c r="K4958">
        <f>Table1[[#This Row],[Unit Profit]]*Table1[[#This Row],[Units Sold]]</f>
        <v>36.25</v>
      </c>
      <c r="L4958">
        <f>MONTH(Table1[[#This Row],[Date]])</f>
        <v>6</v>
      </c>
    </row>
    <row r="4959" spans="1:12" hidden="1">
      <c r="A4959">
        <v>15035</v>
      </c>
      <c r="B4959" s="1">
        <v>45342</v>
      </c>
      <c r="C4959" t="s">
        <v>9</v>
      </c>
      <c r="D4959" t="s">
        <v>245</v>
      </c>
      <c r="E4959">
        <v>4</v>
      </c>
      <c r="F4959">
        <v>299</v>
      </c>
      <c r="G4959">
        <f>Table1[[#This Row],[Unit Price]]*Table1[[#This Row],[Units Sold]]</f>
        <v>1196</v>
      </c>
      <c r="H4959" t="s">
        <v>18</v>
      </c>
      <c r="I4959" t="s">
        <v>287</v>
      </c>
      <c r="J4959">
        <f>_xlfn.XLOOKUP(Table1[[#This Row],[Product Name]],O:O,P:P)</f>
        <v>98.67</v>
      </c>
      <c r="K4959">
        <f>Table1[[#This Row],[Unit Profit]]*Table1[[#This Row],[Units Sold]]</f>
        <v>394.68</v>
      </c>
      <c r="L4959">
        <f>MONTH(Table1[[#This Row],[Date]])</f>
        <v>2</v>
      </c>
    </row>
    <row r="4960" spans="1:12" hidden="1">
      <c r="A4960">
        <v>15036</v>
      </c>
      <c r="B4960" s="1">
        <v>45491</v>
      </c>
      <c r="C4960" t="s">
        <v>12</v>
      </c>
      <c r="D4960" t="s">
        <v>246</v>
      </c>
      <c r="E4960">
        <v>2</v>
      </c>
      <c r="F4960">
        <v>159.99</v>
      </c>
      <c r="G4960">
        <f>Table1[[#This Row],[Unit Price]]*Table1[[#This Row],[Units Sold]]</f>
        <v>319.98</v>
      </c>
      <c r="H4960" t="s">
        <v>14</v>
      </c>
      <c r="I4960" t="s">
        <v>287</v>
      </c>
      <c r="J4960">
        <f>_xlfn.XLOOKUP(Table1[[#This Row],[Product Name]],O:O,P:P)</f>
        <v>35.200000000000003</v>
      </c>
      <c r="K4960">
        <f>Table1[[#This Row],[Unit Profit]]*Table1[[#This Row],[Units Sold]]</f>
        <v>70.400000000000006</v>
      </c>
      <c r="L4960">
        <f>MONTH(Table1[[#This Row],[Date]])</f>
        <v>7</v>
      </c>
    </row>
    <row r="4961" spans="1:12" hidden="1">
      <c r="A4961">
        <v>15037</v>
      </c>
      <c r="B4961" s="1">
        <v>44995</v>
      </c>
      <c r="C4961" t="s">
        <v>16</v>
      </c>
      <c r="D4961" t="s">
        <v>247</v>
      </c>
      <c r="E4961">
        <v>5</v>
      </c>
      <c r="F4961">
        <v>90</v>
      </c>
      <c r="G4961">
        <f>Table1[[#This Row],[Unit Price]]*Table1[[#This Row],[Units Sold]]</f>
        <v>450</v>
      </c>
      <c r="H4961" t="s">
        <v>14</v>
      </c>
      <c r="I4961" t="s">
        <v>15</v>
      </c>
      <c r="J4961">
        <f>_xlfn.XLOOKUP(Table1[[#This Row],[Product Name]],O:O,P:P)</f>
        <v>31.5</v>
      </c>
      <c r="K4961">
        <f>Table1[[#This Row],[Unit Profit]]*Table1[[#This Row],[Units Sold]]</f>
        <v>157.5</v>
      </c>
      <c r="L4961">
        <f>MONTH(Table1[[#This Row],[Date]])</f>
        <v>3</v>
      </c>
    </row>
    <row r="4962" spans="1:12" hidden="1">
      <c r="A4962">
        <v>15038</v>
      </c>
      <c r="B4962" s="1">
        <v>45240</v>
      </c>
      <c r="C4962" t="s">
        <v>19</v>
      </c>
      <c r="D4962" t="s">
        <v>248</v>
      </c>
      <c r="E4962">
        <v>5</v>
      </c>
      <c r="F4962">
        <v>10.99</v>
      </c>
      <c r="G4962">
        <f>Table1[[#This Row],[Unit Price]]*Table1[[#This Row],[Units Sold]]</f>
        <v>54.95</v>
      </c>
      <c r="H4962" t="s">
        <v>18</v>
      </c>
      <c r="I4962" t="s">
        <v>11</v>
      </c>
      <c r="J4962">
        <f>_xlfn.XLOOKUP(Table1[[#This Row],[Product Name]],O:O,P:P)</f>
        <v>3.41</v>
      </c>
      <c r="K4962">
        <f>Table1[[#This Row],[Unit Profit]]*Table1[[#This Row],[Units Sold]]</f>
        <v>17.05</v>
      </c>
      <c r="L4962">
        <f>MONTH(Table1[[#This Row],[Date]])</f>
        <v>11</v>
      </c>
    </row>
    <row r="4963" spans="1:12">
      <c r="A4963">
        <v>15039</v>
      </c>
      <c r="B4963" s="1">
        <v>44942</v>
      </c>
      <c r="C4963" t="s">
        <v>21</v>
      </c>
      <c r="D4963" t="s">
        <v>249</v>
      </c>
      <c r="E4963">
        <v>4</v>
      </c>
      <c r="F4963">
        <v>55</v>
      </c>
      <c r="G4963">
        <f>Table1[[#This Row],[Unit Price]]*Table1[[#This Row],[Units Sold]]</f>
        <v>220</v>
      </c>
      <c r="H4963" t="s">
        <v>294</v>
      </c>
      <c r="I4963" t="s">
        <v>15</v>
      </c>
      <c r="J4963">
        <f>_xlfn.XLOOKUP(Table1[[#This Row],[Product Name]],O:O,P:P)</f>
        <v>12.1</v>
      </c>
      <c r="K4963">
        <f>Table1[[#This Row],[Unit Profit]]*Table1[[#This Row],[Units Sold]]</f>
        <v>48.4</v>
      </c>
      <c r="L4963">
        <f>MONTH(Table1[[#This Row],[Date]])</f>
        <v>1</v>
      </c>
    </row>
    <row r="4964" spans="1:12" hidden="1">
      <c r="A4964">
        <v>15040</v>
      </c>
      <c r="B4964" s="1">
        <v>45616</v>
      </c>
      <c r="C4964" t="s">
        <v>23</v>
      </c>
      <c r="D4964" t="s">
        <v>250</v>
      </c>
      <c r="E4964">
        <v>3</v>
      </c>
      <c r="F4964">
        <v>29.99</v>
      </c>
      <c r="G4964">
        <f>Table1[[#This Row],[Unit Price]]*Table1[[#This Row],[Units Sold]]</f>
        <v>89.97</v>
      </c>
      <c r="H4964" t="s">
        <v>18</v>
      </c>
      <c r="I4964" t="s">
        <v>11</v>
      </c>
      <c r="J4964">
        <f>_xlfn.XLOOKUP(Table1[[#This Row],[Product Name]],O:O,P:P)</f>
        <v>13.2</v>
      </c>
      <c r="K4964">
        <f>Table1[[#This Row],[Unit Profit]]*Table1[[#This Row],[Units Sold]]</f>
        <v>39.599999999999994</v>
      </c>
      <c r="L4964">
        <f>MONTH(Table1[[#This Row],[Date]])</f>
        <v>11</v>
      </c>
    </row>
    <row r="4965" spans="1:12" hidden="1">
      <c r="A4965">
        <v>15041</v>
      </c>
      <c r="B4965" s="1">
        <v>45187</v>
      </c>
      <c r="C4965" t="s">
        <v>9</v>
      </c>
      <c r="D4965" t="s">
        <v>10</v>
      </c>
      <c r="E4965">
        <v>4</v>
      </c>
      <c r="F4965">
        <v>999.99</v>
      </c>
      <c r="G4965">
        <f>Table1[[#This Row],[Unit Price]]*Table1[[#This Row],[Units Sold]]</f>
        <v>3999.96</v>
      </c>
      <c r="H4965" t="s">
        <v>14</v>
      </c>
      <c r="I4965" t="s">
        <v>11</v>
      </c>
      <c r="J4965">
        <f>_xlfn.XLOOKUP(Table1[[#This Row],[Product Name]],O:O,P:P)</f>
        <v>280</v>
      </c>
      <c r="K4965">
        <f>Table1[[#This Row],[Unit Profit]]*Table1[[#This Row],[Units Sold]]</f>
        <v>1120</v>
      </c>
      <c r="L4965">
        <f>MONTH(Table1[[#This Row],[Date]])</f>
        <v>9</v>
      </c>
    </row>
    <row r="4966" spans="1:12" hidden="1">
      <c r="A4966">
        <v>15042</v>
      </c>
      <c r="B4966" s="1">
        <v>45507</v>
      </c>
      <c r="C4966" t="s">
        <v>12</v>
      </c>
      <c r="D4966" t="s">
        <v>13</v>
      </c>
      <c r="E4966">
        <v>1</v>
      </c>
      <c r="F4966">
        <v>499.99</v>
      </c>
      <c r="G4966">
        <f>Table1[[#This Row],[Unit Price]]*Table1[[#This Row],[Units Sold]]</f>
        <v>499.99</v>
      </c>
      <c r="H4966" t="s">
        <v>18</v>
      </c>
      <c r="I4966" t="s">
        <v>15</v>
      </c>
      <c r="J4966">
        <f>_xlfn.XLOOKUP(Table1[[#This Row],[Product Name]],O:O,P:P)</f>
        <v>160</v>
      </c>
      <c r="K4966">
        <f>Table1[[#This Row],[Unit Profit]]*Table1[[#This Row],[Units Sold]]</f>
        <v>160</v>
      </c>
      <c r="L4966">
        <f>MONTH(Table1[[#This Row],[Date]])</f>
        <v>8</v>
      </c>
    </row>
    <row r="4967" spans="1:12">
      <c r="A4967">
        <v>15043</v>
      </c>
      <c r="B4967" s="1">
        <v>45487</v>
      </c>
      <c r="C4967" t="s">
        <v>16</v>
      </c>
      <c r="D4967" t="s">
        <v>17</v>
      </c>
      <c r="E4967">
        <v>4</v>
      </c>
      <c r="F4967">
        <v>69.989999999999995</v>
      </c>
      <c r="G4967">
        <f>Table1[[#This Row],[Unit Price]]*Table1[[#This Row],[Units Sold]]</f>
        <v>279.95999999999998</v>
      </c>
      <c r="H4967" t="s">
        <v>294</v>
      </c>
      <c r="I4967" t="s">
        <v>15</v>
      </c>
      <c r="J4967">
        <f>_xlfn.XLOOKUP(Table1[[#This Row],[Product Name]],O:O,P:P)</f>
        <v>18.899999999999999</v>
      </c>
      <c r="K4967">
        <f>Table1[[#This Row],[Unit Profit]]*Table1[[#This Row],[Units Sold]]</f>
        <v>75.599999999999994</v>
      </c>
      <c r="L4967">
        <f>MONTH(Table1[[#This Row],[Date]])</f>
        <v>7</v>
      </c>
    </row>
    <row r="4968" spans="1:12">
      <c r="A4968">
        <v>15044</v>
      </c>
      <c r="B4968" s="1">
        <v>45234</v>
      </c>
      <c r="C4968" t="s">
        <v>19</v>
      </c>
      <c r="D4968" t="s">
        <v>20</v>
      </c>
      <c r="E4968">
        <v>5</v>
      </c>
      <c r="F4968">
        <v>15.99</v>
      </c>
      <c r="G4968">
        <f>Table1[[#This Row],[Unit Price]]*Table1[[#This Row],[Units Sold]]</f>
        <v>79.95</v>
      </c>
      <c r="H4968" t="s">
        <v>294</v>
      </c>
      <c r="I4968" t="s">
        <v>287</v>
      </c>
      <c r="J4968">
        <f>_xlfn.XLOOKUP(Table1[[#This Row],[Product Name]],O:O,P:P)</f>
        <v>8</v>
      </c>
      <c r="K4968">
        <f>Table1[[#This Row],[Unit Profit]]*Table1[[#This Row],[Units Sold]]</f>
        <v>40</v>
      </c>
      <c r="L4968">
        <f>MONTH(Table1[[#This Row],[Date]])</f>
        <v>11</v>
      </c>
    </row>
    <row r="4969" spans="1:12" hidden="1">
      <c r="A4969">
        <v>15045</v>
      </c>
      <c r="B4969" s="1">
        <v>45061</v>
      </c>
      <c r="C4969" t="s">
        <v>21</v>
      </c>
      <c r="D4969" t="s">
        <v>22</v>
      </c>
      <c r="E4969">
        <v>2</v>
      </c>
      <c r="F4969">
        <v>89.99</v>
      </c>
      <c r="G4969">
        <f>Table1[[#This Row],[Unit Price]]*Table1[[#This Row],[Units Sold]]</f>
        <v>179.98</v>
      </c>
      <c r="H4969" t="s">
        <v>18</v>
      </c>
      <c r="I4969" t="s">
        <v>11</v>
      </c>
      <c r="J4969">
        <f>_xlfn.XLOOKUP(Table1[[#This Row],[Product Name]],O:O,P:P)</f>
        <v>38.700000000000003</v>
      </c>
      <c r="K4969">
        <f>Table1[[#This Row],[Unit Profit]]*Table1[[#This Row],[Units Sold]]</f>
        <v>77.400000000000006</v>
      </c>
      <c r="L4969">
        <f>MONTH(Table1[[#This Row],[Date]])</f>
        <v>5</v>
      </c>
    </row>
    <row r="4970" spans="1:12" hidden="1">
      <c r="A4970">
        <v>15046</v>
      </c>
      <c r="B4970" s="1">
        <v>45600</v>
      </c>
      <c r="C4970" t="s">
        <v>23</v>
      </c>
      <c r="D4970" t="s">
        <v>24</v>
      </c>
      <c r="E4970">
        <v>5</v>
      </c>
      <c r="F4970">
        <v>29.99</v>
      </c>
      <c r="G4970">
        <f>Table1[[#This Row],[Unit Price]]*Table1[[#This Row],[Units Sold]]</f>
        <v>149.94999999999999</v>
      </c>
      <c r="H4970" t="s">
        <v>14</v>
      </c>
      <c r="I4970" t="s">
        <v>287</v>
      </c>
      <c r="J4970">
        <f>_xlfn.XLOOKUP(Table1[[#This Row],[Product Name]],O:O,P:P)</f>
        <v>7.8</v>
      </c>
      <c r="K4970">
        <f>Table1[[#This Row],[Unit Profit]]*Table1[[#This Row],[Units Sold]]</f>
        <v>39</v>
      </c>
      <c r="L4970">
        <f>MONTH(Table1[[#This Row],[Date]])</f>
        <v>11</v>
      </c>
    </row>
    <row r="4971" spans="1:12" hidden="1">
      <c r="A4971">
        <v>15047</v>
      </c>
      <c r="B4971" s="1">
        <v>44952</v>
      </c>
      <c r="C4971" t="s">
        <v>9</v>
      </c>
      <c r="D4971" t="s">
        <v>25</v>
      </c>
      <c r="E4971">
        <v>2</v>
      </c>
      <c r="F4971">
        <v>2499.9899999999998</v>
      </c>
      <c r="G4971">
        <f>Table1[[#This Row],[Unit Price]]*Table1[[#This Row],[Units Sold]]</f>
        <v>4999.9799999999996</v>
      </c>
      <c r="H4971" t="s">
        <v>14</v>
      </c>
      <c r="I4971" t="s">
        <v>287</v>
      </c>
      <c r="J4971">
        <f>_xlfn.XLOOKUP(Table1[[#This Row],[Product Name]],O:O,P:P)</f>
        <v>1225</v>
      </c>
      <c r="K4971">
        <f>Table1[[#This Row],[Unit Profit]]*Table1[[#This Row],[Units Sold]]</f>
        <v>2450</v>
      </c>
      <c r="L4971">
        <f>MONTH(Table1[[#This Row],[Date]])</f>
        <v>1</v>
      </c>
    </row>
    <row r="4972" spans="1:12">
      <c r="A4972">
        <v>15048</v>
      </c>
      <c r="B4972" s="1">
        <v>45245</v>
      </c>
      <c r="C4972" t="s">
        <v>12</v>
      </c>
      <c r="D4972" t="s">
        <v>26</v>
      </c>
      <c r="E4972">
        <v>2</v>
      </c>
      <c r="F4972">
        <v>599.99</v>
      </c>
      <c r="G4972">
        <f>Table1[[#This Row],[Unit Price]]*Table1[[#This Row],[Units Sold]]</f>
        <v>1199.98</v>
      </c>
      <c r="H4972" t="s">
        <v>294</v>
      </c>
      <c r="I4972" t="s">
        <v>287</v>
      </c>
      <c r="J4972">
        <f>_xlfn.XLOOKUP(Table1[[#This Row],[Product Name]],O:O,P:P)</f>
        <v>180</v>
      </c>
      <c r="K4972">
        <f>Table1[[#This Row],[Unit Profit]]*Table1[[#This Row],[Units Sold]]</f>
        <v>360</v>
      </c>
      <c r="L4972">
        <f>MONTH(Table1[[#This Row],[Date]])</f>
        <v>11</v>
      </c>
    </row>
    <row r="4973" spans="1:12">
      <c r="A4973">
        <v>15049</v>
      </c>
      <c r="B4973" s="1">
        <v>44941</v>
      </c>
      <c r="C4973" t="s">
        <v>16</v>
      </c>
      <c r="D4973" t="s">
        <v>27</v>
      </c>
      <c r="E4973">
        <v>3</v>
      </c>
      <c r="F4973">
        <v>89.99</v>
      </c>
      <c r="G4973">
        <f>Table1[[#This Row],[Unit Price]]*Table1[[#This Row],[Units Sold]]</f>
        <v>269.96999999999997</v>
      </c>
      <c r="H4973" t="s">
        <v>294</v>
      </c>
      <c r="I4973" t="s">
        <v>11</v>
      </c>
      <c r="J4973">
        <f>_xlfn.XLOOKUP(Table1[[#This Row],[Product Name]],O:O,P:P)</f>
        <v>45</v>
      </c>
      <c r="K4973">
        <f>Table1[[#This Row],[Unit Profit]]*Table1[[#This Row],[Units Sold]]</f>
        <v>135</v>
      </c>
      <c r="L4973">
        <f>MONTH(Table1[[#This Row],[Date]])</f>
        <v>1</v>
      </c>
    </row>
    <row r="4974" spans="1:12" hidden="1">
      <c r="A4974">
        <v>15050</v>
      </c>
      <c r="B4974" s="1">
        <v>45561</v>
      </c>
      <c r="C4974" t="s">
        <v>19</v>
      </c>
      <c r="D4974" t="s">
        <v>28</v>
      </c>
      <c r="E4974">
        <v>1</v>
      </c>
      <c r="F4974">
        <v>25.99</v>
      </c>
      <c r="G4974">
        <f>Table1[[#This Row],[Unit Price]]*Table1[[#This Row],[Units Sold]]</f>
        <v>25.99</v>
      </c>
      <c r="H4974" t="s">
        <v>14</v>
      </c>
      <c r="I4974" t="s">
        <v>11</v>
      </c>
      <c r="J4974">
        <f>_xlfn.XLOOKUP(Table1[[#This Row],[Product Name]],O:O,P:P)</f>
        <v>12.74</v>
      </c>
      <c r="K4974">
        <f>Table1[[#This Row],[Unit Profit]]*Table1[[#This Row],[Units Sold]]</f>
        <v>12.74</v>
      </c>
      <c r="L4974">
        <f>MONTH(Table1[[#This Row],[Date]])</f>
        <v>9</v>
      </c>
    </row>
    <row r="4975" spans="1:12" hidden="1">
      <c r="A4975">
        <v>15051</v>
      </c>
      <c r="B4975" s="1">
        <v>45512</v>
      </c>
      <c r="C4975" t="s">
        <v>21</v>
      </c>
      <c r="D4975" t="s">
        <v>29</v>
      </c>
      <c r="E4975">
        <v>2</v>
      </c>
      <c r="F4975">
        <v>129.99</v>
      </c>
      <c r="G4975">
        <f>Table1[[#This Row],[Unit Price]]*Table1[[#This Row],[Units Sold]]</f>
        <v>259.98</v>
      </c>
      <c r="H4975" t="s">
        <v>18</v>
      </c>
      <c r="I4975" t="s">
        <v>287</v>
      </c>
      <c r="J4975">
        <f>_xlfn.XLOOKUP(Table1[[#This Row],[Product Name]],O:O,P:P)</f>
        <v>26</v>
      </c>
      <c r="K4975">
        <f>Table1[[#This Row],[Unit Profit]]*Table1[[#This Row],[Units Sold]]</f>
        <v>52</v>
      </c>
      <c r="L4975">
        <f>MONTH(Table1[[#This Row],[Date]])</f>
        <v>8</v>
      </c>
    </row>
    <row r="4976" spans="1:12" hidden="1">
      <c r="A4976">
        <v>15052</v>
      </c>
      <c r="B4976" s="1">
        <v>45535</v>
      </c>
      <c r="C4976" t="s">
        <v>23</v>
      </c>
      <c r="D4976" t="s">
        <v>30</v>
      </c>
      <c r="E4976">
        <v>4</v>
      </c>
      <c r="F4976">
        <v>199.99</v>
      </c>
      <c r="G4976">
        <f>Table1[[#This Row],[Unit Price]]*Table1[[#This Row],[Units Sold]]</f>
        <v>799.96</v>
      </c>
      <c r="H4976" t="s">
        <v>14</v>
      </c>
      <c r="I4976" t="s">
        <v>287</v>
      </c>
      <c r="J4976">
        <f>_xlfn.XLOOKUP(Table1[[#This Row],[Product Name]],O:O,P:P)</f>
        <v>66</v>
      </c>
      <c r="K4976">
        <f>Table1[[#This Row],[Unit Profit]]*Table1[[#This Row],[Units Sold]]</f>
        <v>264</v>
      </c>
      <c r="L4976">
        <f>MONTH(Table1[[#This Row],[Date]])</f>
        <v>8</v>
      </c>
    </row>
    <row r="4977" spans="1:12">
      <c r="A4977">
        <v>15053</v>
      </c>
      <c r="B4977" s="1">
        <v>45014</v>
      </c>
      <c r="C4977" t="s">
        <v>9</v>
      </c>
      <c r="D4977" t="s">
        <v>31</v>
      </c>
      <c r="E4977">
        <v>3</v>
      </c>
      <c r="F4977">
        <v>749.99</v>
      </c>
      <c r="G4977">
        <f>Table1[[#This Row],[Unit Price]]*Table1[[#This Row],[Units Sold]]</f>
        <v>2249.9700000000003</v>
      </c>
      <c r="H4977" t="s">
        <v>294</v>
      </c>
      <c r="I4977" t="s">
        <v>11</v>
      </c>
      <c r="J4977">
        <f>_xlfn.XLOOKUP(Table1[[#This Row],[Product Name]],O:O,P:P)</f>
        <v>240</v>
      </c>
      <c r="K4977">
        <f>Table1[[#This Row],[Unit Profit]]*Table1[[#This Row],[Units Sold]]</f>
        <v>720</v>
      </c>
      <c r="L4977">
        <f>MONTH(Table1[[#This Row],[Date]])</f>
        <v>3</v>
      </c>
    </row>
    <row r="4978" spans="1:12" hidden="1">
      <c r="A4978">
        <v>15054</v>
      </c>
      <c r="B4978" s="1">
        <v>45506</v>
      </c>
      <c r="C4978" t="s">
        <v>12</v>
      </c>
      <c r="D4978" t="s">
        <v>32</v>
      </c>
      <c r="E4978">
        <v>5</v>
      </c>
      <c r="F4978">
        <v>189.99</v>
      </c>
      <c r="G4978">
        <f>Table1[[#This Row],[Unit Price]]*Table1[[#This Row],[Units Sold]]</f>
        <v>949.95</v>
      </c>
      <c r="H4978" t="s">
        <v>14</v>
      </c>
      <c r="I4978" t="s">
        <v>15</v>
      </c>
      <c r="J4978">
        <f>_xlfn.XLOOKUP(Table1[[#This Row],[Product Name]],O:O,P:P)</f>
        <v>19</v>
      </c>
      <c r="K4978">
        <f>Table1[[#This Row],[Unit Profit]]*Table1[[#This Row],[Units Sold]]</f>
        <v>95</v>
      </c>
      <c r="L4978">
        <f>MONTH(Table1[[#This Row],[Date]])</f>
        <v>8</v>
      </c>
    </row>
    <row r="4979" spans="1:12">
      <c r="A4979">
        <v>15055</v>
      </c>
      <c r="B4979" s="1">
        <v>45200</v>
      </c>
      <c r="C4979" t="s">
        <v>16</v>
      </c>
      <c r="D4979" t="s">
        <v>33</v>
      </c>
      <c r="E4979">
        <v>3</v>
      </c>
      <c r="F4979">
        <v>249.99</v>
      </c>
      <c r="G4979">
        <f>Table1[[#This Row],[Unit Price]]*Table1[[#This Row],[Units Sold]]</f>
        <v>749.97</v>
      </c>
      <c r="H4979" t="s">
        <v>294</v>
      </c>
      <c r="I4979" t="s">
        <v>11</v>
      </c>
      <c r="J4979">
        <f>_xlfn.XLOOKUP(Table1[[#This Row],[Product Name]],O:O,P:P)</f>
        <v>47.5</v>
      </c>
      <c r="K4979">
        <f>Table1[[#This Row],[Unit Profit]]*Table1[[#This Row],[Units Sold]]</f>
        <v>142.5</v>
      </c>
      <c r="L4979">
        <f>MONTH(Table1[[#This Row],[Date]])</f>
        <v>10</v>
      </c>
    </row>
    <row r="4980" spans="1:12" hidden="1">
      <c r="A4980">
        <v>15056</v>
      </c>
      <c r="B4980" s="1">
        <v>44943</v>
      </c>
      <c r="C4980" t="s">
        <v>19</v>
      </c>
      <c r="D4980" t="s">
        <v>34</v>
      </c>
      <c r="E4980">
        <v>2</v>
      </c>
      <c r="F4980">
        <v>35.99</v>
      </c>
      <c r="G4980">
        <f>Table1[[#This Row],[Unit Price]]*Table1[[#This Row],[Units Sold]]</f>
        <v>71.98</v>
      </c>
      <c r="H4980" t="s">
        <v>14</v>
      </c>
      <c r="I4980" t="s">
        <v>287</v>
      </c>
      <c r="J4980">
        <f>_xlfn.XLOOKUP(Table1[[#This Row],[Product Name]],O:O,P:P)</f>
        <v>14.4</v>
      </c>
      <c r="K4980">
        <f>Table1[[#This Row],[Unit Profit]]*Table1[[#This Row],[Units Sold]]</f>
        <v>28.8</v>
      </c>
      <c r="L4980">
        <f>MONTH(Table1[[#This Row],[Date]])</f>
        <v>1</v>
      </c>
    </row>
    <row r="4981" spans="1:12" hidden="1">
      <c r="A4981">
        <v>15057</v>
      </c>
      <c r="B4981" s="1">
        <v>45385</v>
      </c>
      <c r="C4981" t="s">
        <v>21</v>
      </c>
      <c r="D4981" t="s">
        <v>35</v>
      </c>
      <c r="E4981">
        <v>3</v>
      </c>
      <c r="F4981">
        <v>399.99</v>
      </c>
      <c r="G4981">
        <f>Table1[[#This Row],[Unit Price]]*Table1[[#This Row],[Units Sold]]</f>
        <v>1199.97</v>
      </c>
      <c r="H4981" t="s">
        <v>18</v>
      </c>
      <c r="I4981" t="s">
        <v>15</v>
      </c>
      <c r="J4981">
        <f>_xlfn.XLOOKUP(Table1[[#This Row],[Product Name]],O:O,P:P)</f>
        <v>52</v>
      </c>
      <c r="K4981">
        <f>Table1[[#This Row],[Unit Profit]]*Table1[[#This Row],[Units Sold]]</f>
        <v>156</v>
      </c>
      <c r="L4981">
        <f>MONTH(Table1[[#This Row],[Date]])</f>
        <v>4</v>
      </c>
    </row>
    <row r="4982" spans="1:12" hidden="1">
      <c r="A4982">
        <v>15058</v>
      </c>
      <c r="B4982" s="1">
        <v>45555</v>
      </c>
      <c r="C4982" t="s">
        <v>23</v>
      </c>
      <c r="D4982" t="s">
        <v>36</v>
      </c>
      <c r="E4982">
        <v>2</v>
      </c>
      <c r="F4982">
        <v>119.99</v>
      </c>
      <c r="G4982">
        <f>Table1[[#This Row],[Unit Price]]*Table1[[#This Row],[Units Sold]]</f>
        <v>239.98</v>
      </c>
      <c r="H4982" t="s">
        <v>14</v>
      </c>
      <c r="I4982" t="s">
        <v>11</v>
      </c>
      <c r="J4982">
        <f>_xlfn.XLOOKUP(Table1[[#This Row],[Product Name]],O:O,P:P)</f>
        <v>40.799999999999997</v>
      </c>
      <c r="K4982">
        <f>Table1[[#This Row],[Unit Profit]]*Table1[[#This Row],[Units Sold]]</f>
        <v>81.599999999999994</v>
      </c>
      <c r="L4982">
        <f>MONTH(Table1[[#This Row],[Date]])</f>
        <v>9</v>
      </c>
    </row>
    <row r="4983" spans="1:12">
      <c r="A4983">
        <v>15059</v>
      </c>
      <c r="B4983" s="1">
        <v>45546</v>
      </c>
      <c r="C4983" t="s">
        <v>9</v>
      </c>
      <c r="D4983" t="s">
        <v>37</v>
      </c>
      <c r="E4983">
        <v>5</v>
      </c>
      <c r="F4983">
        <v>499.99</v>
      </c>
      <c r="G4983">
        <f>Table1[[#This Row],[Unit Price]]*Table1[[#This Row],[Units Sold]]</f>
        <v>2499.9499999999998</v>
      </c>
      <c r="H4983" t="s">
        <v>294</v>
      </c>
      <c r="I4983" t="s">
        <v>287</v>
      </c>
      <c r="J4983">
        <f>_xlfn.XLOOKUP(Table1[[#This Row],[Product Name]],O:O,P:P)</f>
        <v>210</v>
      </c>
      <c r="K4983">
        <f>Table1[[#This Row],[Unit Profit]]*Table1[[#This Row],[Units Sold]]</f>
        <v>1050</v>
      </c>
      <c r="L4983">
        <f>MONTH(Table1[[#This Row],[Date]])</f>
        <v>9</v>
      </c>
    </row>
    <row r="4984" spans="1:12" hidden="1">
      <c r="A4984">
        <v>15060</v>
      </c>
      <c r="B4984" s="1">
        <v>45291</v>
      </c>
      <c r="C4984" t="s">
        <v>12</v>
      </c>
      <c r="D4984" t="s">
        <v>38</v>
      </c>
      <c r="E4984">
        <v>4</v>
      </c>
      <c r="F4984">
        <v>99.99</v>
      </c>
      <c r="G4984">
        <f>Table1[[#This Row],[Unit Price]]*Table1[[#This Row],[Units Sold]]</f>
        <v>399.96</v>
      </c>
      <c r="H4984" t="s">
        <v>18</v>
      </c>
      <c r="I4984" t="s">
        <v>287</v>
      </c>
      <c r="J4984">
        <f>_xlfn.XLOOKUP(Table1[[#This Row],[Product Name]],O:O,P:P)</f>
        <v>24</v>
      </c>
      <c r="K4984">
        <f>Table1[[#This Row],[Unit Profit]]*Table1[[#This Row],[Units Sold]]</f>
        <v>96</v>
      </c>
      <c r="L4984">
        <f>MONTH(Table1[[#This Row],[Date]])</f>
        <v>12</v>
      </c>
    </row>
    <row r="4985" spans="1:12" hidden="1">
      <c r="A4985">
        <v>15061</v>
      </c>
      <c r="B4985" s="1">
        <v>45535</v>
      </c>
      <c r="C4985" t="s">
        <v>16</v>
      </c>
      <c r="D4985" t="s">
        <v>39</v>
      </c>
      <c r="E4985">
        <v>1</v>
      </c>
      <c r="F4985">
        <v>59.99</v>
      </c>
      <c r="G4985">
        <f>Table1[[#This Row],[Unit Price]]*Table1[[#This Row],[Units Sold]]</f>
        <v>59.99</v>
      </c>
      <c r="H4985" t="s">
        <v>14</v>
      </c>
      <c r="I4985" t="s">
        <v>15</v>
      </c>
      <c r="J4985">
        <f>_xlfn.XLOOKUP(Table1[[#This Row],[Product Name]],O:O,P:P)</f>
        <v>25.2</v>
      </c>
      <c r="K4985">
        <f>Table1[[#This Row],[Unit Profit]]*Table1[[#This Row],[Units Sold]]</f>
        <v>25.2</v>
      </c>
      <c r="L4985">
        <f>MONTH(Table1[[#This Row],[Date]])</f>
        <v>8</v>
      </c>
    </row>
    <row r="4986" spans="1:12" hidden="1">
      <c r="A4986">
        <v>15062</v>
      </c>
      <c r="B4986" s="1">
        <v>45598</v>
      </c>
      <c r="C4986" t="s">
        <v>19</v>
      </c>
      <c r="D4986" t="s">
        <v>40</v>
      </c>
      <c r="E4986">
        <v>1</v>
      </c>
      <c r="F4986">
        <v>22.99</v>
      </c>
      <c r="G4986">
        <f>Table1[[#This Row],[Unit Price]]*Table1[[#This Row],[Units Sold]]</f>
        <v>22.99</v>
      </c>
      <c r="H4986" t="s">
        <v>18</v>
      </c>
      <c r="I4986" t="s">
        <v>11</v>
      </c>
      <c r="J4986">
        <f>_xlfn.XLOOKUP(Table1[[#This Row],[Product Name]],O:O,P:P)</f>
        <v>10.81</v>
      </c>
      <c r="K4986">
        <f>Table1[[#This Row],[Unit Profit]]*Table1[[#This Row],[Units Sold]]</f>
        <v>10.81</v>
      </c>
      <c r="L4986">
        <f>MONTH(Table1[[#This Row],[Date]])</f>
        <v>11</v>
      </c>
    </row>
    <row r="4987" spans="1:12">
      <c r="A4987">
        <v>15063</v>
      </c>
      <c r="B4987" s="1">
        <v>45253</v>
      </c>
      <c r="C4987" t="s">
        <v>21</v>
      </c>
      <c r="D4987" t="s">
        <v>41</v>
      </c>
      <c r="E4987">
        <v>2</v>
      </c>
      <c r="F4987">
        <v>49.99</v>
      </c>
      <c r="G4987">
        <f>Table1[[#This Row],[Unit Price]]*Table1[[#This Row],[Units Sold]]</f>
        <v>99.98</v>
      </c>
      <c r="H4987" t="s">
        <v>294</v>
      </c>
      <c r="I4987" t="s">
        <v>287</v>
      </c>
      <c r="J4987">
        <f>_xlfn.XLOOKUP(Table1[[#This Row],[Product Name]],O:O,P:P)</f>
        <v>24</v>
      </c>
      <c r="K4987">
        <f>Table1[[#This Row],[Unit Profit]]*Table1[[#This Row],[Units Sold]]</f>
        <v>48</v>
      </c>
      <c r="L4987">
        <f>MONTH(Table1[[#This Row],[Date]])</f>
        <v>11</v>
      </c>
    </row>
    <row r="4988" spans="1:12">
      <c r="A4988">
        <v>15064</v>
      </c>
      <c r="B4988" s="1">
        <v>45112</v>
      </c>
      <c r="C4988" t="s">
        <v>23</v>
      </c>
      <c r="D4988" t="s">
        <v>42</v>
      </c>
      <c r="E4988">
        <v>4</v>
      </c>
      <c r="F4988">
        <v>29.99</v>
      </c>
      <c r="G4988">
        <f>Table1[[#This Row],[Unit Price]]*Table1[[#This Row],[Units Sold]]</f>
        <v>119.96</v>
      </c>
      <c r="H4988" t="s">
        <v>294</v>
      </c>
      <c r="I4988" t="s">
        <v>11</v>
      </c>
      <c r="J4988">
        <f>_xlfn.XLOOKUP(Table1[[#This Row],[Product Name]],O:O,P:P)</f>
        <v>14.4</v>
      </c>
      <c r="K4988">
        <f>Table1[[#This Row],[Unit Profit]]*Table1[[#This Row],[Units Sold]]</f>
        <v>57.6</v>
      </c>
      <c r="L4988">
        <f>MONTH(Table1[[#This Row],[Date]])</f>
        <v>7</v>
      </c>
    </row>
    <row r="4989" spans="1:12" hidden="1">
      <c r="A4989">
        <v>15065</v>
      </c>
      <c r="B4989" s="1">
        <v>44936</v>
      </c>
      <c r="C4989" t="s">
        <v>9</v>
      </c>
      <c r="D4989" t="s">
        <v>43</v>
      </c>
      <c r="E4989">
        <v>1</v>
      </c>
      <c r="F4989">
        <v>299.99</v>
      </c>
      <c r="G4989">
        <f>Table1[[#This Row],[Unit Price]]*Table1[[#This Row],[Units Sold]]</f>
        <v>299.99</v>
      </c>
      <c r="H4989" t="s">
        <v>14</v>
      </c>
      <c r="I4989" t="s">
        <v>11</v>
      </c>
      <c r="J4989">
        <f>_xlfn.XLOOKUP(Table1[[#This Row],[Product Name]],O:O,P:P)</f>
        <v>150</v>
      </c>
      <c r="K4989">
        <f>Table1[[#This Row],[Unit Profit]]*Table1[[#This Row],[Units Sold]]</f>
        <v>150</v>
      </c>
      <c r="L4989">
        <f>MONTH(Table1[[#This Row],[Date]])</f>
        <v>1</v>
      </c>
    </row>
    <row r="4990" spans="1:12" hidden="1">
      <c r="A4990">
        <v>15066</v>
      </c>
      <c r="B4990" s="1">
        <v>44954</v>
      </c>
      <c r="C4990" t="s">
        <v>12</v>
      </c>
      <c r="D4990" t="s">
        <v>44</v>
      </c>
      <c r="E4990">
        <v>1</v>
      </c>
      <c r="F4990">
        <v>179.99</v>
      </c>
      <c r="G4990">
        <f>Table1[[#This Row],[Unit Price]]*Table1[[#This Row],[Units Sold]]</f>
        <v>179.99</v>
      </c>
      <c r="H4990" t="s">
        <v>18</v>
      </c>
      <c r="I4990" t="s">
        <v>11</v>
      </c>
      <c r="J4990">
        <f>_xlfn.XLOOKUP(Table1[[#This Row],[Product Name]],O:O,P:P)</f>
        <v>55.8</v>
      </c>
      <c r="K4990">
        <f>Table1[[#This Row],[Unit Profit]]*Table1[[#This Row],[Units Sold]]</f>
        <v>55.8</v>
      </c>
      <c r="L4990">
        <f>MONTH(Table1[[#This Row],[Date]])</f>
        <v>1</v>
      </c>
    </row>
    <row r="4991" spans="1:12">
      <c r="A4991">
        <v>15067</v>
      </c>
      <c r="B4991" s="1">
        <v>45162</v>
      </c>
      <c r="C4991" t="s">
        <v>16</v>
      </c>
      <c r="D4991" t="s">
        <v>45</v>
      </c>
      <c r="E4991">
        <v>3</v>
      </c>
      <c r="F4991">
        <v>179.99</v>
      </c>
      <c r="G4991">
        <f>Table1[[#This Row],[Unit Price]]*Table1[[#This Row],[Units Sold]]</f>
        <v>539.97</v>
      </c>
      <c r="H4991" t="s">
        <v>294</v>
      </c>
      <c r="I4991" t="s">
        <v>287</v>
      </c>
      <c r="J4991">
        <f>_xlfn.XLOOKUP(Table1[[#This Row],[Product Name]],O:O,P:P)</f>
        <v>37.799999999999997</v>
      </c>
      <c r="K4991">
        <f>Table1[[#This Row],[Unit Profit]]*Table1[[#This Row],[Units Sold]]</f>
        <v>113.39999999999999</v>
      </c>
      <c r="L4991">
        <f>MONTH(Table1[[#This Row],[Date]])</f>
        <v>8</v>
      </c>
    </row>
    <row r="4992" spans="1:12">
      <c r="A4992">
        <v>15068</v>
      </c>
      <c r="B4992" s="1">
        <v>45118</v>
      </c>
      <c r="C4992" t="s">
        <v>19</v>
      </c>
      <c r="D4992" t="s">
        <v>46</v>
      </c>
      <c r="E4992">
        <v>5</v>
      </c>
      <c r="F4992">
        <v>12.99</v>
      </c>
      <c r="G4992">
        <f>Table1[[#This Row],[Unit Price]]*Table1[[#This Row],[Units Sold]]</f>
        <v>64.95</v>
      </c>
      <c r="H4992" t="s">
        <v>294</v>
      </c>
      <c r="I4992" t="s">
        <v>11</v>
      </c>
      <c r="J4992">
        <f>_xlfn.XLOOKUP(Table1[[#This Row],[Product Name]],O:O,P:P)</f>
        <v>1.56</v>
      </c>
      <c r="K4992">
        <f>Table1[[#This Row],[Unit Profit]]*Table1[[#This Row],[Units Sold]]</f>
        <v>7.8000000000000007</v>
      </c>
      <c r="L4992">
        <f>MONTH(Table1[[#This Row],[Date]])</f>
        <v>7</v>
      </c>
    </row>
    <row r="4993" spans="1:12" hidden="1">
      <c r="A4993">
        <v>15069</v>
      </c>
      <c r="B4993" s="1">
        <v>45210</v>
      </c>
      <c r="C4993" t="s">
        <v>21</v>
      </c>
      <c r="D4993" t="s">
        <v>47</v>
      </c>
      <c r="E4993">
        <v>5</v>
      </c>
      <c r="F4993">
        <v>29.99</v>
      </c>
      <c r="G4993">
        <f>Table1[[#This Row],[Unit Price]]*Table1[[#This Row],[Units Sold]]</f>
        <v>149.94999999999999</v>
      </c>
      <c r="H4993" t="s">
        <v>18</v>
      </c>
      <c r="I4993" t="s">
        <v>287</v>
      </c>
      <c r="J4993">
        <f>_xlfn.XLOOKUP(Table1[[#This Row],[Product Name]],O:O,P:P)</f>
        <v>10.199999999999999</v>
      </c>
      <c r="K4993">
        <f>Table1[[#This Row],[Unit Profit]]*Table1[[#This Row],[Units Sold]]</f>
        <v>51</v>
      </c>
      <c r="L4993">
        <f>MONTH(Table1[[#This Row],[Date]])</f>
        <v>10</v>
      </c>
    </row>
    <row r="4994" spans="1:12" hidden="1">
      <c r="A4994">
        <v>15070</v>
      </c>
      <c r="B4994" s="1">
        <v>45262</v>
      </c>
      <c r="C4994" t="s">
        <v>23</v>
      </c>
      <c r="D4994" t="s">
        <v>48</v>
      </c>
      <c r="E4994">
        <v>3</v>
      </c>
      <c r="F4994">
        <v>129.99</v>
      </c>
      <c r="G4994">
        <f>Table1[[#This Row],[Unit Price]]*Table1[[#This Row],[Units Sold]]</f>
        <v>389.97</v>
      </c>
      <c r="H4994" t="s">
        <v>14</v>
      </c>
      <c r="I4994" t="s">
        <v>287</v>
      </c>
      <c r="J4994">
        <f>_xlfn.XLOOKUP(Table1[[#This Row],[Product Name]],O:O,P:P)</f>
        <v>20.8</v>
      </c>
      <c r="K4994">
        <f>Table1[[#This Row],[Unit Profit]]*Table1[[#This Row],[Units Sold]]</f>
        <v>62.400000000000006</v>
      </c>
      <c r="L4994">
        <f>MONTH(Table1[[#This Row],[Date]])</f>
        <v>12</v>
      </c>
    </row>
    <row r="4995" spans="1:12" hidden="1">
      <c r="A4995">
        <v>15071</v>
      </c>
      <c r="B4995" s="1">
        <v>45402</v>
      </c>
      <c r="C4995" t="s">
        <v>9</v>
      </c>
      <c r="D4995" t="s">
        <v>49</v>
      </c>
      <c r="E4995">
        <v>2</v>
      </c>
      <c r="F4995">
        <v>349.99</v>
      </c>
      <c r="G4995">
        <f>Table1[[#This Row],[Unit Price]]*Table1[[#This Row],[Units Sold]]</f>
        <v>699.98</v>
      </c>
      <c r="H4995" t="s">
        <v>14</v>
      </c>
      <c r="I4995" t="s">
        <v>287</v>
      </c>
      <c r="J4995">
        <f>_xlfn.XLOOKUP(Table1[[#This Row],[Product Name]],O:O,P:P)</f>
        <v>164.5</v>
      </c>
      <c r="K4995">
        <f>Table1[[#This Row],[Unit Profit]]*Table1[[#This Row],[Units Sold]]</f>
        <v>329</v>
      </c>
      <c r="L4995">
        <f>MONTH(Table1[[#This Row],[Date]])</f>
        <v>4</v>
      </c>
    </row>
    <row r="4996" spans="1:12" hidden="1">
      <c r="A4996">
        <v>15072</v>
      </c>
      <c r="B4996" s="1">
        <v>44928</v>
      </c>
      <c r="C4996" t="s">
        <v>12</v>
      </c>
      <c r="D4996" t="s">
        <v>50</v>
      </c>
      <c r="E4996">
        <v>1</v>
      </c>
      <c r="F4996">
        <v>89.99</v>
      </c>
      <c r="G4996">
        <f>Table1[[#This Row],[Unit Price]]*Table1[[#This Row],[Units Sold]]</f>
        <v>89.99</v>
      </c>
      <c r="H4996" t="s">
        <v>14</v>
      </c>
      <c r="I4996" t="s">
        <v>15</v>
      </c>
      <c r="J4996">
        <f>_xlfn.XLOOKUP(Table1[[#This Row],[Product Name]],O:O,P:P)</f>
        <v>45</v>
      </c>
      <c r="K4996">
        <f>Table1[[#This Row],[Unit Profit]]*Table1[[#This Row],[Units Sold]]</f>
        <v>45</v>
      </c>
      <c r="L4996">
        <f>MONTH(Table1[[#This Row],[Date]])</f>
        <v>1</v>
      </c>
    </row>
    <row r="4997" spans="1:12" hidden="1">
      <c r="A4997">
        <v>15073</v>
      </c>
      <c r="B4997" s="1">
        <v>45239</v>
      </c>
      <c r="C4997" t="s">
        <v>16</v>
      </c>
      <c r="D4997" t="s">
        <v>51</v>
      </c>
      <c r="E4997">
        <v>2</v>
      </c>
      <c r="F4997">
        <v>29.99</v>
      </c>
      <c r="G4997">
        <f>Table1[[#This Row],[Unit Price]]*Table1[[#This Row],[Units Sold]]</f>
        <v>59.98</v>
      </c>
      <c r="H4997" t="s">
        <v>14</v>
      </c>
      <c r="I4997" t="s">
        <v>287</v>
      </c>
      <c r="J4997">
        <f>_xlfn.XLOOKUP(Table1[[#This Row],[Product Name]],O:O,P:P)</f>
        <v>7.8</v>
      </c>
      <c r="K4997">
        <f>Table1[[#This Row],[Unit Profit]]*Table1[[#This Row],[Units Sold]]</f>
        <v>15.6</v>
      </c>
      <c r="L4997">
        <f>MONTH(Table1[[#This Row],[Date]])</f>
        <v>11</v>
      </c>
    </row>
    <row r="4998" spans="1:12" hidden="1">
      <c r="A4998">
        <v>15074</v>
      </c>
      <c r="B4998" s="1">
        <v>45487</v>
      </c>
      <c r="C4998" t="s">
        <v>19</v>
      </c>
      <c r="D4998" t="s">
        <v>52</v>
      </c>
      <c r="E4998">
        <v>5</v>
      </c>
      <c r="F4998">
        <v>19.989999999999998</v>
      </c>
      <c r="G4998">
        <f>Table1[[#This Row],[Unit Price]]*Table1[[#This Row],[Units Sold]]</f>
        <v>99.949999999999989</v>
      </c>
      <c r="H4998" t="s">
        <v>18</v>
      </c>
      <c r="I4998" t="s">
        <v>15</v>
      </c>
      <c r="J4998">
        <f>_xlfn.XLOOKUP(Table1[[#This Row],[Product Name]],O:O,P:P)</f>
        <v>2.8</v>
      </c>
      <c r="K4998">
        <f>Table1[[#This Row],[Unit Profit]]*Table1[[#This Row],[Units Sold]]</f>
        <v>14</v>
      </c>
      <c r="L4998">
        <f>MONTH(Table1[[#This Row],[Date]])</f>
        <v>7</v>
      </c>
    </row>
    <row r="4999" spans="1:12" hidden="1">
      <c r="A4999">
        <v>15075</v>
      </c>
      <c r="B4999" s="1">
        <v>45157</v>
      </c>
      <c r="C4999" t="s">
        <v>21</v>
      </c>
      <c r="D4999" t="s">
        <v>53</v>
      </c>
      <c r="E4999">
        <v>5</v>
      </c>
      <c r="F4999">
        <v>39.99</v>
      </c>
      <c r="G4999">
        <f>Table1[[#This Row],[Unit Price]]*Table1[[#This Row],[Units Sold]]</f>
        <v>199.95000000000002</v>
      </c>
      <c r="H4999" t="s">
        <v>14</v>
      </c>
      <c r="I4999" t="s">
        <v>287</v>
      </c>
      <c r="J4999">
        <f>_xlfn.XLOOKUP(Table1[[#This Row],[Product Name]],O:O,P:P)</f>
        <v>9.1999999999999993</v>
      </c>
      <c r="K4999">
        <f>Table1[[#This Row],[Unit Profit]]*Table1[[#This Row],[Units Sold]]</f>
        <v>46</v>
      </c>
      <c r="L4999">
        <f>MONTH(Table1[[#This Row],[Date]])</f>
        <v>8</v>
      </c>
    </row>
    <row r="5000" spans="1:12" hidden="1">
      <c r="A5000">
        <v>15076</v>
      </c>
      <c r="B5000" s="1">
        <v>45493</v>
      </c>
      <c r="C5000" t="s">
        <v>23</v>
      </c>
      <c r="D5000" t="s">
        <v>54</v>
      </c>
      <c r="E5000">
        <v>5</v>
      </c>
      <c r="F5000">
        <v>1895</v>
      </c>
      <c r="G5000">
        <f>Table1[[#This Row],[Unit Price]]*Table1[[#This Row],[Units Sold]]</f>
        <v>9475</v>
      </c>
      <c r="H5000" t="s">
        <v>14</v>
      </c>
      <c r="I5000" t="s">
        <v>11</v>
      </c>
      <c r="J5000">
        <f>_xlfn.XLOOKUP(Table1[[#This Row],[Product Name]],O:O,P:P)</f>
        <v>227.4</v>
      </c>
      <c r="K5000">
        <f>Table1[[#This Row],[Unit Profit]]*Table1[[#This Row],[Units Sold]]</f>
        <v>1137</v>
      </c>
      <c r="L5000">
        <f>MONTH(Table1[[#This Row],[Date]])</f>
        <v>7</v>
      </c>
    </row>
    <row r="5001" spans="1:12">
      <c r="A5001">
        <v>15077</v>
      </c>
      <c r="B5001" s="1">
        <v>45452</v>
      </c>
      <c r="C5001" t="s">
        <v>9</v>
      </c>
      <c r="D5001" t="s">
        <v>55</v>
      </c>
      <c r="E5001">
        <v>3</v>
      </c>
      <c r="F5001">
        <v>399.99</v>
      </c>
      <c r="G5001">
        <f>Table1[[#This Row],[Unit Price]]*Table1[[#This Row],[Units Sold]]</f>
        <v>1199.97</v>
      </c>
      <c r="H5001" t="s">
        <v>294</v>
      </c>
      <c r="I5001" t="s">
        <v>11</v>
      </c>
      <c r="J5001">
        <f>_xlfn.XLOOKUP(Table1[[#This Row],[Product Name]],O:O,P:P)</f>
        <v>96</v>
      </c>
      <c r="K5001">
        <f>Table1[[#This Row],[Unit Profit]]*Table1[[#This Row],[Units Sold]]</f>
        <v>288</v>
      </c>
      <c r="L5001">
        <f>MONTH(Table1[[#This Row],[Date]])</f>
        <v>6</v>
      </c>
    </row>
    <row r="5002" spans="1:12" hidden="1">
      <c r="A5002">
        <v>15078</v>
      </c>
      <c r="B5002" s="1">
        <v>45379</v>
      </c>
      <c r="C5002" t="s">
        <v>12</v>
      </c>
      <c r="D5002" t="s">
        <v>56</v>
      </c>
      <c r="E5002">
        <v>5</v>
      </c>
      <c r="F5002">
        <v>799.99</v>
      </c>
      <c r="G5002">
        <f>Table1[[#This Row],[Unit Price]]*Table1[[#This Row],[Units Sold]]</f>
        <v>3999.95</v>
      </c>
      <c r="H5002" t="s">
        <v>18</v>
      </c>
      <c r="I5002" t="s">
        <v>287</v>
      </c>
      <c r="J5002">
        <f>_xlfn.XLOOKUP(Table1[[#This Row],[Product Name]],O:O,P:P)</f>
        <v>208</v>
      </c>
      <c r="K5002">
        <f>Table1[[#This Row],[Unit Profit]]*Table1[[#This Row],[Units Sold]]</f>
        <v>1040</v>
      </c>
      <c r="L5002">
        <f>MONTH(Table1[[#This Row],[Date]])</f>
        <v>3</v>
      </c>
    </row>
    <row r="5003" spans="1:12" hidden="1">
      <c r="A5003">
        <v>15079</v>
      </c>
      <c r="B5003" s="1">
        <v>45416</v>
      </c>
      <c r="C5003" t="s">
        <v>16</v>
      </c>
      <c r="D5003" t="s">
        <v>57</v>
      </c>
      <c r="E5003">
        <v>4</v>
      </c>
      <c r="F5003">
        <v>59.99</v>
      </c>
      <c r="G5003">
        <f>Table1[[#This Row],[Unit Price]]*Table1[[#This Row],[Units Sold]]</f>
        <v>239.96</v>
      </c>
      <c r="H5003" t="s">
        <v>14</v>
      </c>
      <c r="I5003" t="s">
        <v>11</v>
      </c>
      <c r="J5003">
        <f>_xlfn.XLOOKUP(Table1[[#This Row],[Product Name]],O:O,P:P)</f>
        <v>21</v>
      </c>
      <c r="K5003">
        <f>Table1[[#This Row],[Unit Profit]]*Table1[[#This Row],[Units Sold]]</f>
        <v>84</v>
      </c>
      <c r="L5003">
        <f>MONTH(Table1[[#This Row],[Date]])</f>
        <v>5</v>
      </c>
    </row>
    <row r="5004" spans="1:12">
      <c r="A5004">
        <v>15080</v>
      </c>
      <c r="B5004" s="1">
        <v>45051</v>
      </c>
      <c r="C5004" t="s">
        <v>19</v>
      </c>
      <c r="D5004" t="s">
        <v>58</v>
      </c>
      <c r="E5004">
        <v>4</v>
      </c>
      <c r="F5004">
        <v>24.99</v>
      </c>
      <c r="G5004">
        <f>Table1[[#This Row],[Unit Price]]*Table1[[#This Row],[Units Sold]]</f>
        <v>99.96</v>
      </c>
      <c r="H5004" t="s">
        <v>294</v>
      </c>
      <c r="I5004" t="s">
        <v>287</v>
      </c>
      <c r="J5004">
        <f>_xlfn.XLOOKUP(Table1[[#This Row],[Product Name]],O:O,P:P)</f>
        <v>2.5</v>
      </c>
      <c r="K5004">
        <f>Table1[[#This Row],[Unit Profit]]*Table1[[#This Row],[Units Sold]]</f>
        <v>10</v>
      </c>
      <c r="L5004">
        <f>MONTH(Table1[[#This Row],[Date]])</f>
        <v>5</v>
      </c>
    </row>
    <row r="5005" spans="1:12" hidden="1">
      <c r="A5005">
        <v>15081</v>
      </c>
      <c r="B5005" s="1">
        <v>45644</v>
      </c>
      <c r="C5005" t="s">
        <v>21</v>
      </c>
      <c r="D5005" t="s">
        <v>59</v>
      </c>
      <c r="E5005">
        <v>5</v>
      </c>
      <c r="F5005">
        <v>105</v>
      </c>
      <c r="G5005">
        <f>Table1[[#This Row],[Unit Price]]*Table1[[#This Row],[Units Sold]]</f>
        <v>525</v>
      </c>
      <c r="H5005" t="s">
        <v>18</v>
      </c>
      <c r="I5005" t="s">
        <v>11</v>
      </c>
      <c r="J5005">
        <f>_xlfn.XLOOKUP(Table1[[#This Row],[Product Name]],O:O,P:P)</f>
        <v>21</v>
      </c>
      <c r="K5005">
        <f>Table1[[#This Row],[Unit Profit]]*Table1[[#This Row],[Units Sold]]</f>
        <v>105</v>
      </c>
      <c r="L5005">
        <f>MONTH(Table1[[#This Row],[Date]])</f>
        <v>12</v>
      </c>
    </row>
    <row r="5006" spans="1:12">
      <c r="A5006">
        <v>15082</v>
      </c>
      <c r="B5006" s="1">
        <v>45429</v>
      </c>
      <c r="C5006" t="s">
        <v>23</v>
      </c>
      <c r="D5006" t="s">
        <v>60</v>
      </c>
      <c r="E5006">
        <v>4</v>
      </c>
      <c r="F5006">
        <v>129.99</v>
      </c>
      <c r="G5006">
        <f>Table1[[#This Row],[Unit Price]]*Table1[[#This Row],[Units Sold]]</f>
        <v>519.96</v>
      </c>
      <c r="H5006" t="s">
        <v>294</v>
      </c>
      <c r="I5006" t="s">
        <v>287</v>
      </c>
      <c r="J5006">
        <f>_xlfn.XLOOKUP(Table1[[#This Row],[Product Name]],O:O,P:P)</f>
        <v>16.899999999999999</v>
      </c>
      <c r="K5006">
        <f>Table1[[#This Row],[Unit Profit]]*Table1[[#This Row],[Units Sold]]</f>
        <v>67.599999999999994</v>
      </c>
      <c r="L5006">
        <f>MONTH(Table1[[#This Row],[Date]])</f>
        <v>5</v>
      </c>
    </row>
    <row r="5007" spans="1:12" hidden="1">
      <c r="A5007">
        <v>15083</v>
      </c>
      <c r="B5007" s="1">
        <v>45288</v>
      </c>
      <c r="C5007" t="s">
        <v>9</v>
      </c>
      <c r="D5007" t="s">
        <v>61</v>
      </c>
      <c r="E5007">
        <v>4</v>
      </c>
      <c r="F5007">
        <v>399.99</v>
      </c>
      <c r="G5007">
        <f>Table1[[#This Row],[Unit Price]]*Table1[[#This Row],[Units Sold]]</f>
        <v>1599.96</v>
      </c>
      <c r="H5007" t="s">
        <v>18</v>
      </c>
      <c r="I5007" t="s">
        <v>15</v>
      </c>
      <c r="J5007">
        <f>_xlfn.XLOOKUP(Table1[[#This Row],[Product Name]],O:O,P:P)</f>
        <v>176</v>
      </c>
      <c r="K5007">
        <f>Table1[[#This Row],[Unit Profit]]*Table1[[#This Row],[Units Sold]]</f>
        <v>704</v>
      </c>
      <c r="L5007">
        <f>MONTH(Table1[[#This Row],[Date]])</f>
        <v>12</v>
      </c>
    </row>
    <row r="5008" spans="1:12">
      <c r="A5008">
        <v>15084</v>
      </c>
      <c r="B5008" s="1">
        <v>45229</v>
      </c>
      <c r="C5008" t="s">
        <v>12</v>
      </c>
      <c r="D5008" t="s">
        <v>62</v>
      </c>
      <c r="E5008">
        <v>1</v>
      </c>
      <c r="F5008">
        <v>199.99</v>
      </c>
      <c r="G5008">
        <f>Table1[[#This Row],[Unit Price]]*Table1[[#This Row],[Units Sold]]</f>
        <v>199.99</v>
      </c>
      <c r="H5008" t="s">
        <v>294</v>
      </c>
      <c r="I5008" t="s">
        <v>11</v>
      </c>
      <c r="J5008">
        <f>_xlfn.XLOOKUP(Table1[[#This Row],[Product Name]],O:O,P:P)</f>
        <v>46</v>
      </c>
      <c r="K5008">
        <f>Table1[[#This Row],[Unit Profit]]*Table1[[#This Row],[Units Sold]]</f>
        <v>46</v>
      </c>
      <c r="L5008">
        <f>MONTH(Table1[[#This Row],[Date]])</f>
        <v>10</v>
      </c>
    </row>
    <row r="5009" spans="1:12" hidden="1">
      <c r="A5009">
        <v>15085</v>
      </c>
      <c r="B5009" s="1">
        <v>44955</v>
      </c>
      <c r="C5009" t="s">
        <v>16</v>
      </c>
      <c r="D5009" t="s">
        <v>63</v>
      </c>
      <c r="E5009">
        <v>2</v>
      </c>
      <c r="F5009">
        <v>139.99</v>
      </c>
      <c r="G5009">
        <f>Table1[[#This Row],[Unit Price]]*Table1[[#This Row],[Units Sold]]</f>
        <v>279.98</v>
      </c>
      <c r="H5009" t="s">
        <v>14</v>
      </c>
      <c r="I5009" t="s">
        <v>287</v>
      </c>
      <c r="J5009">
        <f>_xlfn.XLOOKUP(Table1[[#This Row],[Product Name]],O:O,P:P)</f>
        <v>56</v>
      </c>
      <c r="K5009">
        <f>Table1[[#This Row],[Unit Profit]]*Table1[[#This Row],[Units Sold]]</f>
        <v>112</v>
      </c>
      <c r="L5009">
        <f>MONTH(Table1[[#This Row],[Date]])</f>
        <v>1</v>
      </c>
    </row>
    <row r="5010" spans="1:12" hidden="1">
      <c r="A5010">
        <v>15086</v>
      </c>
      <c r="B5010" s="1">
        <v>45524</v>
      </c>
      <c r="C5010" t="s">
        <v>19</v>
      </c>
      <c r="D5010" t="s">
        <v>64</v>
      </c>
      <c r="E5010">
        <v>2</v>
      </c>
      <c r="F5010">
        <v>32.5</v>
      </c>
      <c r="G5010">
        <f>Table1[[#This Row],[Unit Price]]*Table1[[#This Row],[Units Sold]]</f>
        <v>65</v>
      </c>
      <c r="H5010" t="s">
        <v>14</v>
      </c>
      <c r="I5010" t="s">
        <v>11</v>
      </c>
      <c r="J5010">
        <f>_xlfn.XLOOKUP(Table1[[#This Row],[Product Name]],O:O,P:P)</f>
        <v>15.28</v>
      </c>
      <c r="K5010">
        <f>Table1[[#This Row],[Unit Profit]]*Table1[[#This Row],[Units Sold]]</f>
        <v>30.56</v>
      </c>
      <c r="L5010">
        <f>MONTH(Table1[[#This Row],[Date]])</f>
        <v>8</v>
      </c>
    </row>
    <row r="5011" spans="1:12">
      <c r="A5011">
        <v>15087</v>
      </c>
      <c r="B5011" s="1">
        <v>45505</v>
      </c>
      <c r="C5011" t="s">
        <v>21</v>
      </c>
      <c r="D5011" t="s">
        <v>65</v>
      </c>
      <c r="E5011">
        <v>1</v>
      </c>
      <c r="F5011">
        <v>52</v>
      </c>
      <c r="G5011">
        <f>Table1[[#This Row],[Unit Price]]*Table1[[#This Row],[Units Sold]]</f>
        <v>52</v>
      </c>
      <c r="H5011" t="s">
        <v>294</v>
      </c>
      <c r="I5011" t="s">
        <v>15</v>
      </c>
      <c r="J5011">
        <f>_xlfn.XLOOKUP(Table1[[#This Row],[Product Name]],O:O,P:P)</f>
        <v>5.72</v>
      </c>
      <c r="K5011">
        <f>Table1[[#This Row],[Unit Profit]]*Table1[[#This Row],[Units Sold]]</f>
        <v>5.72</v>
      </c>
      <c r="L5011">
        <f>MONTH(Table1[[#This Row],[Date]])</f>
        <v>8</v>
      </c>
    </row>
    <row r="5012" spans="1:12" hidden="1">
      <c r="A5012">
        <v>15088</v>
      </c>
      <c r="B5012" s="1">
        <v>45510</v>
      </c>
      <c r="C5012" t="s">
        <v>23</v>
      </c>
      <c r="D5012" t="s">
        <v>66</v>
      </c>
      <c r="E5012">
        <v>2</v>
      </c>
      <c r="F5012">
        <v>39.99</v>
      </c>
      <c r="G5012">
        <f>Table1[[#This Row],[Unit Price]]*Table1[[#This Row],[Units Sold]]</f>
        <v>79.98</v>
      </c>
      <c r="H5012" t="s">
        <v>14</v>
      </c>
      <c r="I5012" t="s">
        <v>11</v>
      </c>
      <c r="J5012">
        <f>_xlfn.XLOOKUP(Table1[[#This Row],[Product Name]],O:O,P:P)</f>
        <v>12</v>
      </c>
      <c r="K5012">
        <f>Table1[[#This Row],[Unit Profit]]*Table1[[#This Row],[Units Sold]]</f>
        <v>24</v>
      </c>
      <c r="L5012">
        <f>MONTH(Table1[[#This Row],[Date]])</f>
        <v>8</v>
      </c>
    </row>
    <row r="5013" spans="1:12">
      <c r="A5013">
        <v>15089</v>
      </c>
      <c r="B5013" s="1">
        <v>45407</v>
      </c>
      <c r="C5013" t="s">
        <v>9</v>
      </c>
      <c r="D5013" t="s">
        <v>67</v>
      </c>
      <c r="E5013">
        <v>2</v>
      </c>
      <c r="F5013">
        <v>129.99</v>
      </c>
      <c r="G5013">
        <f>Table1[[#This Row],[Unit Price]]*Table1[[#This Row],[Units Sold]]</f>
        <v>259.98</v>
      </c>
      <c r="H5013" t="s">
        <v>294</v>
      </c>
      <c r="I5013" t="s">
        <v>15</v>
      </c>
      <c r="J5013">
        <f>_xlfn.XLOOKUP(Table1[[#This Row],[Product Name]],O:O,P:P)</f>
        <v>52</v>
      </c>
      <c r="K5013">
        <f>Table1[[#This Row],[Unit Profit]]*Table1[[#This Row],[Units Sold]]</f>
        <v>104</v>
      </c>
      <c r="L5013">
        <f>MONTH(Table1[[#This Row],[Date]])</f>
        <v>4</v>
      </c>
    </row>
    <row r="5014" spans="1:12" hidden="1">
      <c r="A5014">
        <v>15090</v>
      </c>
      <c r="B5014" s="1">
        <v>45148</v>
      </c>
      <c r="C5014" t="s">
        <v>12</v>
      </c>
      <c r="D5014" t="s">
        <v>68</v>
      </c>
      <c r="E5014">
        <v>5</v>
      </c>
      <c r="F5014">
        <v>299.99</v>
      </c>
      <c r="G5014">
        <f>Table1[[#This Row],[Unit Price]]*Table1[[#This Row],[Units Sold]]</f>
        <v>1499.95</v>
      </c>
      <c r="H5014" t="s">
        <v>18</v>
      </c>
      <c r="I5014" t="s">
        <v>15</v>
      </c>
      <c r="J5014">
        <f>_xlfn.XLOOKUP(Table1[[#This Row],[Product Name]],O:O,P:P)</f>
        <v>81</v>
      </c>
      <c r="K5014">
        <f>Table1[[#This Row],[Unit Profit]]*Table1[[#This Row],[Units Sold]]</f>
        <v>405</v>
      </c>
      <c r="L5014">
        <f>MONTH(Table1[[#This Row],[Date]])</f>
        <v>8</v>
      </c>
    </row>
    <row r="5015" spans="1:12" hidden="1">
      <c r="A5015">
        <v>15091</v>
      </c>
      <c r="B5015" s="1">
        <v>45237</v>
      </c>
      <c r="C5015" t="s">
        <v>16</v>
      </c>
      <c r="D5015" t="s">
        <v>69</v>
      </c>
      <c r="E5015">
        <v>1</v>
      </c>
      <c r="F5015">
        <v>154.99</v>
      </c>
      <c r="G5015">
        <f>Table1[[#This Row],[Unit Price]]*Table1[[#This Row],[Units Sold]]</f>
        <v>154.99</v>
      </c>
      <c r="H5015" t="s">
        <v>18</v>
      </c>
      <c r="I5015" t="s">
        <v>287</v>
      </c>
      <c r="J5015">
        <f>_xlfn.XLOOKUP(Table1[[#This Row],[Product Name]],O:O,P:P)</f>
        <v>44.95</v>
      </c>
      <c r="K5015">
        <f>Table1[[#This Row],[Unit Profit]]*Table1[[#This Row],[Units Sold]]</f>
        <v>44.95</v>
      </c>
      <c r="L5015">
        <f>MONTH(Table1[[#This Row],[Date]])</f>
        <v>11</v>
      </c>
    </row>
    <row r="5016" spans="1:12" hidden="1">
      <c r="A5016">
        <v>15092</v>
      </c>
      <c r="B5016" s="1">
        <v>45030</v>
      </c>
      <c r="C5016" t="s">
        <v>19</v>
      </c>
      <c r="D5016" t="s">
        <v>70</v>
      </c>
      <c r="E5016">
        <v>3</v>
      </c>
      <c r="F5016">
        <v>26.99</v>
      </c>
      <c r="G5016">
        <f>Table1[[#This Row],[Unit Price]]*Table1[[#This Row],[Units Sold]]</f>
        <v>80.97</v>
      </c>
      <c r="H5016" t="s">
        <v>18</v>
      </c>
      <c r="I5016" t="s">
        <v>15</v>
      </c>
      <c r="J5016">
        <f>_xlfn.XLOOKUP(Table1[[#This Row],[Product Name]],O:O,P:P)</f>
        <v>8.3699999999999992</v>
      </c>
      <c r="K5016">
        <f>Table1[[#This Row],[Unit Profit]]*Table1[[#This Row],[Units Sold]]</f>
        <v>25.11</v>
      </c>
      <c r="L5016">
        <f>MONTH(Table1[[#This Row],[Date]])</f>
        <v>4</v>
      </c>
    </row>
    <row r="5017" spans="1:12">
      <c r="A5017">
        <v>15093</v>
      </c>
      <c r="B5017" s="1">
        <v>45094</v>
      </c>
      <c r="C5017" t="s">
        <v>21</v>
      </c>
      <c r="D5017" t="s">
        <v>71</v>
      </c>
      <c r="E5017">
        <v>3</v>
      </c>
      <c r="F5017">
        <v>49</v>
      </c>
      <c r="G5017">
        <f>Table1[[#This Row],[Unit Price]]*Table1[[#This Row],[Units Sold]]</f>
        <v>147</v>
      </c>
      <c r="H5017" t="s">
        <v>294</v>
      </c>
      <c r="I5017" t="s">
        <v>15</v>
      </c>
      <c r="J5017">
        <f>_xlfn.XLOOKUP(Table1[[#This Row],[Product Name]],O:O,P:P)</f>
        <v>8.33</v>
      </c>
      <c r="K5017">
        <f>Table1[[#This Row],[Unit Profit]]*Table1[[#This Row],[Units Sold]]</f>
        <v>24.990000000000002</v>
      </c>
      <c r="L5017">
        <f>MONTH(Table1[[#This Row],[Date]])</f>
        <v>6</v>
      </c>
    </row>
    <row r="5018" spans="1:12" hidden="1">
      <c r="A5018">
        <v>15094</v>
      </c>
      <c r="B5018" s="1">
        <v>45130</v>
      </c>
      <c r="C5018" t="s">
        <v>23</v>
      </c>
      <c r="D5018" t="s">
        <v>72</v>
      </c>
      <c r="E5018">
        <v>2</v>
      </c>
      <c r="F5018">
        <v>49.99</v>
      </c>
      <c r="G5018">
        <f>Table1[[#This Row],[Unit Price]]*Table1[[#This Row],[Units Sold]]</f>
        <v>99.98</v>
      </c>
      <c r="H5018" t="s">
        <v>18</v>
      </c>
      <c r="I5018" t="s">
        <v>15</v>
      </c>
      <c r="J5018">
        <f>_xlfn.XLOOKUP(Table1[[#This Row],[Product Name]],O:O,P:P)</f>
        <v>19.5</v>
      </c>
      <c r="K5018">
        <f>Table1[[#This Row],[Unit Profit]]*Table1[[#This Row],[Units Sold]]</f>
        <v>39</v>
      </c>
      <c r="L5018">
        <f>MONTH(Table1[[#This Row],[Date]])</f>
        <v>7</v>
      </c>
    </row>
    <row r="5019" spans="1:12" hidden="1">
      <c r="A5019">
        <v>15095</v>
      </c>
      <c r="B5019" s="1">
        <v>45332</v>
      </c>
      <c r="C5019" t="s">
        <v>9</v>
      </c>
      <c r="D5019" t="s">
        <v>73</v>
      </c>
      <c r="E5019">
        <v>3</v>
      </c>
      <c r="F5019">
        <v>59.99</v>
      </c>
      <c r="G5019">
        <f>Table1[[#This Row],[Unit Price]]*Table1[[#This Row],[Units Sold]]</f>
        <v>179.97</v>
      </c>
      <c r="H5019" t="s">
        <v>18</v>
      </c>
      <c r="I5019" t="s">
        <v>15</v>
      </c>
      <c r="J5019">
        <f>_xlfn.XLOOKUP(Table1[[#This Row],[Product Name]],O:O,P:P)</f>
        <v>13.8</v>
      </c>
      <c r="K5019">
        <f>Table1[[#This Row],[Unit Profit]]*Table1[[#This Row],[Units Sold]]</f>
        <v>41.400000000000006</v>
      </c>
      <c r="L5019">
        <f>MONTH(Table1[[#This Row],[Date]])</f>
        <v>2</v>
      </c>
    </row>
    <row r="5020" spans="1:12" hidden="1">
      <c r="A5020">
        <v>15096</v>
      </c>
      <c r="B5020" s="1">
        <v>45011</v>
      </c>
      <c r="C5020" t="s">
        <v>12</v>
      </c>
      <c r="D5020" t="s">
        <v>74</v>
      </c>
      <c r="E5020">
        <v>5</v>
      </c>
      <c r="F5020">
        <v>499.99</v>
      </c>
      <c r="G5020">
        <f>Table1[[#This Row],[Unit Price]]*Table1[[#This Row],[Units Sold]]</f>
        <v>2499.9499999999998</v>
      </c>
      <c r="H5020" t="s">
        <v>14</v>
      </c>
      <c r="I5020" t="s">
        <v>15</v>
      </c>
      <c r="J5020">
        <f>_xlfn.XLOOKUP(Table1[[#This Row],[Product Name]],O:O,P:P)</f>
        <v>100</v>
      </c>
      <c r="K5020">
        <f>Table1[[#This Row],[Unit Profit]]*Table1[[#This Row],[Units Sold]]</f>
        <v>500</v>
      </c>
      <c r="L5020">
        <f>MONTH(Table1[[#This Row],[Date]])</f>
        <v>3</v>
      </c>
    </row>
    <row r="5021" spans="1:12">
      <c r="A5021">
        <v>15097</v>
      </c>
      <c r="B5021" s="1">
        <v>45397</v>
      </c>
      <c r="C5021" t="s">
        <v>16</v>
      </c>
      <c r="D5021" t="s">
        <v>75</v>
      </c>
      <c r="E5021">
        <v>5</v>
      </c>
      <c r="F5021">
        <v>29.99</v>
      </c>
      <c r="G5021">
        <f>Table1[[#This Row],[Unit Price]]*Table1[[#This Row],[Units Sold]]</f>
        <v>149.94999999999999</v>
      </c>
      <c r="H5021" t="s">
        <v>294</v>
      </c>
      <c r="I5021" t="s">
        <v>11</v>
      </c>
      <c r="J5021">
        <f>_xlfn.XLOOKUP(Table1[[#This Row],[Product Name]],O:O,P:P)</f>
        <v>8.4</v>
      </c>
      <c r="K5021">
        <f>Table1[[#This Row],[Unit Profit]]*Table1[[#This Row],[Units Sold]]</f>
        <v>42</v>
      </c>
      <c r="L5021">
        <f>MONTH(Table1[[#This Row],[Date]])</f>
        <v>4</v>
      </c>
    </row>
    <row r="5022" spans="1:12">
      <c r="A5022">
        <v>15098</v>
      </c>
      <c r="B5022" s="1">
        <v>45474</v>
      </c>
      <c r="C5022" t="s">
        <v>19</v>
      </c>
      <c r="D5022" t="s">
        <v>76</v>
      </c>
      <c r="E5022">
        <v>5</v>
      </c>
      <c r="F5022">
        <v>28</v>
      </c>
      <c r="G5022">
        <f>Table1[[#This Row],[Unit Price]]*Table1[[#This Row],[Units Sold]]</f>
        <v>140</v>
      </c>
      <c r="H5022" t="s">
        <v>294</v>
      </c>
      <c r="I5022" t="s">
        <v>287</v>
      </c>
      <c r="J5022">
        <f>_xlfn.XLOOKUP(Table1[[#This Row],[Product Name]],O:O,P:P)</f>
        <v>8.1199999999999992</v>
      </c>
      <c r="K5022">
        <f>Table1[[#This Row],[Unit Profit]]*Table1[[#This Row],[Units Sold]]</f>
        <v>40.599999999999994</v>
      </c>
      <c r="L5022">
        <f>MONTH(Table1[[#This Row],[Date]])</f>
        <v>7</v>
      </c>
    </row>
    <row r="5023" spans="1:12" hidden="1">
      <c r="A5023">
        <v>15099</v>
      </c>
      <c r="B5023" s="1">
        <v>45410</v>
      </c>
      <c r="C5023" t="s">
        <v>21</v>
      </c>
      <c r="D5023" t="s">
        <v>77</v>
      </c>
      <c r="E5023">
        <v>1</v>
      </c>
      <c r="F5023">
        <v>23</v>
      </c>
      <c r="G5023">
        <f>Table1[[#This Row],[Unit Price]]*Table1[[#This Row],[Units Sold]]</f>
        <v>23</v>
      </c>
      <c r="H5023" t="s">
        <v>14</v>
      </c>
      <c r="I5023" t="s">
        <v>11</v>
      </c>
      <c r="J5023">
        <f>_xlfn.XLOOKUP(Table1[[#This Row],[Product Name]],O:O,P:P)</f>
        <v>3.68</v>
      </c>
      <c r="K5023">
        <f>Table1[[#This Row],[Unit Profit]]*Table1[[#This Row],[Units Sold]]</f>
        <v>3.68</v>
      </c>
      <c r="L5023">
        <f>MONTH(Table1[[#This Row],[Date]])</f>
        <v>4</v>
      </c>
    </row>
    <row r="5024" spans="1:12">
      <c r="A5024">
        <v>15100</v>
      </c>
      <c r="B5024" s="1">
        <v>45063</v>
      </c>
      <c r="C5024" t="s">
        <v>23</v>
      </c>
      <c r="D5024" t="s">
        <v>78</v>
      </c>
      <c r="E5024">
        <v>4</v>
      </c>
      <c r="F5024">
        <v>349</v>
      </c>
      <c r="G5024">
        <f>Table1[[#This Row],[Unit Price]]*Table1[[#This Row],[Units Sold]]</f>
        <v>1396</v>
      </c>
      <c r="H5024" t="s">
        <v>294</v>
      </c>
      <c r="I5024" t="s">
        <v>11</v>
      </c>
      <c r="J5024">
        <f>_xlfn.XLOOKUP(Table1[[#This Row],[Product Name]],O:O,P:P)</f>
        <v>87.25</v>
      </c>
      <c r="K5024">
        <f>Table1[[#This Row],[Unit Profit]]*Table1[[#This Row],[Units Sold]]</f>
        <v>349</v>
      </c>
      <c r="L5024">
        <f>MONTH(Table1[[#This Row],[Date]])</f>
        <v>5</v>
      </c>
    </row>
    <row r="5025" spans="1:12">
      <c r="A5025">
        <v>15101</v>
      </c>
      <c r="B5025" s="1">
        <v>45626</v>
      </c>
      <c r="C5025" t="s">
        <v>9</v>
      </c>
      <c r="D5025" t="s">
        <v>79</v>
      </c>
      <c r="E5025">
        <v>2</v>
      </c>
      <c r="F5025">
        <v>299.99</v>
      </c>
      <c r="G5025">
        <f>Table1[[#This Row],[Unit Price]]*Table1[[#This Row],[Units Sold]]</f>
        <v>599.98</v>
      </c>
      <c r="H5025" t="s">
        <v>294</v>
      </c>
      <c r="I5025" t="s">
        <v>15</v>
      </c>
      <c r="J5025">
        <f>_xlfn.XLOOKUP(Table1[[#This Row],[Product Name]],O:O,P:P)</f>
        <v>30</v>
      </c>
      <c r="K5025">
        <f>Table1[[#This Row],[Unit Profit]]*Table1[[#This Row],[Units Sold]]</f>
        <v>60</v>
      </c>
      <c r="L5025">
        <f>MONTH(Table1[[#This Row],[Date]])</f>
        <v>11</v>
      </c>
    </row>
    <row r="5026" spans="1:12" hidden="1">
      <c r="A5026">
        <v>15102</v>
      </c>
      <c r="B5026" s="1">
        <v>45394</v>
      </c>
      <c r="C5026" t="s">
        <v>12</v>
      </c>
      <c r="D5026" t="s">
        <v>80</v>
      </c>
      <c r="E5026">
        <v>5</v>
      </c>
      <c r="F5026">
        <v>199.99</v>
      </c>
      <c r="G5026">
        <f>Table1[[#This Row],[Unit Price]]*Table1[[#This Row],[Units Sold]]</f>
        <v>999.95</v>
      </c>
      <c r="H5026" t="s">
        <v>14</v>
      </c>
      <c r="I5026" t="s">
        <v>287</v>
      </c>
      <c r="J5026">
        <f>_xlfn.XLOOKUP(Table1[[#This Row],[Product Name]],O:O,P:P)</f>
        <v>68</v>
      </c>
      <c r="K5026">
        <f>Table1[[#This Row],[Unit Profit]]*Table1[[#This Row],[Units Sold]]</f>
        <v>340</v>
      </c>
      <c r="L5026">
        <f>MONTH(Table1[[#This Row],[Date]])</f>
        <v>4</v>
      </c>
    </row>
    <row r="5027" spans="1:12" hidden="1">
      <c r="A5027">
        <v>15103</v>
      </c>
      <c r="B5027" s="1">
        <v>45297</v>
      </c>
      <c r="C5027" t="s">
        <v>16</v>
      </c>
      <c r="D5027" t="s">
        <v>81</v>
      </c>
      <c r="E5027">
        <v>5</v>
      </c>
      <c r="F5027">
        <v>9.99</v>
      </c>
      <c r="G5027">
        <f>Table1[[#This Row],[Unit Price]]*Table1[[#This Row],[Units Sold]]</f>
        <v>49.95</v>
      </c>
      <c r="H5027" t="s">
        <v>14</v>
      </c>
      <c r="I5027" t="s">
        <v>15</v>
      </c>
      <c r="J5027">
        <f>_xlfn.XLOOKUP(Table1[[#This Row],[Product Name]],O:O,P:P)</f>
        <v>3.6</v>
      </c>
      <c r="K5027">
        <f>Table1[[#This Row],[Unit Profit]]*Table1[[#This Row],[Units Sold]]</f>
        <v>18</v>
      </c>
      <c r="L5027">
        <f>MONTH(Table1[[#This Row],[Date]])</f>
        <v>1</v>
      </c>
    </row>
    <row r="5028" spans="1:12" hidden="1">
      <c r="A5028">
        <v>15104</v>
      </c>
      <c r="B5028" s="1">
        <v>45533</v>
      </c>
      <c r="C5028" t="s">
        <v>19</v>
      </c>
      <c r="D5028" t="s">
        <v>82</v>
      </c>
      <c r="E5028">
        <v>1</v>
      </c>
      <c r="F5028">
        <v>18.989999999999998</v>
      </c>
      <c r="G5028">
        <f>Table1[[#This Row],[Unit Price]]*Table1[[#This Row],[Units Sold]]</f>
        <v>18.989999999999998</v>
      </c>
      <c r="H5028" t="s">
        <v>14</v>
      </c>
      <c r="I5028" t="s">
        <v>11</v>
      </c>
      <c r="J5028">
        <f>_xlfn.XLOOKUP(Table1[[#This Row],[Product Name]],O:O,P:P)</f>
        <v>6.84</v>
      </c>
      <c r="K5028">
        <f>Table1[[#This Row],[Unit Profit]]*Table1[[#This Row],[Units Sold]]</f>
        <v>6.84</v>
      </c>
      <c r="L5028">
        <f>MONTH(Table1[[#This Row],[Date]])</f>
        <v>8</v>
      </c>
    </row>
    <row r="5029" spans="1:12" hidden="1">
      <c r="A5029">
        <v>15105</v>
      </c>
      <c r="B5029" s="1">
        <v>45215</v>
      </c>
      <c r="C5029" t="s">
        <v>21</v>
      </c>
      <c r="D5029" t="s">
        <v>83</v>
      </c>
      <c r="E5029">
        <v>2</v>
      </c>
      <c r="F5029">
        <v>102</v>
      </c>
      <c r="G5029">
        <f>Table1[[#This Row],[Unit Price]]*Table1[[#This Row],[Units Sold]]</f>
        <v>204</v>
      </c>
      <c r="H5029" t="s">
        <v>14</v>
      </c>
      <c r="I5029" t="s">
        <v>11</v>
      </c>
      <c r="J5029">
        <f>_xlfn.XLOOKUP(Table1[[#This Row],[Product Name]],O:O,P:P)</f>
        <v>51</v>
      </c>
      <c r="K5029">
        <f>Table1[[#This Row],[Unit Profit]]*Table1[[#This Row],[Units Sold]]</f>
        <v>102</v>
      </c>
      <c r="L5029">
        <f>MONTH(Table1[[#This Row],[Date]])</f>
        <v>10</v>
      </c>
    </row>
    <row r="5030" spans="1:12" hidden="1">
      <c r="A5030">
        <v>15106</v>
      </c>
      <c r="B5030" s="1">
        <v>45231</v>
      </c>
      <c r="C5030" t="s">
        <v>23</v>
      </c>
      <c r="D5030" t="s">
        <v>84</v>
      </c>
      <c r="E5030">
        <v>3</v>
      </c>
      <c r="F5030">
        <v>299.99</v>
      </c>
      <c r="G5030">
        <f>Table1[[#This Row],[Unit Price]]*Table1[[#This Row],[Units Sold]]</f>
        <v>899.97</v>
      </c>
      <c r="H5030" t="s">
        <v>14</v>
      </c>
      <c r="I5030" t="s">
        <v>287</v>
      </c>
      <c r="J5030">
        <f>_xlfn.XLOOKUP(Table1[[#This Row],[Product Name]],O:O,P:P)</f>
        <v>57</v>
      </c>
      <c r="K5030">
        <f>Table1[[#This Row],[Unit Profit]]*Table1[[#This Row],[Units Sold]]</f>
        <v>171</v>
      </c>
      <c r="L5030">
        <f>MONTH(Table1[[#This Row],[Date]])</f>
        <v>11</v>
      </c>
    </row>
    <row r="5031" spans="1:12" hidden="1">
      <c r="A5031">
        <v>15107</v>
      </c>
      <c r="B5031" s="1">
        <v>45229</v>
      </c>
      <c r="C5031" t="s">
        <v>9</v>
      </c>
      <c r="D5031" t="s">
        <v>85</v>
      </c>
      <c r="E5031">
        <v>2</v>
      </c>
      <c r="F5031">
        <v>1199.99</v>
      </c>
      <c r="G5031">
        <f>Table1[[#This Row],[Unit Price]]*Table1[[#This Row],[Units Sold]]</f>
        <v>2399.98</v>
      </c>
      <c r="H5031" t="s">
        <v>18</v>
      </c>
      <c r="I5031" t="s">
        <v>287</v>
      </c>
      <c r="J5031">
        <f>_xlfn.XLOOKUP(Table1[[#This Row],[Product Name]],O:O,P:P)</f>
        <v>528</v>
      </c>
      <c r="K5031">
        <f>Table1[[#This Row],[Unit Profit]]*Table1[[#This Row],[Units Sold]]</f>
        <v>1056</v>
      </c>
      <c r="L5031">
        <f>MONTH(Table1[[#This Row],[Date]])</f>
        <v>10</v>
      </c>
    </row>
    <row r="5032" spans="1:12" hidden="1">
      <c r="A5032">
        <v>15108</v>
      </c>
      <c r="B5032" s="1">
        <v>45542</v>
      </c>
      <c r="C5032" t="s">
        <v>12</v>
      </c>
      <c r="D5032" t="s">
        <v>86</v>
      </c>
      <c r="E5032">
        <v>4</v>
      </c>
      <c r="F5032">
        <v>219.99</v>
      </c>
      <c r="G5032">
        <f>Table1[[#This Row],[Unit Price]]*Table1[[#This Row],[Units Sold]]</f>
        <v>879.96</v>
      </c>
      <c r="H5032" t="s">
        <v>14</v>
      </c>
      <c r="I5032" t="s">
        <v>15</v>
      </c>
      <c r="J5032">
        <f>_xlfn.XLOOKUP(Table1[[#This Row],[Product Name]],O:O,P:P)</f>
        <v>39.6</v>
      </c>
      <c r="K5032">
        <f>Table1[[#This Row],[Unit Profit]]*Table1[[#This Row],[Units Sold]]</f>
        <v>158.4</v>
      </c>
      <c r="L5032">
        <f>MONTH(Table1[[#This Row],[Date]])</f>
        <v>9</v>
      </c>
    </row>
    <row r="5033" spans="1:12" hidden="1">
      <c r="A5033">
        <v>15109</v>
      </c>
      <c r="B5033" s="1">
        <v>45130</v>
      </c>
      <c r="C5033" t="s">
        <v>16</v>
      </c>
      <c r="D5033" t="s">
        <v>87</v>
      </c>
      <c r="E5033">
        <v>4</v>
      </c>
      <c r="F5033">
        <v>59.99</v>
      </c>
      <c r="G5033">
        <f>Table1[[#This Row],[Unit Price]]*Table1[[#This Row],[Units Sold]]</f>
        <v>239.96</v>
      </c>
      <c r="H5033" t="s">
        <v>18</v>
      </c>
      <c r="I5033" t="s">
        <v>11</v>
      </c>
      <c r="J5033">
        <f>_xlfn.XLOOKUP(Table1[[#This Row],[Product Name]],O:O,P:P)</f>
        <v>6</v>
      </c>
      <c r="K5033">
        <f>Table1[[#This Row],[Unit Profit]]*Table1[[#This Row],[Units Sold]]</f>
        <v>24</v>
      </c>
      <c r="L5033">
        <f>MONTH(Table1[[#This Row],[Date]])</f>
        <v>7</v>
      </c>
    </row>
    <row r="5034" spans="1:12">
      <c r="A5034">
        <v>15110</v>
      </c>
      <c r="B5034" s="1">
        <v>45370</v>
      </c>
      <c r="C5034" t="s">
        <v>19</v>
      </c>
      <c r="D5034" t="s">
        <v>88</v>
      </c>
      <c r="E5034">
        <v>5</v>
      </c>
      <c r="F5034">
        <v>10.99</v>
      </c>
      <c r="G5034">
        <f>Table1[[#This Row],[Unit Price]]*Table1[[#This Row],[Units Sold]]</f>
        <v>54.95</v>
      </c>
      <c r="H5034" t="s">
        <v>294</v>
      </c>
      <c r="I5034" t="s">
        <v>15</v>
      </c>
      <c r="J5034">
        <f>_xlfn.XLOOKUP(Table1[[#This Row],[Product Name]],O:O,P:P)</f>
        <v>1.21</v>
      </c>
      <c r="K5034">
        <f>Table1[[#This Row],[Unit Profit]]*Table1[[#This Row],[Units Sold]]</f>
        <v>6.05</v>
      </c>
      <c r="L5034">
        <f>MONTH(Table1[[#This Row],[Date]])</f>
        <v>3</v>
      </c>
    </row>
    <row r="5035" spans="1:12">
      <c r="A5035">
        <v>15111</v>
      </c>
      <c r="B5035" s="1">
        <v>45534</v>
      </c>
      <c r="C5035" t="s">
        <v>21</v>
      </c>
      <c r="D5035" t="s">
        <v>89</v>
      </c>
      <c r="E5035">
        <v>2</v>
      </c>
      <c r="F5035">
        <v>78</v>
      </c>
      <c r="G5035">
        <f>Table1[[#This Row],[Unit Price]]*Table1[[#This Row],[Units Sold]]</f>
        <v>156</v>
      </c>
      <c r="H5035" t="s">
        <v>294</v>
      </c>
      <c r="I5035" t="s">
        <v>11</v>
      </c>
      <c r="J5035">
        <f>_xlfn.XLOOKUP(Table1[[#This Row],[Product Name]],O:O,P:P)</f>
        <v>19.5</v>
      </c>
      <c r="K5035">
        <f>Table1[[#This Row],[Unit Profit]]*Table1[[#This Row],[Units Sold]]</f>
        <v>39</v>
      </c>
      <c r="L5035">
        <f>MONTH(Table1[[#This Row],[Date]])</f>
        <v>8</v>
      </c>
    </row>
    <row r="5036" spans="1:12" hidden="1">
      <c r="A5036">
        <v>15112</v>
      </c>
      <c r="B5036" s="1">
        <v>45206</v>
      </c>
      <c r="C5036" t="s">
        <v>23</v>
      </c>
      <c r="D5036" t="s">
        <v>90</v>
      </c>
      <c r="E5036">
        <v>4</v>
      </c>
      <c r="F5036">
        <v>129.99</v>
      </c>
      <c r="G5036">
        <f>Table1[[#This Row],[Unit Price]]*Table1[[#This Row],[Units Sold]]</f>
        <v>519.96</v>
      </c>
      <c r="H5036" t="s">
        <v>18</v>
      </c>
      <c r="I5036" t="s">
        <v>287</v>
      </c>
      <c r="J5036">
        <f>_xlfn.XLOOKUP(Table1[[#This Row],[Product Name]],O:O,P:P)</f>
        <v>20.8</v>
      </c>
      <c r="K5036">
        <f>Table1[[#This Row],[Unit Profit]]*Table1[[#This Row],[Units Sold]]</f>
        <v>83.2</v>
      </c>
      <c r="L5036">
        <f>MONTH(Table1[[#This Row],[Date]])</f>
        <v>10</v>
      </c>
    </row>
    <row r="5037" spans="1:12" hidden="1">
      <c r="A5037">
        <v>15113</v>
      </c>
      <c r="B5037" s="1">
        <v>45478</v>
      </c>
      <c r="C5037" t="s">
        <v>9</v>
      </c>
      <c r="D5037" t="s">
        <v>91</v>
      </c>
      <c r="E5037">
        <v>1</v>
      </c>
      <c r="F5037">
        <v>1599.99</v>
      </c>
      <c r="G5037">
        <f>Table1[[#This Row],[Unit Price]]*Table1[[#This Row],[Units Sold]]</f>
        <v>1599.99</v>
      </c>
      <c r="H5037" t="s">
        <v>18</v>
      </c>
      <c r="I5037" t="s">
        <v>15</v>
      </c>
      <c r="J5037">
        <f>_xlfn.XLOOKUP(Table1[[#This Row],[Product Name]],O:O,P:P)</f>
        <v>656</v>
      </c>
      <c r="K5037">
        <f>Table1[[#This Row],[Unit Profit]]*Table1[[#This Row],[Units Sold]]</f>
        <v>656</v>
      </c>
      <c r="L5037">
        <f>MONTH(Table1[[#This Row],[Date]])</f>
        <v>7</v>
      </c>
    </row>
    <row r="5038" spans="1:12">
      <c r="A5038">
        <v>15114</v>
      </c>
      <c r="B5038" s="1">
        <v>45319</v>
      </c>
      <c r="C5038" t="s">
        <v>12</v>
      </c>
      <c r="D5038" t="s">
        <v>92</v>
      </c>
      <c r="E5038">
        <v>4</v>
      </c>
      <c r="F5038">
        <v>899.99</v>
      </c>
      <c r="G5038">
        <f>Table1[[#This Row],[Unit Price]]*Table1[[#This Row],[Units Sold]]</f>
        <v>3599.96</v>
      </c>
      <c r="H5038" t="s">
        <v>294</v>
      </c>
      <c r="I5038" t="s">
        <v>15</v>
      </c>
      <c r="J5038">
        <f>_xlfn.XLOOKUP(Table1[[#This Row],[Product Name]],O:O,P:P)</f>
        <v>207</v>
      </c>
      <c r="K5038">
        <f>Table1[[#This Row],[Unit Profit]]*Table1[[#This Row],[Units Sold]]</f>
        <v>828</v>
      </c>
      <c r="L5038">
        <f>MONTH(Table1[[#This Row],[Date]])</f>
        <v>1</v>
      </c>
    </row>
    <row r="5039" spans="1:12" hidden="1">
      <c r="A5039">
        <v>15115</v>
      </c>
      <c r="B5039" s="1">
        <v>45085</v>
      </c>
      <c r="C5039" t="s">
        <v>16</v>
      </c>
      <c r="D5039" t="s">
        <v>93</v>
      </c>
      <c r="E5039">
        <v>2</v>
      </c>
      <c r="F5039">
        <v>49.99</v>
      </c>
      <c r="G5039">
        <f>Table1[[#This Row],[Unit Price]]*Table1[[#This Row],[Units Sold]]</f>
        <v>99.98</v>
      </c>
      <c r="H5039" t="s">
        <v>18</v>
      </c>
      <c r="I5039" t="s">
        <v>15</v>
      </c>
      <c r="J5039">
        <f>_xlfn.XLOOKUP(Table1[[#This Row],[Product Name]],O:O,P:P)</f>
        <v>19.5</v>
      </c>
      <c r="K5039">
        <f>Table1[[#This Row],[Unit Profit]]*Table1[[#This Row],[Units Sold]]</f>
        <v>39</v>
      </c>
      <c r="L5039">
        <f>MONTH(Table1[[#This Row],[Date]])</f>
        <v>6</v>
      </c>
    </row>
    <row r="5040" spans="1:12" hidden="1">
      <c r="A5040">
        <v>15116</v>
      </c>
      <c r="B5040" s="1">
        <v>45453</v>
      </c>
      <c r="C5040" t="s">
        <v>19</v>
      </c>
      <c r="D5040" t="s">
        <v>94</v>
      </c>
      <c r="E5040">
        <v>2</v>
      </c>
      <c r="F5040">
        <v>14.99</v>
      </c>
      <c r="G5040">
        <f>Table1[[#This Row],[Unit Price]]*Table1[[#This Row],[Units Sold]]</f>
        <v>29.98</v>
      </c>
      <c r="H5040" t="s">
        <v>18</v>
      </c>
      <c r="I5040" t="s">
        <v>11</v>
      </c>
      <c r="J5040">
        <f>_xlfn.XLOOKUP(Table1[[#This Row],[Product Name]],O:O,P:P)</f>
        <v>3.6</v>
      </c>
      <c r="K5040">
        <f>Table1[[#This Row],[Unit Profit]]*Table1[[#This Row],[Units Sold]]</f>
        <v>7.2</v>
      </c>
      <c r="L5040">
        <f>MONTH(Table1[[#This Row],[Date]])</f>
        <v>6</v>
      </c>
    </row>
    <row r="5041" spans="1:12" hidden="1">
      <c r="A5041">
        <v>15117</v>
      </c>
      <c r="B5041" s="1">
        <v>45544</v>
      </c>
      <c r="C5041" t="s">
        <v>21</v>
      </c>
      <c r="D5041" t="s">
        <v>95</v>
      </c>
      <c r="E5041">
        <v>5</v>
      </c>
      <c r="F5041">
        <v>16</v>
      </c>
      <c r="G5041">
        <f>Table1[[#This Row],[Unit Price]]*Table1[[#This Row],[Units Sold]]</f>
        <v>80</v>
      </c>
      <c r="H5041" t="s">
        <v>14</v>
      </c>
      <c r="I5041" t="s">
        <v>11</v>
      </c>
      <c r="J5041">
        <f>_xlfn.XLOOKUP(Table1[[#This Row],[Product Name]],O:O,P:P)</f>
        <v>2.72</v>
      </c>
      <c r="K5041">
        <f>Table1[[#This Row],[Unit Profit]]*Table1[[#This Row],[Units Sold]]</f>
        <v>13.600000000000001</v>
      </c>
      <c r="L5041">
        <f>MONTH(Table1[[#This Row],[Date]])</f>
        <v>9</v>
      </c>
    </row>
    <row r="5042" spans="1:12">
      <c r="A5042">
        <v>15118</v>
      </c>
      <c r="B5042" s="1">
        <v>45585</v>
      </c>
      <c r="C5042" t="s">
        <v>23</v>
      </c>
      <c r="D5042" t="s">
        <v>96</v>
      </c>
      <c r="E5042">
        <v>2</v>
      </c>
      <c r="F5042">
        <v>69.989999999999995</v>
      </c>
      <c r="G5042">
        <f>Table1[[#This Row],[Unit Price]]*Table1[[#This Row],[Units Sold]]</f>
        <v>139.97999999999999</v>
      </c>
      <c r="H5042" t="s">
        <v>294</v>
      </c>
      <c r="I5042" t="s">
        <v>11</v>
      </c>
      <c r="J5042">
        <f>_xlfn.XLOOKUP(Table1[[#This Row],[Product Name]],O:O,P:P)</f>
        <v>34.299999999999997</v>
      </c>
      <c r="K5042">
        <f>Table1[[#This Row],[Unit Profit]]*Table1[[#This Row],[Units Sold]]</f>
        <v>68.599999999999994</v>
      </c>
      <c r="L5042">
        <f>MONTH(Table1[[#This Row],[Date]])</f>
        <v>10</v>
      </c>
    </row>
    <row r="5043" spans="1:12">
      <c r="A5043">
        <v>15119</v>
      </c>
      <c r="B5043" s="1">
        <v>45611</v>
      </c>
      <c r="C5043" t="s">
        <v>9</v>
      </c>
      <c r="D5043" t="s">
        <v>97</v>
      </c>
      <c r="E5043">
        <v>5</v>
      </c>
      <c r="F5043">
        <v>249.99</v>
      </c>
      <c r="G5043">
        <f>Table1[[#This Row],[Unit Price]]*Table1[[#This Row],[Units Sold]]</f>
        <v>1249.95</v>
      </c>
      <c r="H5043" t="s">
        <v>294</v>
      </c>
      <c r="I5043" t="s">
        <v>287</v>
      </c>
      <c r="J5043">
        <f>_xlfn.XLOOKUP(Table1[[#This Row],[Product Name]],O:O,P:P)</f>
        <v>55</v>
      </c>
      <c r="K5043">
        <f>Table1[[#This Row],[Unit Profit]]*Table1[[#This Row],[Units Sold]]</f>
        <v>275</v>
      </c>
      <c r="L5043">
        <f>MONTH(Table1[[#This Row],[Date]])</f>
        <v>11</v>
      </c>
    </row>
    <row r="5044" spans="1:12" hidden="1">
      <c r="A5044">
        <v>15120</v>
      </c>
      <c r="B5044" s="1">
        <v>44944</v>
      </c>
      <c r="C5044" t="s">
        <v>12</v>
      </c>
      <c r="D5044" t="s">
        <v>98</v>
      </c>
      <c r="E5044">
        <v>1</v>
      </c>
      <c r="F5044">
        <v>499.99</v>
      </c>
      <c r="G5044">
        <f>Table1[[#This Row],[Unit Price]]*Table1[[#This Row],[Units Sold]]</f>
        <v>499.99</v>
      </c>
      <c r="H5044" t="s">
        <v>14</v>
      </c>
      <c r="I5044" t="s">
        <v>287</v>
      </c>
      <c r="J5044">
        <f>_xlfn.XLOOKUP(Table1[[#This Row],[Product Name]],O:O,P:P)</f>
        <v>190</v>
      </c>
      <c r="K5044">
        <f>Table1[[#This Row],[Unit Profit]]*Table1[[#This Row],[Units Sold]]</f>
        <v>190</v>
      </c>
      <c r="L5044">
        <f>MONTH(Table1[[#This Row],[Date]])</f>
        <v>1</v>
      </c>
    </row>
    <row r="5045" spans="1:12">
      <c r="A5045">
        <v>15121</v>
      </c>
      <c r="B5045" s="1">
        <v>45384</v>
      </c>
      <c r="C5045" t="s">
        <v>16</v>
      </c>
      <c r="D5045" t="s">
        <v>99</v>
      </c>
      <c r="E5045">
        <v>2</v>
      </c>
      <c r="F5045">
        <v>89.99</v>
      </c>
      <c r="G5045">
        <f>Table1[[#This Row],[Unit Price]]*Table1[[#This Row],[Units Sold]]</f>
        <v>179.98</v>
      </c>
      <c r="H5045" t="s">
        <v>294</v>
      </c>
      <c r="I5045" t="s">
        <v>15</v>
      </c>
      <c r="J5045">
        <f>_xlfn.XLOOKUP(Table1[[#This Row],[Product Name]],O:O,P:P)</f>
        <v>11.7</v>
      </c>
      <c r="K5045">
        <f>Table1[[#This Row],[Unit Profit]]*Table1[[#This Row],[Units Sold]]</f>
        <v>23.4</v>
      </c>
      <c r="L5045">
        <f>MONTH(Table1[[#This Row],[Date]])</f>
        <v>4</v>
      </c>
    </row>
    <row r="5046" spans="1:12" hidden="1">
      <c r="A5046">
        <v>15122</v>
      </c>
      <c r="B5046" s="1">
        <v>45375</v>
      </c>
      <c r="C5046" t="s">
        <v>19</v>
      </c>
      <c r="D5046" t="s">
        <v>100</v>
      </c>
      <c r="E5046">
        <v>1</v>
      </c>
      <c r="F5046">
        <v>12.99</v>
      </c>
      <c r="G5046">
        <f>Table1[[#This Row],[Unit Price]]*Table1[[#This Row],[Units Sold]]</f>
        <v>12.99</v>
      </c>
      <c r="H5046" t="s">
        <v>14</v>
      </c>
      <c r="I5046" t="s">
        <v>11</v>
      </c>
      <c r="J5046">
        <f>_xlfn.XLOOKUP(Table1[[#This Row],[Product Name]],O:O,P:P)</f>
        <v>1.3</v>
      </c>
      <c r="K5046">
        <f>Table1[[#This Row],[Unit Profit]]*Table1[[#This Row],[Units Sold]]</f>
        <v>1.3</v>
      </c>
      <c r="L5046">
        <f>MONTH(Table1[[#This Row],[Date]])</f>
        <v>3</v>
      </c>
    </row>
    <row r="5047" spans="1:12" hidden="1">
      <c r="A5047">
        <v>15123</v>
      </c>
      <c r="B5047" s="1">
        <v>45642</v>
      </c>
      <c r="C5047" t="s">
        <v>21</v>
      </c>
      <c r="D5047" t="s">
        <v>101</v>
      </c>
      <c r="E5047">
        <v>4</v>
      </c>
      <c r="F5047">
        <v>100</v>
      </c>
      <c r="G5047">
        <f>Table1[[#This Row],[Unit Price]]*Table1[[#This Row],[Units Sold]]</f>
        <v>400</v>
      </c>
      <c r="H5047" t="s">
        <v>14</v>
      </c>
      <c r="I5047" t="s">
        <v>15</v>
      </c>
      <c r="J5047">
        <f>_xlfn.XLOOKUP(Table1[[#This Row],[Product Name]],O:O,P:P)</f>
        <v>45</v>
      </c>
      <c r="K5047">
        <f>Table1[[#This Row],[Unit Profit]]*Table1[[#This Row],[Units Sold]]</f>
        <v>180</v>
      </c>
      <c r="L5047">
        <f>MONTH(Table1[[#This Row],[Date]])</f>
        <v>12</v>
      </c>
    </row>
    <row r="5048" spans="1:12" hidden="1">
      <c r="A5048">
        <v>15124</v>
      </c>
      <c r="B5048" s="1">
        <v>45414</v>
      </c>
      <c r="C5048" t="s">
        <v>23</v>
      </c>
      <c r="D5048" t="s">
        <v>102</v>
      </c>
      <c r="E5048">
        <v>5</v>
      </c>
      <c r="F5048">
        <v>24.99</v>
      </c>
      <c r="G5048">
        <f>Table1[[#This Row],[Unit Price]]*Table1[[#This Row],[Units Sold]]</f>
        <v>124.94999999999999</v>
      </c>
      <c r="H5048" t="s">
        <v>14</v>
      </c>
      <c r="I5048" t="s">
        <v>287</v>
      </c>
      <c r="J5048">
        <f>_xlfn.XLOOKUP(Table1[[#This Row],[Product Name]],O:O,P:P)</f>
        <v>11.75</v>
      </c>
      <c r="K5048">
        <f>Table1[[#This Row],[Unit Profit]]*Table1[[#This Row],[Units Sold]]</f>
        <v>58.75</v>
      </c>
      <c r="L5048">
        <f>MONTH(Table1[[#This Row],[Date]])</f>
        <v>5</v>
      </c>
    </row>
    <row r="5049" spans="1:12">
      <c r="A5049">
        <v>15125</v>
      </c>
      <c r="B5049" s="1">
        <v>45103</v>
      </c>
      <c r="C5049" t="s">
        <v>9</v>
      </c>
      <c r="D5049" t="s">
        <v>103</v>
      </c>
      <c r="E5049">
        <v>4</v>
      </c>
      <c r="F5049">
        <v>99.99</v>
      </c>
      <c r="G5049">
        <f>Table1[[#This Row],[Unit Price]]*Table1[[#This Row],[Units Sold]]</f>
        <v>399.96</v>
      </c>
      <c r="H5049" t="s">
        <v>294</v>
      </c>
      <c r="I5049" t="s">
        <v>287</v>
      </c>
      <c r="J5049">
        <f>_xlfn.XLOOKUP(Table1[[#This Row],[Product Name]],O:O,P:P)</f>
        <v>30</v>
      </c>
      <c r="K5049">
        <f>Table1[[#This Row],[Unit Profit]]*Table1[[#This Row],[Units Sold]]</f>
        <v>120</v>
      </c>
      <c r="L5049">
        <f>MONTH(Table1[[#This Row],[Date]])</f>
        <v>6</v>
      </c>
    </row>
    <row r="5050" spans="1:12" hidden="1">
      <c r="A5050">
        <v>15126</v>
      </c>
      <c r="B5050" s="1">
        <v>44989</v>
      </c>
      <c r="C5050" t="s">
        <v>12</v>
      </c>
      <c r="D5050" t="s">
        <v>104</v>
      </c>
      <c r="E5050">
        <v>1</v>
      </c>
      <c r="F5050">
        <v>1299.99</v>
      </c>
      <c r="G5050">
        <f>Table1[[#This Row],[Unit Price]]*Table1[[#This Row],[Units Sold]]</f>
        <v>1299.99</v>
      </c>
      <c r="H5050" t="s">
        <v>18</v>
      </c>
      <c r="I5050" t="s">
        <v>287</v>
      </c>
      <c r="J5050">
        <f>_xlfn.XLOOKUP(Table1[[#This Row],[Product Name]],O:O,P:P)</f>
        <v>260</v>
      </c>
      <c r="K5050">
        <f>Table1[[#This Row],[Unit Profit]]*Table1[[#This Row],[Units Sold]]</f>
        <v>260</v>
      </c>
      <c r="L5050">
        <f>MONTH(Table1[[#This Row],[Date]])</f>
        <v>3</v>
      </c>
    </row>
    <row r="5051" spans="1:12" hidden="1">
      <c r="A5051">
        <v>15127</v>
      </c>
      <c r="B5051" s="1">
        <v>45513</v>
      </c>
      <c r="C5051" t="s">
        <v>16</v>
      </c>
      <c r="D5051" t="s">
        <v>105</v>
      </c>
      <c r="E5051">
        <v>4</v>
      </c>
      <c r="F5051">
        <v>79.989999999999995</v>
      </c>
      <c r="G5051">
        <f>Table1[[#This Row],[Unit Price]]*Table1[[#This Row],[Units Sold]]</f>
        <v>319.95999999999998</v>
      </c>
      <c r="H5051" t="s">
        <v>14</v>
      </c>
      <c r="I5051" t="s">
        <v>287</v>
      </c>
      <c r="J5051">
        <f>_xlfn.XLOOKUP(Table1[[#This Row],[Product Name]],O:O,P:P)</f>
        <v>12.8</v>
      </c>
      <c r="K5051">
        <f>Table1[[#This Row],[Unit Profit]]*Table1[[#This Row],[Units Sold]]</f>
        <v>51.2</v>
      </c>
      <c r="L5051">
        <f>MONTH(Table1[[#This Row],[Date]])</f>
        <v>8</v>
      </c>
    </row>
    <row r="5052" spans="1:12">
      <c r="A5052">
        <v>15128</v>
      </c>
      <c r="B5052" s="1">
        <v>45448</v>
      </c>
      <c r="C5052" t="s">
        <v>19</v>
      </c>
      <c r="D5052" t="s">
        <v>106</v>
      </c>
      <c r="E5052">
        <v>5</v>
      </c>
      <c r="F5052">
        <v>13.99</v>
      </c>
      <c r="G5052">
        <f>Table1[[#This Row],[Unit Price]]*Table1[[#This Row],[Units Sold]]</f>
        <v>69.95</v>
      </c>
      <c r="H5052" t="s">
        <v>294</v>
      </c>
      <c r="I5052" t="s">
        <v>15</v>
      </c>
      <c r="J5052">
        <f>_xlfn.XLOOKUP(Table1[[#This Row],[Product Name]],O:O,P:P)</f>
        <v>4.34</v>
      </c>
      <c r="K5052">
        <f>Table1[[#This Row],[Unit Profit]]*Table1[[#This Row],[Units Sold]]</f>
        <v>21.7</v>
      </c>
      <c r="L5052">
        <f>MONTH(Table1[[#This Row],[Date]])</f>
        <v>6</v>
      </c>
    </row>
    <row r="5053" spans="1:12" hidden="1">
      <c r="A5053">
        <v>15129</v>
      </c>
      <c r="B5053" s="1">
        <v>44996</v>
      </c>
      <c r="C5053" t="s">
        <v>21</v>
      </c>
      <c r="D5053" t="s">
        <v>107</v>
      </c>
      <c r="E5053">
        <v>4</v>
      </c>
      <c r="F5053">
        <v>105</v>
      </c>
      <c r="G5053">
        <f>Table1[[#This Row],[Unit Price]]*Table1[[#This Row],[Units Sold]]</f>
        <v>420</v>
      </c>
      <c r="H5053" t="s">
        <v>14</v>
      </c>
      <c r="I5053" t="s">
        <v>287</v>
      </c>
      <c r="J5053">
        <f>_xlfn.XLOOKUP(Table1[[#This Row],[Product Name]],O:O,P:P)</f>
        <v>39.9</v>
      </c>
      <c r="K5053">
        <f>Table1[[#This Row],[Unit Profit]]*Table1[[#This Row],[Units Sold]]</f>
        <v>159.6</v>
      </c>
      <c r="L5053">
        <f>MONTH(Table1[[#This Row],[Date]])</f>
        <v>3</v>
      </c>
    </row>
    <row r="5054" spans="1:12" hidden="1">
      <c r="A5054">
        <v>15130</v>
      </c>
      <c r="B5054" s="1">
        <v>45445</v>
      </c>
      <c r="C5054" t="s">
        <v>23</v>
      </c>
      <c r="D5054" t="s">
        <v>108</v>
      </c>
      <c r="E5054">
        <v>3</v>
      </c>
      <c r="F5054">
        <v>129.99</v>
      </c>
      <c r="G5054">
        <f>Table1[[#This Row],[Unit Price]]*Table1[[#This Row],[Units Sold]]</f>
        <v>389.97</v>
      </c>
      <c r="H5054" t="s">
        <v>14</v>
      </c>
      <c r="I5054" t="s">
        <v>11</v>
      </c>
      <c r="J5054">
        <f>_xlfn.XLOOKUP(Table1[[#This Row],[Product Name]],O:O,P:P)</f>
        <v>35.1</v>
      </c>
      <c r="K5054">
        <f>Table1[[#This Row],[Unit Profit]]*Table1[[#This Row],[Units Sold]]</f>
        <v>105.30000000000001</v>
      </c>
      <c r="L5054">
        <f>MONTH(Table1[[#This Row],[Date]])</f>
        <v>6</v>
      </c>
    </row>
    <row r="5055" spans="1:12" hidden="1">
      <c r="A5055">
        <v>15131</v>
      </c>
      <c r="B5055" s="1">
        <v>45571</v>
      </c>
      <c r="C5055" t="s">
        <v>9</v>
      </c>
      <c r="D5055" t="s">
        <v>109</v>
      </c>
      <c r="E5055">
        <v>5</v>
      </c>
      <c r="F5055">
        <v>99.99</v>
      </c>
      <c r="G5055">
        <f>Table1[[#This Row],[Unit Price]]*Table1[[#This Row],[Units Sold]]</f>
        <v>499.95</v>
      </c>
      <c r="H5055" t="s">
        <v>18</v>
      </c>
      <c r="I5055" t="s">
        <v>15</v>
      </c>
      <c r="J5055">
        <f>_xlfn.XLOOKUP(Table1[[#This Row],[Product Name]],O:O,P:P)</f>
        <v>34</v>
      </c>
      <c r="K5055">
        <f>Table1[[#This Row],[Unit Profit]]*Table1[[#This Row],[Units Sold]]</f>
        <v>170</v>
      </c>
      <c r="L5055">
        <f>MONTH(Table1[[#This Row],[Date]])</f>
        <v>10</v>
      </c>
    </row>
    <row r="5056" spans="1:12">
      <c r="A5056">
        <v>15132</v>
      </c>
      <c r="B5056" s="1">
        <v>45454</v>
      </c>
      <c r="C5056" t="s">
        <v>12</v>
      </c>
      <c r="D5056" t="s">
        <v>110</v>
      </c>
      <c r="E5056">
        <v>4</v>
      </c>
      <c r="F5056">
        <v>179.99</v>
      </c>
      <c r="G5056">
        <f>Table1[[#This Row],[Unit Price]]*Table1[[#This Row],[Units Sold]]</f>
        <v>719.96</v>
      </c>
      <c r="H5056" t="s">
        <v>294</v>
      </c>
      <c r="I5056" t="s">
        <v>287</v>
      </c>
      <c r="J5056">
        <f>_xlfn.XLOOKUP(Table1[[#This Row],[Product Name]],O:O,P:P)</f>
        <v>72</v>
      </c>
      <c r="K5056">
        <f>Table1[[#This Row],[Unit Profit]]*Table1[[#This Row],[Units Sold]]</f>
        <v>288</v>
      </c>
      <c r="L5056">
        <f>MONTH(Table1[[#This Row],[Date]])</f>
        <v>6</v>
      </c>
    </row>
    <row r="5057" spans="1:12">
      <c r="A5057">
        <v>15133</v>
      </c>
      <c r="B5057" s="1">
        <v>45323</v>
      </c>
      <c r="C5057" t="s">
        <v>16</v>
      </c>
      <c r="D5057" t="s">
        <v>111</v>
      </c>
      <c r="E5057">
        <v>4</v>
      </c>
      <c r="F5057">
        <v>79.989999999999995</v>
      </c>
      <c r="G5057">
        <f>Table1[[#This Row],[Unit Price]]*Table1[[#This Row],[Units Sold]]</f>
        <v>319.95999999999998</v>
      </c>
      <c r="H5057" t="s">
        <v>294</v>
      </c>
      <c r="I5057" t="s">
        <v>15</v>
      </c>
      <c r="J5057">
        <f>_xlfn.XLOOKUP(Table1[[#This Row],[Product Name]],O:O,P:P)</f>
        <v>9.6</v>
      </c>
      <c r="K5057">
        <f>Table1[[#This Row],[Unit Profit]]*Table1[[#This Row],[Units Sold]]</f>
        <v>38.4</v>
      </c>
      <c r="L5057">
        <f>MONTH(Table1[[#This Row],[Date]])</f>
        <v>2</v>
      </c>
    </row>
    <row r="5058" spans="1:12" hidden="1">
      <c r="A5058">
        <v>15134</v>
      </c>
      <c r="B5058" s="1">
        <v>44947</v>
      </c>
      <c r="C5058" t="s">
        <v>19</v>
      </c>
      <c r="D5058" t="s">
        <v>112</v>
      </c>
      <c r="E5058">
        <v>1</v>
      </c>
      <c r="F5058">
        <v>14.99</v>
      </c>
      <c r="G5058">
        <f>Table1[[#This Row],[Unit Price]]*Table1[[#This Row],[Units Sold]]</f>
        <v>14.99</v>
      </c>
      <c r="H5058" t="s">
        <v>14</v>
      </c>
      <c r="I5058" t="s">
        <v>15</v>
      </c>
      <c r="J5058">
        <f>_xlfn.XLOOKUP(Table1[[#This Row],[Product Name]],O:O,P:P)</f>
        <v>1.8</v>
      </c>
      <c r="K5058">
        <f>Table1[[#This Row],[Unit Profit]]*Table1[[#This Row],[Units Sold]]</f>
        <v>1.8</v>
      </c>
      <c r="L5058">
        <f>MONTH(Table1[[#This Row],[Date]])</f>
        <v>1</v>
      </c>
    </row>
    <row r="5059" spans="1:12" hidden="1">
      <c r="A5059">
        <v>15135</v>
      </c>
      <c r="B5059" s="1">
        <v>45354</v>
      </c>
      <c r="C5059" t="s">
        <v>21</v>
      </c>
      <c r="D5059" t="s">
        <v>113</v>
      </c>
      <c r="E5059">
        <v>3</v>
      </c>
      <c r="F5059">
        <v>68</v>
      </c>
      <c r="G5059">
        <f>Table1[[#This Row],[Unit Price]]*Table1[[#This Row],[Units Sold]]</f>
        <v>204</v>
      </c>
      <c r="H5059" t="s">
        <v>14</v>
      </c>
      <c r="I5059" t="s">
        <v>287</v>
      </c>
      <c r="J5059">
        <f>_xlfn.XLOOKUP(Table1[[#This Row],[Product Name]],O:O,P:P)</f>
        <v>10.88</v>
      </c>
      <c r="K5059">
        <f>Table1[[#This Row],[Unit Profit]]*Table1[[#This Row],[Units Sold]]</f>
        <v>32.64</v>
      </c>
      <c r="L5059">
        <f>MONTH(Table1[[#This Row],[Date]])</f>
        <v>3</v>
      </c>
    </row>
    <row r="5060" spans="1:12" hidden="1">
      <c r="A5060">
        <v>15136</v>
      </c>
      <c r="B5060" s="1">
        <v>45426</v>
      </c>
      <c r="C5060" t="s">
        <v>23</v>
      </c>
      <c r="D5060" t="s">
        <v>114</v>
      </c>
      <c r="E5060">
        <v>5</v>
      </c>
      <c r="F5060">
        <v>999.99</v>
      </c>
      <c r="G5060">
        <f>Table1[[#This Row],[Unit Price]]*Table1[[#This Row],[Units Sold]]</f>
        <v>4999.95</v>
      </c>
      <c r="H5060" t="s">
        <v>18</v>
      </c>
      <c r="I5060" t="s">
        <v>287</v>
      </c>
      <c r="J5060">
        <f>_xlfn.XLOOKUP(Table1[[#This Row],[Product Name]],O:O,P:P)</f>
        <v>100</v>
      </c>
      <c r="K5060">
        <f>Table1[[#This Row],[Unit Profit]]*Table1[[#This Row],[Units Sold]]</f>
        <v>500</v>
      </c>
      <c r="L5060">
        <f>MONTH(Table1[[#This Row],[Date]])</f>
        <v>5</v>
      </c>
    </row>
    <row r="5061" spans="1:12">
      <c r="A5061">
        <v>15137</v>
      </c>
      <c r="B5061" s="1">
        <v>44967</v>
      </c>
      <c r="C5061" t="s">
        <v>9</v>
      </c>
      <c r="D5061" t="s">
        <v>115</v>
      </c>
      <c r="E5061">
        <v>1</v>
      </c>
      <c r="F5061">
        <v>299.99</v>
      </c>
      <c r="G5061">
        <f>Table1[[#This Row],[Unit Price]]*Table1[[#This Row],[Units Sold]]</f>
        <v>299.99</v>
      </c>
      <c r="H5061" t="s">
        <v>294</v>
      </c>
      <c r="I5061" t="s">
        <v>11</v>
      </c>
      <c r="J5061">
        <f>_xlfn.XLOOKUP(Table1[[#This Row],[Product Name]],O:O,P:P)</f>
        <v>81</v>
      </c>
      <c r="K5061">
        <f>Table1[[#This Row],[Unit Profit]]*Table1[[#This Row],[Units Sold]]</f>
        <v>81</v>
      </c>
      <c r="L5061">
        <f>MONTH(Table1[[#This Row],[Date]])</f>
        <v>2</v>
      </c>
    </row>
    <row r="5062" spans="1:12" hidden="1">
      <c r="A5062">
        <v>15138</v>
      </c>
      <c r="B5062" s="1">
        <v>45186</v>
      </c>
      <c r="C5062" t="s">
        <v>12</v>
      </c>
      <c r="D5062" t="s">
        <v>116</v>
      </c>
      <c r="E5062">
        <v>2</v>
      </c>
      <c r="F5062">
        <v>349.99</v>
      </c>
      <c r="G5062">
        <f>Table1[[#This Row],[Unit Price]]*Table1[[#This Row],[Units Sold]]</f>
        <v>699.98</v>
      </c>
      <c r="H5062" t="s">
        <v>18</v>
      </c>
      <c r="I5062" t="s">
        <v>287</v>
      </c>
      <c r="J5062">
        <f>_xlfn.XLOOKUP(Table1[[#This Row],[Product Name]],O:O,P:P)</f>
        <v>115.5</v>
      </c>
      <c r="K5062">
        <f>Table1[[#This Row],[Unit Profit]]*Table1[[#This Row],[Units Sold]]</f>
        <v>231</v>
      </c>
      <c r="L5062">
        <f>MONTH(Table1[[#This Row],[Date]])</f>
        <v>9</v>
      </c>
    </row>
    <row r="5063" spans="1:12">
      <c r="A5063">
        <v>15139</v>
      </c>
      <c r="B5063" s="1">
        <v>45603</v>
      </c>
      <c r="C5063" t="s">
        <v>16</v>
      </c>
      <c r="D5063" t="s">
        <v>117</v>
      </c>
      <c r="E5063">
        <v>2</v>
      </c>
      <c r="F5063">
        <v>19.989999999999998</v>
      </c>
      <c r="G5063">
        <f>Table1[[#This Row],[Unit Price]]*Table1[[#This Row],[Units Sold]]</f>
        <v>39.979999999999997</v>
      </c>
      <c r="H5063" t="s">
        <v>294</v>
      </c>
      <c r="I5063" t="s">
        <v>287</v>
      </c>
      <c r="J5063">
        <f>_xlfn.XLOOKUP(Table1[[#This Row],[Product Name]],O:O,P:P)</f>
        <v>3.4</v>
      </c>
      <c r="K5063">
        <f>Table1[[#This Row],[Unit Profit]]*Table1[[#This Row],[Units Sold]]</f>
        <v>6.8</v>
      </c>
      <c r="L5063">
        <f>MONTH(Table1[[#This Row],[Date]])</f>
        <v>11</v>
      </c>
    </row>
    <row r="5064" spans="1:12" hidden="1">
      <c r="A5064">
        <v>15140</v>
      </c>
      <c r="B5064" s="1">
        <v>44966</v>
      </c>
      <c r="C5064" t="s">
        <v>19</v>
      </c>
      <c r="D5064" t="s">
        <v>118</v>
      </c>
      <c r="E5064">
        <v>3</v>
      </c>
      <c r="F5064">
        <v>12.99</v>
      </c>
      <c r="G5064">
        <f>Table1[[#This Row],[Unit Price]]*Table1[[#This Row],[Units Sold]]</f>
        <v>38.97</v>
      </c>
      <c r="H5064" t="s">
        <v>14</v>
      </c>
      <c r="I5064" t="s">
        <v>15</v>
      </c>
      <c r="J5064">
        <f>_xlfn.XLOOKUP(Table1[[#This Row],[Product Name]],O:O,P:P)</f>
        <v>4.68</v>
      </c>
      <c r="K5064">
        <f>Table1[[#This Row],[Unit Profit]]*Table1[[#This Row],[Units Sold]]</f>
        <v>14.04</v>
      </c>
      <c r="L5064">
        <f>MONTH(Table1[[#This Row],[Date]])</f>
        <v>2</v>
      </c>
    </row>
    <row r="5065" spans="1:12" hidden="1">
      <c r="A5065">
        <v>15141</v>
      </c>
      <c r="B5065" s="1">
        <v>45396</v>
      </c>
      <c r="C5065" t="s">
        <v>21</v>
      </c>
      <c r="D5065" t="s">
        <v>119</v>
      </c>
      <c r="E5065">
        <v>4</v>
      </c>
      <c r="F5065">
        <v>82</v>
      </c>
      <c r="G5065">
        <f>Table1[[#This Row],[Unit Price]]*Table1[[#This Row],[Units Sold]]</f>
        <v>328</v>
      </c>
      <c r="H5065" t="s">
        <v>14</v>
      </c>
      <c r="I5065" t="s">
        <v>11</v>
      </c>
      <c r="J5065">
        <f>_xlfn.XLOOKUP(Table1[[#This Row],[Product Name]],O:O,P:P)</f>
        <v>22.96</v>
      </c>
      <c r="K5065">
        <f>Table1[[#This Row],[Unit Profit]]*Table1[[#This Row],[Units Sold]]</f>
        <v>91.84</v>
      </c>
      <c r="L5065">
        <f>MONTH(Table1[[#This Row],[Date]])</f>
        <v>4</v>
      </c>
    </row>
    <row r="5066" spans="1:12" hidden="1">
      <c r="A5066">
        <v>15142</v>
      </c>
      <c r="B5066" s="1">
        <v>45025</v>
      </c>
      <c r="C5066" t="s">
        <v>23</v>
      </c>
      <c r="D5066" t="s">
        <v>120</v>
      </c>
      <c r="E5066">
        <v>5</v>
      </c>
      <c r="F5066">
        <v>109.99</v>
      </c>
      <c r="G5066">
        <f>Table1[[#This Row],[Unit Price]]*Table1[[#This Row],[Units Sold]]</f>
        <v>549.94999999999993</v>
      </c>
      <c r="H5066" t="s">
        <v>14</v>
      </c>
      <c r="I5066" t="s">
        <v>15</v>
      </c>
      <c r="J5066">
        <f>_xlfn.XLOOKUP(Table1[[#This Row],[Product Name]],O:O,P:P)</f>
        <v>28.6</v>
      </c>
      <c r="K5066">
        <f>Table1[[#This Row],[Unit Profit]]*Table1[[#This Row],[Units Sold]]</f>
        <v>143</v>
      </c>
      <c r="L5066">
        <f>MONTH(Table1[[#This Row],[Date]])</f>
        <v>4</v>
      </c>
    </row>
    <row r="5067" spans="1:12" hidden="1">
      <c r="A5067">
        <v>15143</v>
      </c>
      <c r="B5067" s="1">
        <v>45353</v>
      </c>
      <c r="C5067" t="s">
        <v>9</v>
      </c>
      <c r="D5067" t="s">
        <v>121</v>
      </c>
      <c r="E5067">
        <v>4</v>
      </c>
      <c r="F5067">
        <v>3899.99</v>
      </c>
      <c r="G5067">
        <f>Table1[[#This Row],[Unit Price]]*Table1[[#This Row],[Units Sold]]</f>
        <v>15599.96</v>
      </c>
      <c r="H5067" t="s">
        <v>14</v>
      </c>
      <c r="I5067" t="s">
        <v>287</v>
      </c>
      <c r="J5067">
        <f>_xlfn.XLOOKUP(Table1[[#This Row],[Product Name]],O:O,P:P)</f>
        <v>400</v>
      </c>
      <c r="K5067">
        <f>Table1[[#This Row],[Unit Profit]]*Table1[[#This Row],[Units Sold]]</f>
        <v>1600</v>
      </c>
      <c r="L5067">
        <f>MONTH(Table1[[#This Row],[Date]])</f>
        <v>3</v>
      </c>
    </row>
    <row r="5068" spans="1:12" hidden="1">
      <c r="A5068">
        <v>15145</v>
      </c>
      <c r="B5068" s="1">
        <v>45090</v>
      </c>
      <c r="C5068" t="s">
        <v>16</v>
      </c>
      <c r="D5068" t="s">
        <v>123</v>
      </c>
      <c r="E5068">
        <v>1</v>
      </c>
      <c r="F5068">
        <v>39.99</v>
      </c>
      <c r="G5068">
        <f>Table1[[#This Row],[Unit Price]]*Table1[[#This Row],[Units Sold]]</f>
        <v>39.99</v>
      </c>
      <c r="H5068" t="s">
        <v>14</v>
      </c>
      <c r="I5068" t="s">
        <v>287</v>
      </c>
      <c r="J5068">
        <f>_xlfn.XLOOKUP(Table1[[#This Row],[Product Name]],O:O,P:P)</f>
        <v>8</v>
      </c>
      <c r="K5068">
        <f>Table1[[#This Row],[Unit Profit]]*Table1[[#This Row],[Units Sold]]</f>
        <v>8</v>
      </c>
      <c r="L5068">
        <f>MONTH(Table1[[#This Row],[Date]])</f>
        <v>6</v>
      </c>
    </row>
    <row r="5069" spans="1:12" hidden="1">
      <c r="A5069">
        <v>15146</v>
      </c>
      <c r="B5069" s="1">
        <v>45220</v>
      </c>
      <c r="C5069" t="s">
        <v>19</v>
      </c>
      <c r="D5069" t="s">
        <v>124</v>
      </c>
      <c r="E5069">
        <v>3</v>
      </c>
      <c r="F5069">
        <v>10.99</v>
      </c>
      <c r="G5069">
        <f>Table1[[#This Row],[Unit Price]]*Table1[[#This Row],[Units Sold]]</f>
        <v>32.97</v>
      </c>
      <c r="H5069" t="s">
        <v>14</v>
      </c>
      <c r="I5069" t="s">
        <v>11</v>
      </c>
      <c r="J5069">
        <f>_xlfn.XLOOKUP(Table1[[#This Row],[Product Name]],O:O,P:P)</f>
        <v>3.85</v>
      </c>
      <c r="K5069">
        <f>Table1[[#This Row],[Unit Profit]]*Table1[[#This Row],[Units Sold]]</f>
        <v>11.55</v>
      </c>
      <c r="L5069">
        <f>MONTH(Table1[[#This Row],[Date]])</f>
        <v>10</v>
      </c>
    </row>
    <row r="5070" spans="1:12" hidden="1">
      <c r="A5070">
        <v>15147</v>
      </c>
      <c r="B5070" s="1">
        <v>45642</v>
      </c>
      <c r="C5070" t="s">
        <v>21</v>
      </c>
      <c r="D5070" t="s">
        <v>125</v>
      </c>
      <c r="E5070">
        <v>2</v>
      </c>
      <c r="F5070">
        <v>6.5</v>
      </c>
      <c r="G5070">
        <f>Table1[[#This Row],[Unit Price]]*Table1[[#This Row],[Units Sold]]</f>
        <v>13</v>
      </c>
      <c r="H5070" t="s">
        <v>14</v>
      </c>
      <c r="I5070" t="s">
        <v>15</v>
      </c>
      <c r="J5070">
        <f>_xlfn.XLOOKUP(Table1[[#This Row],[Product Name]],O:O,P:P)</f>
        <v>2.73</v>
      </c>
      <c r="K5070">
        <f>Table1[[#This Row],[Unit Profit]]*Table1[[#This Row],[Units Sold]]</f>
        <v>5.46</v>
      </c>
      <c r="L5070">
        <f>MONTH(Table1[[#This Row],[Date]])</f>
        <v>12</v>
      </c>
    </row>
    <row r="5071" spans="1:12">
      <c r="A5071">
        <v>15148</v>
      </c>
      <c r="B5071" s="1">
        <v>45094</v>
      </c>
      <c r="C5071" t="s">
        <v>23</v>
      </c>
      <c r="D5071" t="s">
        <v>126</v>
      </c>
      <c r="E5071">
        <v>3</v>
      </c>
      <c r="F5071">
        <v>399.99</v>
      </c>
      <c r="G5071">
        <f>Table1[[#This Row],[Unit Price]]*Table1[[#This Row],[Units Sold]]</f>
        <v>1199.97</v>
      </c>
      <c r="H5071" t="s">
        <v>294</v>
      </c>
      <c r="I5071" t="s">
        <v>11</v>
      </c>
      <c r="J5071">
        <f>_xlfn.XLOOKUP(Table1[[#This Row],[Product Name]],O:O,P:P)</f>
        <v>80</v>
      </c>
      <c r="K5071">
        <f>Table1[[#This Row],[Unit Profit]]*Table1[[#This Row],[Units Sold]]</f>
        <v>240</v>
      </c>
      <c r="L5071">
        <f>MONTH(Table1[[#This Row],[Date]])</f>
        <v>6</v>
      </c>
    </row>
    <row r="5072" spans="1:12" hidden="1">
      <c r="A5072">
        <v>15149</v>
      </c>
      <c r="B5072" s="1">
        <v>45258</v>
      </c>
      <c r="C5072" t="s">
        <v>9</v>
      </c>
      <c r="D5072" t="s">
        <v>127</v>
      </c>
      <c r="E5072">
        <v>5</v>
      </c>
      <c r="F5072">
        <v>229.99</v>
      </c>
      <c r="G5072">
        <f>Table1[[#This Row],[Unit Price]]*Table1[[#This Row],[Units Sold]]</f>
        <v>1149.95</v>
      </c>
      <c r="H5072" t="s">
        <v>18</v>
      </c>
      <c r="I5072" t="s">
        <v>15</v>
      </c>
      <c r="J5072">
        <f>_xlfn.XLOOKUP(Table1[[#This Row],[Product Name]],O:O,P:P)</f>
        <v>115</v>
      </c>
      <c r="K5072">
        <f>Table1[[#This Row],[Unit Profit]]*Table1[[#This Row],[Units Sold]]</f>
        <v>575</v>
      </c>
      <c r="L5072">
        <f>MONTH(Table1[[#This Row],[Date]])</f>
        <v>11</v>
      </c>
    </row>
    <row r="5073" spans="1:12" hidden="1">
      <c r="A5073">
        <v>15150</v>
      </c>
      <c r="B5073" s="1">
        <v>44968</v>
      </c>
      <c r="C5073" t="s">
        <v>12</v>
      </c>
      <c r="D5073" t="s">
        <v>128</v>
      </c>
      <c r="E5073">
        <v>5</v>
      </c>
      <c r="F5073">
        <v>159.99</v>
      </c>
      <c r="G5073">
        <f>Table1[[#This Row],[Unit Price]]*Table1[[#This Row],[Units Sold]]</f>
        <v>799.95</v>
      </c>
      <c r="H5073" t="s">
        <v>14</v>
      </c>
      <c r="I5073" t="s">
        <v>11</v>
      </c>
      <c r="J5073">
        <f>_xlfn.XLOOKUP(Table1[[#This Row],[Product Name]],O:O,P:P)</f>
        <v>46.4</v>
      </c>
      <c r="K5073">
        <f>Table1[[#This Row],[Unit Profit]]*Table1[[#This Row],[Units Sold]]</f>
        <v>232</v>
      </c>
      <c r="L5073">
        <f>MONTH(Table1[[#This Row],[Date]])</f>
        <v>2</v>
      </c>
    </row>
    <row r="5074" spans="1:12">
      <c r="A5074">
        <v>15151</v>
      </c>
      <c r="B5074" s="1">
        <v>44954</v>
      </c>
      <c r="C5074" t="s">
        <v>16</v>
      </c>
      <c r="D5074" t="s">
        <v>129</v>
      </c>
      <c r="E5074">
        <v>3</v>
      </c>
      <c r="F5074">
        <v>14.99</v>
      </c>
      <c r="G5074">
        <f>Table1[[#This Row],[Unit Price]]*Table1[[#This Row],[Units Sold]]</f>
        <v>44.97</v>
      </c>
      <c r="H5074" t="s">
        <v>294</v>
      </c>
      <c r="I5074" t="s">
        <v>15</v>
      </c>
      <c r="J5074">
        <f>_xlfn.XLOOKUP(Table1[[#This Row],[Product Name]],O:O,P:P)</f>
        <v>4.95</v>
      </c>
      <c r="K5074">
        <f>Table1[[#This Row],[Unit Profit]]*Table1[[#This Row],[Units Sold]]</f>
        <v>14.850000000000001</v>
      </c>
      <c r="L5074">
        <f>MONTH(Table1[[#This Row],[Date]])</f>
        <v>1</v>
      </c>
    </row>
    <row r="5075" spans="1:12" hidden="1">
      <c r="A5075">
        <v>15152</v>
      </c>
      <c r="B5075" s="1">
        <v>45008</v>
      </c>
      <c r="C5075" t="s">
        <v>19</v>
      </c>
      <c r="D5075" t="s">
        <v>130</v>
      </c>
      <c r="E5075">
        <v>1</v>
      </c>
      <c r="F5075">
        <v>18.989999999999998</v>
      </c>
      <c r="G5075">
        <f>Table1[[#This Row],[Unit Price]]*Table1[[#This Row],[Units Sold]]</f>
        <v>18.989999999999998</v>
      </c>
      <c r="H5075" t="s">
        <v>14</v>
      </c>
      <c r="I5075" t="s">
        <v>15</v>
      </c>
      <c r="J5075">
        <f>_xlfn.XLOOKUP(Table1[[#This Row],[Product Name]],O:O,P:P)</f>
        <v>5.51</v>
      </c>
      <c r="K5075">
        <f>Table1[[#This Row],[Unit Profit]]*Table1[[#This Row],[Units Sold]]</f>
        <v>5.51</v>
      </c>
      <c r="L5075">
        <f>MONTH(Table1[[#This Row],[Date]])</f>
        <v>3</v>
      </c>
    </row>
    <row r="5076" spans="1:12" hidden="1">
      <c r="A5076">
        <v>15153</v>
      </c>
      <c r="B5076" s="1">
        <v>45455</v>
      </c>
      <c r="C5076" t="s">
        <v>21</v>
      </c>
      <c r="D5076" t="s">
        <v>131</v>
      </c>
      <c r="E5076">
        <v>1</v>
      </c>
      <c r="F5076">
        <v>15</v>
      </c>
      <c r="G5076">
        <f>Table1[[#This Row],[Unit Price]]*Table1[[#This Row],[Units Sold]]</f>
        <v>15</v>
      </c>
      <c r="H5076" t="s">
        <v>18</v>
      </c>
      <c r="I5076" t="s">
        <v>15</v>
      </c>
      <c r="J5076">
        <f>_xlfn.XLOOKUP(Table1[[#This Row],[Product Name]],O:O,P:P)</f>
        <v>4.6500000000000004</v>
      </c>
      <c r="K5076">
        <f>Table1[[#This Row],[Unit Profit]]*Table1[[#This Row],[Units Sold]]</f>
        <v>4.6500000000000004</v>
      </c>
      <c r="L5076">
        <f>MONTH(Table1[[#This Row],[Date]])</f>
        <v>6</v>
      </c>
    </row>
    <row r="5077" spans="1:12" hidden="1">
      <c r="A5077">
        <v>15154</v>
      </c>
      <c r="B5077" s="1">
        <v>45392</v>
      </c>
      <c r="C5077" t="s">
        <v>23</v>
      </c>
      <c r="D5077" t="s">
        <v>132</v>
      </c>
      <c r="E5077">
        <v>4</v>
      </c>
      <c r="F5077">
        <v>229.95</v>
      </c>
      <c r="G5077">
        <f>Table1[[#This Row],[Unit Price]]*Table1[[#This Row],[Units Sold]]</f>
        <v>919.8</v>
      </c>
      <c r="H5077" t="s">
        <v>18</v>
      </c>
      <c r="I5077" t="s">
        <v>287</v>
      </c>
      <c r="J5077">
        <f>_xlfn.XLOOKUP(Table1[[#This Row],[Product Name]],O:O,P:P)</f>
        <v>62.09</v>
      </c>
      <c r="K5077">
        <f>Table1[[#This Row],[Unit Profit]]*Table1[[#This Row],[Units Sold]]</f>
        <v>248.36</v>
      </c>
      <c r="L5077">
        <f>MONTH(Table1[[#This Row],[Date]])</f>
        <v>4</v>
      </c>
    </row>
    <row r="5078" spans="1:12" hidden="1">
      <c r="A5078">
        <v>15155</v>
      </c>
      <c r="B5078" s="1">
        <v>45395</v>
      </c>
      <c r="C5078" t="s">
        <v>9</v>
      </c>
      <c r="D5078" t="s">
        <v>133</v>
      </c>
      <c r="E5078">
        <v>2</v>
      </c>
      <c r="F5078">
        <v>249.99</v>
      </c>
      <c r="G5078">
        <f>Table1[[#This Row],[Unit Price]]*Table1[[#This Row],[Units Sold]]</f>
        <v>499.98</v>
      </c>
      <c r="H5078" t="s">
        <v>14</v>
      </c>
      <c r="I5078" t="s">
        <v>11</v>
      </c>
      <c r="J5078">
        <f>_xlfn.XLOOKUP(Table1[[#This Row],[Product Name]],O:O,P:P)</f>
        <v>77.5</v>
      </c>
      <c r="K5078">
        <f>Table1[[#This Row],[Unit Profit]]*Table1[[#This Row],[Units Sold]]</f>
        <v>155</v>
      </c>
      <c r="L5078">
        <f>MONTH(Table1[[#This Row],[Date]])</f>
        <v>4</v>
      </c>
    </row>
    <row r="5079" spans="1:12" hidden="1">
      <c r="A5079">
        <v>15156</v>
      </c>
      <c r="B5079" s="1">
        <v>45564</v>
      </c>
      <c r="C5079" t="s">
        <v>12</v>
      </c>
      <c r="D5079" t="s">
        <v>134</v>
      </c>
      <c r="E5079">
        <v>2</v>
      </c>
      <c r="F5079">
        <v>299.95</v>
      </c>
      <c r="G5079">
        <f>Table1[[#This Row],[Unit Price]]*Table1[[#This Row],[Units Sold]]</f>
        <v>599.9</v>
      </c>
      <c r="H5079" t="s">
        <v>14</v>
      </c>
      <c r="I5079" t="s">
        <v>11</v>
      </c>
      <c r="J5079">
        <f>_xlfn.XLOOKUP(Table1[[#This Row],[Product Name]],O:O,P:P)</f>
        <v>140.97999999999999</v>
      </c>
      <c r="K5079">
        <f>Table1[[#This Row],[Unit Profit]]*Table1[[#This Row],[Units Sold]]</f>
        <v>281.95999999999998</v>
      </c>
      <c r="L5079">
        <f>MONTH(Table1[[#This Row],[Date]])</f>
        <v>9</v>
      </c>
    </row>
    <row r="5080" spans="1:12" hidden="1">
      <c r="A5080">
        <v>15157</v>
      </c>
      <c r="B5080" s="1">
        <v>45245</v>
      </c>
      <c r="C5080" t="s">
        <v>16</v>
      </c>
      <c r="D5080" t="s">
        <v>135</v>
      </c>
      <c r="E5080">
        <v>1</v>
      </c>
      <c r="F5080">
        <v>49.99</v>
      </c>
      <c r="G5080">
        <f>Table1[[#This Row],[Unit Price]]*Table1[[#This Row],[Units Sold]]</f>
        <v>49.99</v>
      </c>
      <c r="H5080" t="s">
        <v>14</v>
      </c>
      <c r="I5080" t="s">
        <v>15</v>
      </c>
      <c r="J5080">
        <f>_xlfn.XLOOKUP(Table1[[#This Row],[Product Name]],O:O,P:P)</f>
        <v>24</v>
      </c>
      <c r="K5080">
        <f>Table1[[#This Row],[Unit Profit]]*Table1[[#This Row],[Units Sold]]</f>
        <v>24</v>
      </c>
      <c r="L5080">
        <f>MONTH(Table1[[#This Row],[Date]])</f>
        <v>11</v>
      </c>
    </row>
    <row r="5081" spans="1:12" hidden="1">
      <c r="A5081">
        <v>15158</v>
      </c>
      <c r="B5081" s="1">
        <v>45578</v>
      </c>
      <c r="C5081" t="s">
        <v>19</v>
      </c>
      <c r="D5081" t="s">
        <v>136</v>
      </c>
      <c r="E5081">
        <v>1</v>
      </c>
      <c r="F5081">
        <v>16.989999999999998</v>
      </c>
      <c r="G5081">
        <f>Table1[[#This Row],[Unit Price]]*Table1[[#This Row],[Units Sold]]</f>
        <v>16.989999999999998</v>
      </c>
      <c r="H5081" t="s">
        <v>18</v>
      </c>
      <c r="I5081" t="s">
        <v>287</v>
      </c>
      <c r="J5081">
        <f>_xlfn.XLOOKUP(Table1[[#This Row],[Product Name]],O:O,P:P)</f>
        <v>2.89</v>
      </c>
      <c r="K5081">
        <f>Table1[[#This Row],[Unit Profit]]*Table1[[#This Row],[Units Sold]]</f>
        <v>2.89</v>
      </c>
      <c r="L5081">
        <f>MONTH(Table1[[#This Row],[Date]])</f>
        <v>10</v>
      </c>
    </row>
    <row r="5082" spans="1:12" hidden="1">
      <c r="A5082">
        <v>15159</v>
      </c>
      <c r="B5082" s="1">
        <v>45160</v>
      </c>
      <c r="C5082" t="s">
        <v>21</v>
      </c>
      <c r="D5082" t="s">
        <v>137</v>
      </c>
      <c r="E5082">
        <v>5</v>
      </c>
      <c r="F5082">
        <v>14.99</v>
      </c>
      <c r="G5082">
        <f>Table1[[#This Row],[Unit Price]]*Table1[[#This Row],[Units Sold]]</f>
        <v>74.95</v>
      </c>
      <c r="H5082" t="s">
        <v>14</v>
      </c>
      <c r="I5082" t="s">
        <v>287</v>
      </c>
      <c r="J5082">
        <f>_xlfn.XLOOKUP(Table1[[#This Row],[Product Name]],O:O,P:P)</f>
        <v>4.6500000000000004</v>
      </c>
      <c r="K5082">
        <f>Table1[[#This Row],[Unit Profit]]*Table1[[#This Row],[Units Sold]]</f>
        <v>23.25</v>
      </c>
      <c r="L5082">
        <f>MONTH(Table1[[#This Row],[Date]])</f>
        <v>8</v>
      </c>
    </row>
    <row r="5083" spans="1:12" hidden="1">
      <c r="A5083">
        <v>15160</v>
      </c>
      <c r="B5083" s="1">
        <v>45292</v>
      </c>
      <c r="C5083" t="s">
        <v>23</v>
      </c>
      <c r="D5083" t="s">
        <v>138</v>
      </c>
      <c r="E5083">
        <v>5</v>
      </c>
      <c r="F5083">
        <v>249.99</v>
      </c>
      <c r="G5083">
        <f>Table1[[#This Row],[Unit Price]]*Table1[[#This Row],[Units Sold]]</f>
        <v>1249.95</v>
      </c>
      <c r="H5083" t="s">
        <v>18</v>
      </c>
      <c r="I5083" t="s">
        <v>15</v>
      </c>
      <c r="J5083">
        <f>_xlfn.XLOOKUP(Table1[[#This Row],[Product Name]],O:O,P:P)</f>
        <v>120</v>
      </c>
      <c r="K5083">
        <f>Table1[[#This Row],[Unit Profit]]*Table1[[#This Row],[Units Sold]]</f>
        <v>600</v>
      </c>
      <c r="L5083">
        <f>MONTH(Table1[[#This Row],[Date]])</f>
        <v>1</v>
      </c>
    </row>
    <row r="5084" spans="1:12">
      <c r="A5084">
        <v>15161</v>
      </c>
      <c r="B5084" s="1">
        <v>45303</v>
      </c>
      <c r="C5084" t="s">
        <v>9</v>
      </c>
      <c r="D5084" t="s">
        <v>139</v>
      </c>
      <c r="E5084">
        <v>1</v>
      </c>
      <c r="F5084">
        <v>599.99</v>
      </c>
      <c r="G5084">
        <f>Table1[[#This Row],[Unit Price]]*Table1[[#This Row],[Units Sold]]</f>
        <v>599.99</v>
      </c>
      <c r="H5084" t="s">
        <v>294</v>
      </c>
      <c r="I5084" t="s">
        <v>11</v>
      </c>
      <c r="J5084">
        <f>_xlfn.XLOOKUP(Table1[[#This Row],[Product Name]],O:O,P:P)</f>
        <v>288</v>
      </c>
      <c r="K5084">
        <f>Table1[[#This Row],[Unit Profit]]*Table1[[#This Row],[Units Sold]]</f>
        <v>288</v>
      </c>
      <c r="L5084">
        <f>MONTH(Table1[[#This Row],[Date]])</f>
        <v>1</v>
      </c>
    </row>
    <row r="5085" spans="1:12" hidden="1">
      <c r="A5085">
        <v>15162</v>
      </c>
      <c r="B5085" s="1">
        <v>45322</v>
      </c>
      <c r="C5085" t="s">
        <v>12</v>
      </c>
      <c r="D5085" t="s">
        <v>140</v>
      </c>
      <c r="E5085">
        <v>1</v>
      </c>
      <c r="F5085">
        <v>89.99</v>
      </c>
      <c r="G5085">
        <f>Table1[[#This Row],[Unit Price]]*Table1[[#This Row],[Units Sold]]</f>
        <v>89.99</v>
      </c>
      <c r="H5085" t="s">
        <v>14</v>
      </c>
      <c r="I5085" t="s">
        <v>15</v>
      </c>
      <c r="J5085">
        <f>_xlfn.XLOOKUP(Table1[[#This Row],[Product Name]],O:O,P:P)</f>
        <v>14.4</v>
      </c>
      <c r="K5085">
        <f>Table1[[#This Row],[Unit Profit]]*Table1[[#This Row],[Units Sold]]</f>
        <v>14.4</v>
      </c>
      <c r="L5085">
        <f>MONTH(Table1[[#This Row],[Date]])</f>
        <v>1</v>
      </c>
    </row>
    <row r="5086" spans="1:12">
      <c r="A5086">
        <v>15163</v>
      </c>
      <c r="B5086" s="1">
        <v>45177</v>
      </c>
      <c r="C5086" t="s">
        <v>16</v>
      </c>
      <c r="D5086" t="s">
        <v>141</v>
      </c>
      <c r="E5086">
        <v>3</v>
      </c>
      <c r="F5086">
        <v>12.99</v>
      </c>
      <c r="G5086">
        <f>Table1[[#This Row],[Unit Price]]*Table1[[#This Row],[Units Sold]]</f>
        <v>38.97</v>
      </c>
      <c r="H5086" t="s">
        <v>294</v>
      </c>
      <c r="I5086" t="s">
        <v>287</v>
      </c>
      <c r="J5086">
        <f>_xlfn.XLOOKUP(Table1[[#This Row],[Product Name]],O:O,P:P)</f>
        <v>1.3</v>
      </c>
      <c r="K5086">
        <f>Table1[[#This Row],[Unit Profit]]*Table1[[#This Row],[Units Sold]]</f>
        <v>3.9000000000000004</v>
      </c>
      <c r="L5086">
        <f>MONTH(Table1[[#This Row],[Date]])</f>
        <v>9</v>
      </c>
    </row>
    <row r="5087" spans="1:12">
      <c r="A5087">
        <v>15164</v>
      </c>
      <c r="B5087" s="1">
        <v>45259</v>
      </c>
      <c r="C5087" t="s">
        <v>19</v>
      </c>
      <c r="D5087" t="s">
        <v>142</v>
      </c>
      <c r="E5087">
        <v>4</v>
      </c>
      <c r="F5087">
        <v>14.99</v>
      </c>
      <c r="G5087">
        <f>Table1[[#This Row],[Unit Price]]*Table1[[#This Row],[Units Sold]]</f>
        <v>59.96</v>
      </c>
      <c r="H5087" t="s">
        <v>294</v>
      </c>
      <c r="I5087" t="s">
        <v>11</v>
      </c>
      <c r="J5087">
        <f>_xlfn.XLOOKUP(Table1[[#This Row],[Product Name]],O:O,P:P)</f>
        <v>3.15</v>
      </c>
      <c r="K5087">
        <f>Table1[[#This Row],[Unit Profit]]*Table1[[#This Row],[Units Sold]]</f>
        <v>12.6</v>
      </c>
      <c r="L5087">
        <f>MONTH(Table1[[#This Row],[Date]])</f>
        <v>11</v>
      </c>
    </row>
    <row r="5088" spans="1:12" hidden="1">
      <c r="A5088">
        <v>15165</v>
      </c>
      <c r="B5088" s="1">
        <v>45368</v>
      </c>
      <c r="C5088" t="s">
        <v>21</v>
      </c>
      <c r="D5088" t="s">
        <v>143</v>
      </c>
      <c r="E5088">
        <v>5</v>
      </c>
      <c r="F5088">
        <v>30</v>
      </c>
      <c r="G5088">
        <f>Table1[[#This Row],[Unit Price]]*Table1[[#This Row],[Units Sold]]</f>
        <v>150</v>
      </c>
      <c r="H5088" t="s">
        <v>18</v>
      </c>
      <c r="I5088" t="s">
        <v>11</v>
      </c>
      <c r="J5088">
        <f>_xlfn.XLOOKUP(Table1[[#This Row],[Product Name]],O:O,P:P)</f>
        <v>6.9</v>
      </c>
      <c r="K5088">
        <f>Table1[[#This Row],[Unit Profit]]*Table1[[#This Row],[Units Sold]]</f>
        <v>34.5</v>
      </c>
      <c r="L5088">
        <f>MONTH(Table1[[#This Row],[Date]])</f>
        <v>3</v>
      </c>
    </row>
    <row r="5089" spans="1:12">
      <c r="A5089">
        <v>15166</v>
      </c>
      <c r="B5089" s="1">
        <v>45362</v>
      </c>
      <c r="C5089" t="s">
        <v>23</v>
      </c>
      <c r="D5089" t="s">
        <v>144</v>
      </c>
      <c r="E5089">
        <v>3</v>
      </c>
      <c r="F5089">
        <v>199.99</v>
      </c>
      <c r="G5089">
        <f>Table1[[#This Row],[Unit Price]]*Table1[[#This Row],[Units Sold]]</f>
        <v>599.97</v>
      </c>
      <c r="H5089" t="s">
        <v>294</v>
      </c>
      <c r="I5089" t="s">
        <v>287</v>
      </c>
      <c r="J5089">
        <f>_xlfn.XLOOKUP(Table1[[#This Row],[Product Name]],O:O,P:P)</f>
        <v>60</v>
      </c>
      <c r="K5089">
        <f>Table1[[#This Row],[Unit Profit]]*Table1[[#This Row],[Units Sold]]</f>
        <v>180</v>
      </c>
      <c r="L5089">
        <f>MONTH(Table1[[#This Row],[Date]])</f>
        <v>3</v>
      </c>
    </row>
    <row r="5090" spans="1:12" hidden="1">
      <c r="A5090">
        <v>15167</v>
      </c>
      <c r="B5090" s="1">
        <v>45403</v>
      </c>
      <c r="C5090" t="s">
        <v>9</v>
      </c>
      <c r="D5090" t="s">
        <v>145</v>
      </c>
      <c r="E5090">
        <v>2</v>
      </c>
      <c r="F5090">
        <v>499.99</v>
      </c>
      <c r="G5090">
        <f>Table1[[#This Row],[Unit Price]]*Table1[[#This Row],[Units Sold]]</f>
        <v>999.98</v>
      </c>
      <c r="H5090" t="s">
        <v>18</v>
      </c>
      <c r="I5090" t="s">
        <v>11</v>
      </c>
      <c r="J5090">
        <f>_xlfn.XLOOKUP(Table1[[#This Row],[Product Name]],O:O,P:P)</f>
        <v>90</v>
      </c>
      <c r="K5090">
        <f>Table1[[#This Row],[Unit Profit]]*Table1[[#This Row],[Units Sold]]</f>
        <v>180</v>
      </c>
      <c r="L5090">
        <f>MONTH(Table1[[#This Row],[Date]])</f>
        <v>4</v>
      </c>
    </row>
    <row r="5091" spans="1:12" hidden="1">
      <c r="A5091">
        <v>15168</v>
      </c>
      <c r="B5091" s="1">
        <v>45219</v>
      </c>
      <c r="C5091" t="s">
        <v>12</v>
      </c>
      <c r="D5091" t="s">
        <v>35</v>
      </c>
      <c r="E5091">
        <v>2</v>
      </c>
      <c r="F5091">
        <v>399.99</v>
      </c>
      <c r="G5091">
        <f>Table1[[#This Row],[Unit Price]]*Table1[[#This Row],[Units Sold]]</f>
        <v>799.98</v>
      </c>
      <c r="H5091" t="s">
        <v>18</v>
      </c>
      <c r="I5091" t="s">
        <v>287</v>
      </c>
      <c r="J5091">
        <f>_xlfn.XLOOKUP(Table1[[#This Row],[Product Name]],O:O,P:P)</f>
        <v>52</v>
      </c>
      <c r="K5091">
        <f>Table1[[#This Row],[Unit Profit]]*Table1[[#This Row],[Units Sold]]</f>
        <v>104</v>
      </c>
      <c r="L5091">
        <f>MONTH(Table1[[#This Row],[Date]])</f>
        <v>10</v>
      </c>
    </row>
    <row r="5092" spans="1:12" hidden="1">
      <c r="A5092">
        <v>15169</v>
      </c>
      <c r="B5092" s="1">
        <v>45347</v>
      </c>
      <c r="C5092" t="s">
        <v>16</v>
      </c>
      <c r="D5092" t="s">
        <v>146</v>
      </c>
      <c r="E5092">
        <v>2</v>
      </c>
      <c r="F5092">
        <v>98</v>
      </c>
      <c r="G5092">
        <f>Table1[[#This Row],[Unit Price]]*Table1[[#This Row],[Units Sold]]</f>
        <v>196</v>
      </c>
      <c r="H5092" t="s">
        <v>14</v>
      </c>
      <c r="I5092" t="s">
        <v>11</v>
      </c>
      <c r="J5092">
        <f>_xlfn.XLOOKUP(Table1[[#This Row],[Product Name]],O:O,P:P)</f>
        <v>35.28</v>
      </c>
      <c r="K5092">
        <f>Table1[[#This Row],[Unit Profit]]*Table1[[#This Row],[Units Sold]]</f>
        <v>70.56</v>
      </c>
      <c r="L5092">
        <f>MONTH(Table1[[#This Row],[Date]])</f>
        <v>2</v>
      </c>
    </row>
    <row r="5093" spans="1:12">
      <c r="A5093">
        <v>15170</v>
      </c>
      <c r="B5093" s="1">
        <v>45279</v>
      </c>
      <c r="C5093" t="s">
        <v>19</v>
      </c>
      <c r="D5093" t="s">
        <v>147</v>
      </c>
      <c r="E5093">
        <v>3</v>
      </c>
      <c r="F5093">
        <v>8.99</v>
      </c>
      <c r="G5093">
        <f>Table1[[#This Row],[Unit Price]]*Table1[[#This Row],[Units Sold]]</f>
        <v>26.97</v>
      </c>
      <c r="H5093" t="s">
        <v>294</v>
      </c>
      <c r="I5093" t="s">
        <v>287</v>
      </c>
      <c r="J5093">
        <f>_xlfn.XLOOKUP(Table1[[#This Row],[Product Name]],O:O,P:P)</f>
        <v>3.33</v>
      </c>
      <c r="K5093">
        <f>Table1[[#This Row],[Unit Profit]]*Table1[[#This Row],[Units Sold]]</f>
        <v>9.99</v>
      </c>
      <c r="L5093">
        <f>MONTH(Table1[[#This Row],[Date]])</f>
        <v>12</v>
      </c>
    </row>
    <row r="5094" spans="1:12">
      <c r="A5094">
        <v>15171</v>
      </c>
      <c r="B5094" s="1">
        <v>45177</v>
      </c>
      <c r="C5094" t="s">
        <v>21</v>
      </c>
      <c r="D5094" t="s">
        <v>148</v>
      </c>
      <c r="E5094">
        <v>4</v>
      </c>
      <c r="F5094">
        <v>36</v>
      </c>
      <c r="G5094">
        <f>Table1[[#This Row],[Unit Price]]*Table1[[#This Row],[Units Sold]]</f>
        <v>144</v>
      </c>
      <c r="H5094" t="s">
        <v>294</v>
      </c>
      <c r="I5094" t="s">
        <v>11</v>
      </c>
      <c r="J5094">
        <f>_xlfn.XLOOKUP(Table1[[#This Row],[Product Name]],O:O,P:P)</f>
        <v>5.4</v>
      </c>
      <c r="K5094">
        <f>Table1[[#This Row],[Unit Profit]]*Table1[[#This Row],[Units Sold]]</f>
        <v>21.6</v>
      </c>
      <c r="L5094">
        <f>MONTH(Table1[[#This Row],[Date]])</f>
        <v>9</v>
      </c>
    </row>
    <row r="5095" spans="1:12" hidden="1">
      <c r="A5095">
        <v>15172</v>
      </c>
      <c r="B5095" s="1">
        <v>45335</v>
      </c>
      <c r="C5095" t="s">
        <v>23</v>
      </c>
      <c r="D5095" t="s">
        <v>149</v>
      </c>
      <c r="E5095">
        <v>5</v>
      </c>
      <c r="F5095">
        <v>39.950000000000003</v>
      </c>
      <c r="G5095">
        <f>Table1[[#This Row],[Unit Price]]*Table1[[#This Row],[Units Sold]]</f>
        <v>199.75</v>
      </c>
      <c r="H5095" t="s">
        <v>18</v>
      </c>
      <c r="I5095" t="s">
        <v>15</v>
      </c>
      <c r="J5095">
        <f>_xlfn.XLOOKUP(Table1[[#This Row],[Product Name]],O:O,P:P)</f>
        <v>15.98</v>
      </c>
      <c r="K5095">
        <f>Table1[[#This Row],[Unit Profit]]*Table1[[#This Row],[Units Sold]]</f>
        <v>79.900000000000006</v>
      </c>
      <c r="L5095">
        <f>MONTH(Table1[[#This Row],[Date]])</f>
        <v>2</v>
      </c>
    </row>
    <row r="5096" spans="1:12">
      <c r="A5096">
        <v>15173</v>
      </c>
      <c r="B5096" s="1">
        <v>45384</v>
      </c>
      <c r="C5096" t="s">
        <v>9</v>
      </c>
      <c r="D5096" t="s">
        <v>150</v>
      </c>
      <c r="E5096">
        <v>4</v>
      </c>
      <c r="F5096">
        <v>1299.99</v>
      </c>
      <c r="G5096">
        <f>Table1[[#This Row],[Unit Price]]*Table1[[#This Row],[Units Sold]]</f>
        <v>5199.96</v>
      </c>
      <c r="H5096" t="s">
        <v>294</v>
      </c>
      <c r="I5096" t="s">
        <v>11</v>
      </c>
      <c r="J5096">
        <f>_xlfn.XLOOKUP(Table1[[#This Row],[Product Name]],O:O,P:P)</f>
        <v>143</v>
      </c>
      <c r="K5096">
        <f>Table1[[#This Row],[Unit Profit]]*Table1[[#This Row],[Units Sold]]</f>
        <v>572</v>
      </c>
      <c r="L5096">
        <f>MONTH(Table1[[#This Row],[Date]])</f>
        <v>4</v>
      </c>
    </row>
    <row r="5097" spans="1:12">
      <c r="A5097">
        <v>15174</v>
      </c>
      <c r="B5097" s="1">
        <v>45455</v>
      </c>
      <c r="C5097" t="s">
        <v>12</v>
      </c>
      <c r="D5097" t="s">
        <v>151</v>
      </c>
      <c r="E5097">
        <v>5</v>
      </c>
      <c r="F5097">
        <v>79.989999999999995</v>
      </c>
      <c r="G5097">
        <f>Table1[[#This Row],[Unit Price]]*Table1[[#This Row],[Units Sold]]</f>
        <v>399.95</v>
      </c>
      <c r="H5097" t="s">
        <v>294</v>
      </c>
      <c r="I5097" t="s">
        <v>287</v>
      </c>
      <c r="J5097">
        <f>_xlfn.XLOOKUP(Table1[[#This Row],[Product Name]],O:O,P:P)</f>
        <v>20.8</v>
      </c>
      <c r="K5097">
        <f>Table1[[#This Row],[Unit Profit]]*Table1[[#This Row],[Units Sold]]</f>
        <v>104</v>
      </c>
      <c r="L5097">
        <f>MONTH(Table1[[#This Row],[Date]])</f>
        <v>6</v>
      </c>
    </row>
    <row r="5098" spans="1:12" hidden="1">
      <c r="A5098">
        <v>15176</v>
      </c>
      <c r="B5098" s="1">
        <v>45262</v>
      </c>
      <c r="C5098" t="s">
        <v>19</v>
      </c>
      <c r="D5098" t="s">
        <v>153</v>
      </c>
      <c r="E5098">
        <v>5</v>
      </c>
      <c r="F5098">
        <v>9.99</v>
      </c>
      <c r="G5098">
        <f>Table1[[#This Row],[Unit Price]]*Table1[[#This Row],[Units Sold]]</f>
        <v>49.95</v>
      </c>
      <c r="H5098" t="s">
        <v>14</v>
      </c>
      <c r="I5098" t="s">
        <v>11</v>
      </c>
      <c r="J5098">
        <f>_xlfn.XLOOKUP(Table1[[#This Row],[Product Name]],O:O,P:P)</f>
        <v>3</v>
      </c>
      <c r="K5098">
        <f>Table1[[#This Row],[Unit Profit]]*Table1[[#This Row],[Units Sold]]</f>
        <v>15</v>
      </c>
      <c r="L5098">
        <f>MONTH(Table1[[#This Row],[Date]])</f>
        <v>12</v>
      </c>
    </row>
    <row r="5099" spans="1:12" hidden="1">
      <c r="A5099">
        <v>15177</v>
      </c>
      <c r="B5099" s="1">
        <v>45329</v>
      </c>
      <c r="C5099" t="s">
        <v>21</v>
      </c>
      <c r="D5099" t="s">
        <v>154</v>
      </c>
      <c r="E5099">
        <v>2</v>
      </c>
      <c r="F5099">
        <v>6.8</v>
      </c>
      <c r="G5099">
        <f>Table1[[#This Row],[Unit Price]]*Table1[[#This Row],[Units Sold]]</f>
        <v>13.6</v>
      </c>
      <c r="H5099" t="s">
        <v>14</v>
      </c>
      <c r="I5099" t="s">
        <v>287</v>
      </c>
      <c r="J5099">
        <f>_xlfn.XLOOKUP(Table1[[#This Row],[Product Name]],O:O,P:P)</f>
        <v>1.77</v>
      </c>
      <c r="K5099">
        <f>Table1[[#This Row],[Unit Profit]]*Table1[[#This Row],[Units Sold]]</f>
        <v>3.54</v>
      </c>
      <c r="L5099">
        <f>MONTH(Table1[[#This Row],[Date]])</f>
        <v>2</v>
      </c>
    </row>
    <row r="5100" spans="1:12" hidden="1">
      <c r="A5100">
        <v>15178</v>
      </c>
      <c r="B5100" s="1">
        <v>45219</v>
      </c>
      <c r="C5100" t="s">
        <v>23</v>
      </c>
      <c r="D5100" t="s">
        <v>155</v>
      </c>
      <c r="E5100">
        <v>1</v>
      </c>
      <c r="F5100">
        <v>99.95</v>
      </c>
      <c r="G5100">
        <f>Table1[[#This Row],[Unit Price]]*Table1[[#This Row],[Units Sold]]</f>
        <v>99.95</v>
      </c>
      <c r="H5100" t="s">
        <v>18</v>
      </c>
      <c r="I5100" t="s">
        <v>15</v>
      </c>
      <c r="J5100">
        <f>_xlfn.XLOOKUP(Table1[[#This Row],[Product Name]],O:O,P:P)</f>
        <v>10</v>
      </c>
      <c r="K5100">
        <f>Table1[[#This Row],[Unit Profit]]*Table1[[#This Row],[Units Sold]]</f>
        <v>10</v>
      </c>
      <c r="L5100">
        <f>MONTH(Table1[[#This Row],[Date]])</f>
        <v>10</v>
      </c>
    </row>
    <row r="5101" spans="1:12" hidden="1">
      <c r="A5101">
        <v>15179</v>
      </c>
      <c r="B5101" s="1">
        <v>45447</v>
      </c>
      <c r="C5101" t="s">
        <v>9</v>
      </c>
      <c r="D5101" t="s">
        <v>156</v>
      </c>
      <c r="E5101">
        <v>2</v>
      </c>
      <c r="F5101">
        <v>1499.99</v>
      </c>
      <c r="G5101">
        <f>Table1[[#This Row],[Unit Price]]*Table1[[#This Row],[Units Sold]]</f>
        <v>2999.98</v>
      </c>
      <c r="H5101" t="s">
        <v>18</v>
      </c>
      <c r="I5101" t="s">
        <v>15</v>
      </c>
      <c r="J5101">
        <f>_xlfn.XLOOKUP(Table1[[#This Row],[Product Name]],O:O,P:P)</f>
        <v>285</v>
      </c>
      <c r="K5101">
        <f>Table1[[#This Row],[Unit Profit]]*Table1[[#This Row],[Units Sold]]</f>
        <v>570</v>
      </c>
      <c r="L5101">
        <f>MONTH(Table1[[#This Row],[Date]])</f>
        <v>6</v>
      </c>
    </row>
    <row r="5102" spans="1:12" hidden="1">
      <c r="A5102">
        <v>15180</v>
      </c>
      <c r="B5102" s="1">
        <v>45078</v>
      </c>
      <c r="C5102" t="s">
        <v>12</v>
      </c>
      <c r="D5102" t="s">
        <v>157</v>
      </c>
      <c r="E5102">
        <v>2</v>
      </c>
      <c r="F5102">
        <v>139.99</v>
      </c>
      <c r="G5102">
        <f>Table1[[#This Row],[Unit Price]]*Table1[[#This Row],[Units Sold]]</f>
        <v>279.98</v>
      </c>
      <c r="H5102" t="s">
        <v>14</v>
      </c>
      <c r="I5102" t="s">
        <v>15</v>
      </c>
      <c r="J5102">
        <f>_xlfn.XLOOKUP(Table1[[#This Row],[Product Name]],O:O,P:P)</f>
        <v>21</v>
      </c>
      <c r="K5102">
        <f>Table1[[#This Row],[Unit Profit]]*Table1[[#This Row],[Units Sold]]</f>
        <v>42</v>
      </c>
      <c r="L5102">
        <f>MONTH(Table1[[#This Row],[Date]])</f>
        <v>6</v>
      </c>
    </row>
    <row r="5103" spans="1:12" hidden="1">
      <c r="A5103">
        <v>15181</v>
      </c>
      <c r="B5103" s="1">
        <v>45294</v>
      </c>
      <c r="C5103" t="s">
        <v>16</v>
      </c>
      <c r="D5103" t="s">
        <v>158</v>
      </c>
      <c r="E5103">
        <v>5</v>
      </c>
      <c r="F5103">
        <v>44.99</v>
      </c>
      <c r="G5103">
        <f>Table1[[#This Row],[Unit Price]]*Table1[[#This Row],[Units Sold]]</f>
        <v>224.95000000000002</v>
      </c>
      <c r="H5103" t="s">
        <v>14</v>
      </c>
      <c r="I5103" t="s">
        <v>15</v>
      </c>
      <c r="J5103">
        <f>_xlfn.XLOOKUP(Table1[[#This Row],[Product Name]],O:O,P:P)</f>
        <v>11.7</v>
      </c>
      <c r="K5103">
        <f>Table1[[#This Row],[Unit Profit]]*Table1[[#This Row],[Units Sold]]</f>
        <v>58.5</v>
      </c>
      <c r="L5103">
        <f>MONTH(Table1[[#This Row],[Date]])</f>
        <v>1</v>
      </c>
    </row>
    <row r="5104" spans="1:12" hidden="1">
      <c r="A5104">
        <v>15182</v>
      </c>
      <c r="B5104" s="1">
        <v>45452</v>
      </c>
      <c r="C5104" t="s">
        <v>19</v>
      </c>
      <c r="D5104" t="s">
        <v>159</v>
      </c>
      <c r="E5104">
        <v>3</v>
      </c>
      <c r="F5104">
        <v>11.99</v>
      </c>
      <c r="G5104">
        <f>Table1[[#This Row],[Unit Price]]*Table1[[#This Row],[Units Sold]]</f>
        <v>35.97</v>
      </c>
      <c r="H5104" t="s">
        <v>18</v>
      </c>
      <c r="I5104" t="s">
        <v>287</v>
      </c>
      <c r="J5104">
        <f>_xlfn.XLOOKUP(Table1[[#This Row],[Product Name]],O:O,P:P)</f>
        <v>5.28</v>
      </c>
      <c r="K5104">
        <f>Table1[[#This Row],[Unit Profit]]*Table1[[#This Row],[Units Sold]]</f>
        <v>15.84</v>
      </c>
      <c r="L5104">
        <f>MONTH(Table1[[#This Row],[Date]])</f>
        <v>6</v>
      </c>
    </row>
    <row r="5105" spans="1:12" hidden="1">
      <c r="A5105">
        <v>15183</v>
      </c>
      <c r="B5105" s="1">
        <v>45159</v>
      </c>
      <c r="C5105" t="s">
        <v>21</v>
      </c>
      <c r="D5105" t="s">
        <v>160</v>
      </c>
      <c r="E5105">
        <v>1</v>
      </c>
      <c r="F5105">
        <v>29.5</v>
      </c>
      <c r="G5105">
        <f>Table1[[#This Row],[Unit Price]]*Table1[[#This Row],[Units Sold]]</f>
        <v>29.5</v>
      </c>
      <c r="H5105" t="s">
        <v>18</v>
      </c>
      <c r="I5105" t="s">
        <v>287</v>
      </c>
      <c r="J5105">
        <f>_xlfn.XLOOKUP(Table1[[#This Row],[Product Name]],O:O,P:P)</f>
        <v>11.21</v>
      </c>
      <c r="K5105">
        <f>Table1[[#This Row],[Unit Profit]]*Table1[[#This Row],[Units Sold]]</f>
        <v>11.21</v>
      </c>
      <c r="L5105">
        <f>MONTH(Table1[[#This Row],[Date]])</f>
        <v>8</v>
      </c>
    </row>
    <row r="5106" spans="1:12" hidden="1">
      <c r="A5106">
        <v>15185</v>
      </c>
      <c r="B5106" s="1">
        <v>45001</v>
      </c>
      <c r="C5106" t="s">
        <v>9</v>
      </c>
      <c r="D5106" t="s">
        <v>162</v>
      </c>
      <c r="E5106">
        <v>3</v>
      </c>
      <c r="F5106">
        <v>549</v>
      </c>
      <c r="G5106">
        <f>Table1[[#This Row],[Unit Price]]*Table1[[#This Row],[Units Sold]]</f>
        <v>1647</v>
      </c>
      <c r="H5106" t="s">
        <v>14</v>
      </c>
      <c r="I5106" t="s">
        <v>15</v>
      </c>
      <c r="J5106">
        <f>_xlfn.XLOOKUP(Table1[[#This Row],[Product Name]],O:O,P:P)</f>
        <v>65.88</v>
      </c>
      <c r="K5106">
        <f>Table1[[#This Row],[Unit Profit]]*Table1[[#This Row],[Units Sold]]</f>
        <v>197.64</v>
      </c>
      <c r="L5106">
        <f>MONTH(Table1[[#This Row],[Date]])</f>
        <v>3</v>
      </c>
    </row>
    <row r="5107" spans="1:12">
      <c r="A5107">
        <v>15186</v>
      </c>
      <c r="B5107" s="1">
        <v>45413</v>
      </c>
      <c r="C5107" t="s">
        <v>12</v>
      </c>
      <c r="D5107" t="s">
        <v>163</v>
      </c>
      <c r="E5107">
        <v>1</v>
      </c>
      <c r="F5107">
        <v>199.95</v>
      </c>
      <c r="G5107">
        <f>Table1[[#This Row],[Unit Price]]*Table1[[#This Row],[Units Sold]]</f>
        <v>199.95</v>
      </c>
      <c r="H5107" t="s">
        <v>294</v>
      </c>
      <c r="I5107" t="s">
        <v>287</v>
      </c>
      <c r="J5107">
        <f>_xlfn.XLOOKUP(Table1[[#This Row],[Product Name]],O:O,P:P)</f>
        <v>73.98</v>
      </c>
      <c r="K5107">
        <f>Table1[[#This Row],[Unit Profit]]*Table1[[#This Row],[Units Sold]]</f>
        <v>73.98</v>
      </c>
      <c r="L5107">
        <f>MONTH(Table1[[#This Row],[Date]])</f>
        <v>5</v>
      </c>
    </row>
    <row r="5108" spans="1:12" hidden="1">
      <c r="A5108">
        <v>15187</v>
      </c>
      <c r="B5108" s="1">
        <v>45155</v>
      </c>
      <c r="C5108" t="s">
        <v>16</v>
      </c>
      <c r="D5108" t="s">
        <v>164</v>
      </c>
      <c r="E5108">
        <v>3</v>
      </c>
      <c r="F5108">
        <v>98</v>
      </c>
      <c r="G5108">
        <f>Table1[[#This Row],[Unit Price]]*Table1[[#This Row],[Units Sold]]</f>
        <v>294</v>
      </c>
      <c r="H5108" t="s">
        <v>18</v>
      </c>
      <c r="I5108" t="s">
        <v>11</v>
      </c>
      <c r="J5108">
        <f>_xlfn.XLOOKUP(Table1[[#This Row],[Product Name]],O:O,P:P)</f>
        <v>11.76</v>
      </c>
      <c r="K5108">
        <f>Table1[[#This Row],[Unit Profit]]*Table1[[#This Row],[Units Sold]]</f>
        <v>35.28</v>
      </c>
      <c r="L5108">
        <f>MONTH(Table1[[#This Row],[Date]])</f>
        <v>8</v>
      </c>
    </row>
    <row r="5109" spans="1:12" hidden="1">
      <c r="A5109">
        <v>15188</v>
      </c>
      <c r="B5109" s="1">
        <v>45587</v>
      </c>
      <c r="C5109" t="s">
        <v>19</v>
      </c>
      <c r="D5109" t="s">
        <v>165</v>
      </c>
      <c r="E5109">
        <v>4</v>
      </c>
      <c r="F5109">
        <v>10.99</v>
      </c>
      <c r="G5109">
        <f>Table1[[#This Row],[Unit Price]]*Table1[[#This Row],[Units Sold]]</f>
        <v>43.96</v>
      </c>
      <c r="H5109" t="s">
        <v>18</v>
      </c>
      <c r="I5109" t="s">
        <v>15</v>
      </c>
      <c r="J5109">
        <f>_xlfn.XLOOKUP(Table1[[#This Row],[Product Name]],O:O,P:P)</f>
        <v>1.21</v>
      </c>
      <c r="K5109">
        <f>Table1[[#This Row],[Unit Profit]]*Table1[[#This Row],[Units Sold]]</f>
        <v>4.84</v>
      </c>
      <c r="L5109">
        <f>MONTH(Table1[[#This Row],[Date]])</f>
        <v>10</v>
      </c>
    </row>
    <row r="5110" spans="1:12" hidden="1">
      <c r="A5110">
        <v>15189</v>
      </c>
      <c r="B5110" s="1">
        <v>45595</v>
      </c>
      <c r="C5110" t="s">
        <v>21</v>
      </c>
      <c r="D5110" t="s">
        <v>166</v>
      </c>
      <c r="E5110">
        <v>2</v>
      </c>
      <c r="F5110">
        <v>25</v>
      </c>
      <c r="G5110">
        <f>Table1[[#This Row],[Unit Price]]*Table1[[#This Row],[Units Sold]]</f>
        <v>50</v>
      </c>
      <c r="H5110" t="s">
        <v>14</v>
      </c>
      <c r="I5110" t="s">
        <v>15</v>
      </c>
      <c r="J5110">
        <f>_xlfn.XLOOKUP(Table1[[#This Row],[Product Name]],O:O,P:P)</f>
        <v>11.5</v>
      </c>
      <c r="K5110">
        <f>Table1[[#This Row],[Unit Profit]]*Table1[[#This Row],[Units Sold]]</f>
        <v>23</v>
      </c>
      <c r="L5110">
        <f>MONTH(Table1[[#This Row],[Date]])</f>
        <v>10</v>
      </c>
    </row>
    <row r="5111" spans="1:12" hidden="1">
      <c r="A5111">
        <v>15190</v>
      </c>
      <c r="B5111" s="1">
        <v>45546</v>
      </c>
      <c r="C5111" t="s">
        <v>23</v>
      </c>
      <c r="D5111" t="s">
        <v>167</v>
      </c>
      <c r="E5111">
        <v>3</v>
      </c>
      <c r="F5111">
        <v>149.99</v>
      </c>
      <c r="G5111">
        <f>Table1[[#This Row],[Unit Price]]*Table1[[#This Row],[Units Sold]]</f>
        <v>449.97</v>
      </c>
      <c r="H5111" t="s">
        <v>18</v>
      </c>
      <c r="I5111" t="s">
        <v>15</v>
      </c>
      <c r="J5111">
        <f>_xlfn.XLOOKUP(Table1[[#This Row],[Product Name]],O:O,P:P)</f>
        <v>19.5</v>
      </c>
      <c r="K5111">
        <f>Table1[[#This Row],[Unit Profit]]*Table1[[#This Row],[Units Sold]]</f>
        <v>58.5</v>
      </c>
      <c r="L5111">
        <f>MONTH(Table1[[#This Row],[Date]])</f>
        <v>9</v>
      </c>
    </row>
    <row r="5112" spans="1:12" hidden="1">
      <c r="A5112">
        <v>15191</v>
      </c>
      <c r="B5112" s="1">
        <v>45016</v>
      </c>
      <c r="C5112" t="s">
        <v>9</v>
      </c>
      <c r="D5112" t="s">
        <v>49</v>
      </c>
      <c r="E5112">
        <v>3</v>
      </c>
      <c r="F5112">
        <v>349.99</v>
      </c>
      <c r="G5112">
        <f>Table1[[#This Row],[Unit Price]]*Table1[[#This Row],[Units Sold]]</f>
        <v>1049.97</v>
      </c>
      <c r="H5112" t="s">
        <v>14</v>
      </c>
      <c r="I5112" t="s">
        <v>11</v>
      </c>
      <c r="J5112">
        <f>_xlfn.XLOOKUP(Table1[[#This Row],[Product Name]],O:O,P:P)</f>
        <v>164.5</v>
      </c>
      <c r="K5112">
        <f>Table1[[#This Row],[Unit Profit]]*Table1[[#This Row],[Units Sold]]</f>
        <v>493.5</v>
      </c>
      <c r="L5112">
        <f>MONTH(Table1[[#This Row],[Date]])</f>
        <v>3</v>
      </c>
    </row>
    <row r="5113" spans="1:12">
      <c r="A5113">
        <v>15192</v>
      </c>
      <c r="B5113" s="1">
        <v>45249</v>
      </c>
      <c r="C5113" t="s">
        <v>12</v>
      </c>
      <c r="D5113" t="s">
        <v>168</v>
      </c>
      <c r="E5113">
        <v>2</v>
      </c>
      <c r="F5113">
        <v>199.99</v>
      </c>
      <c r="G5113">
        <f>Table1[[#This Row],[Unit Price]]*Table1[[#This Row],[Units Sold]]</f>
        <v>399.98</v>
      </c>
      <c r="H5113" t="s">
        <v>294</v>
      </c>
      <c r="I5113" t="s">
        <v>15</v>
      </c>
      <c r="J5113">
        <f>_xlfn.XLOOKUP(Table1[[#This Row],[Product Name]],O:O,P:P)</f>
        <v>44</v>
      </c>
      <c r="K5113">
        <f>Table1[[#This Row],[Unit Profit]]*Table1[[#This Row],[Units Sold]]</f>
        <v>88</v>
      </c>
      <c r="L5113">
        <f>MONTH(Table1[[#This Row],[Date]])</f>
        <v>11</v>
      </c>
    </row>
    <row r="5114" spans="1:12">
      <c r="A5114">
        <v>15193</v>
      </c>
      <c r="B5114" s="1">
        <v>45209</v>
      </c>
      <c r="C5114" t="s">
        <v>16</v>
      </c>
      <c r="D5114" t="s">
        <v>169</v>
      </c>
      <c r="E5114">
        <v>3</v>
      </c>
      <c r="F5114">
        <v>54.99</v>
      </c>
      <c r="G5114">
        <f>Table1[[#This Row],[Unit Price]]*Table1[[#This Row],[Units Sold]]</f>
        <v>164.97</v>
      </c>
      <c r="H5114" t="s">
        <v>294</v>
      </c>
      <c r="I5114" t="s">
        <v>287</v>
      </c>
      <c r="J5114">
        <f>_xlfn.XLOOKUP(Table1[[#This Row],[Product Name]],O:O,P:P)</f>
        <v>16.5</v>
      </c>
      <c r="K5114">
        <f>Table1[[#This Row],[Unit Profit]]*Table1[[#This Row],[Units Sold]]</f>
        <v>49.5</v>
      </c>
      <c r="L5114">
        <f>MONTH(Table1[[#This Row],[Date]])</f>
        <v>10</v>
      </c>
    </row>
    <row r="5115" spans="1:12">
      <c r="A5115">
        <v>15194</v>
      </c>
      <c r="B5115" s="1">
        <v>45239</v>
      </c>
      <c r="C5115" t="s">
        <v>19</v>
      </c>
      <c r="D5115" t="s">
        <v>170</v>
      </c>
      <c r="E5115">
        <v>3</v>
      </c>
      <c r="F5115">
        <v>16.989999999999998</v>
      </c>
      <c r="G5115">
        <f>Table1[[#This Row],[Unit Price]]*Table1[[#This Row],[Units Sold]]</f>
        <v>50.97</v>
      </c>
      <c r="H5115" t="s">
        <v>294</v>
      </c>
      <c r="I5115" t="s">
        <v>15</v>
      </c>
      <c r="J5115">
        <f>_xlfn.XLOOKUP(Table1[[#This Row],[Product Name]],O:O,P:P)</f>
        <v>4.59</v>
      </c>
      <c r="K5115">
        <f>Table1[[#This Row],[Unit Profit]]*Table1[[#This Row],[Units Sold]]</f>
        <v>13.77</v>
      </c>
      <c r="L5115">
        <f>MONTH(Table1[[#This Row],[Date]])</f>
        <v>11</v>
      </c>
    </row>
    <row r="5116" spans="1:12">
      <c r="A5116">
        <v>15195</v>
      </c>
      <c r="B5116" s="1">
        <v>45377</v>
      </c>
      <c r="C5116" t="s">
        <v>21</v>
      </c>
      <c r="D5116" t="s">
        <v>171</v>
      </c>
      <c r="E5116">
        <v>1</v>
      </c>
      <c r="F5116">
        <v>59</v>
      </c>
      <c r="G5116">
        <f>Table1[[#This Row],[Unit Price]]*Table1[[#This Row],[Units Sold]]</f>
        <v>59</v>
      </c>
      <c r="H5116" t="s">
        <v>294</v>
      </c>
      <c r="I5116" t="s">
        <v>11</v>
      </c>
      <c r="J5116">
        <f>_xlfn.XLOOKUP(Table1[[#This Row],[Product Name]],O:O,P:P)</f>
        <v>14.16</v>
      </c>
      <c r="K5116">
        <f>Table1[[#This Row],[Unit Profit]]*Table1[[#This Row],[Units Sold]]</f>
        <v>14.16</v>
      </c>
      <c r="L5116">
        <f>MONTH(Table1[[#This Row],[Date]])</f>
        <v>3</v>
      </c>
    </row>
    <row r="5117" spans="1:12" hidden="1">
      <c r="A5117">
        <v>15196</v>
      </c>
      <c r="B5117" s="1">
        <v>45351</v>
      </c>
      <c r="C5117" t="s">
        <v>23</v>
      </c>
      <c r="D5117" t="s">
        <v>172</v>
      </c>
      <c r="E5117">
        <v>1</v>
      </c>
      <c r="F5117">
        <v>299.99</v>
      </c>
      <c r="G5117">
        <f>Table1[[#This Row],[Unit Price]]*Table1[[#This Row],[Units Sold]]</f>
        <v>299.99</v>
      </c>
      <c r="H5117" t="s">
        <v>14</v>
      </c>
      <c r="I5117" t="s">
        <v>15</v>
      </c>
      <c r="J5117">
        <f>_xlfn.XLOOKUP(Table1[[#This Row],[Product Name]],O:O,P:P)</f>
        <v>33</v>
      </c>
      <c r="K5117">
        <f>Table1[[#This Row],[Unit Profit]]*Table1[[#This Row],[Units Sold]]</f>
        <v>33</v>
      </c>
      <c r="L5117">
        <f>MONTH(Table1[[#This Row],[Date]])</f>
        <v>2</v>
      </c>
    </row>
    <row r="5118" spans="1:12" hidden="1">
      <c r="A5118">
        <v>15197</v>
      </c>
      <c r="B5118" s="1">
        <v>45139</v>
      </c>
      <c r="C5118" t="s">
        <v>9</v>
      </c>
      <c r="D5118" t="s">
        <v>173</v>
      </c>
      <c r="E5118">
        <v>1</v>
      </c>
      <c r="F5118">
        <v>899.99</v>
      </c>
      <c r="G5118">
        <f>Table1[[#This Row],[Unit Price]]*Table1[[#This Row],[Units Sold]]</f>
        <v>899.99</v>
      </c>
      <c r="H5118" t="s">
        <v>18</v>
      </c>
      <c r="I5118" t="s">
        <v>287</v>
      </c>
      <c r="J5118">
        <f>_xlfn.XLOOKUP(Table1[[#This Row],[Product Name]],O:O,P:P)</f>
        <v>378</v>
      </c>
      <c r="K5118">
        <f>Table1[[#This Row],[Unit Profit]]*Table1[[#This Row],[Units Sold]]</f>
        <v>378</v>
      </c>
      <c r="L5118">
        <f>MONTH(Table1[[#This Row],[Date]])</f>
        <v>8</v>
      </c>
    </row>
    <row r="5119" spans="1:12" hidden="1">
      <c r="A5119">
        <v>15198</v>
      </c>
      <c r="B5119" s="1">
        <v>45072</v>
      </c>
      <c r="C5119" t="s">
        <v>12</v>
      </c>
      <c r="D5119" t="s">
        <v>174</v>
      </c>
      <c r="E5119">
        <v>1</v>
      </c>
      <c r="F5119">
        <v>499.95</v>
      </c>
      <c r="G5119">
        <f>Table1[[#This Row],[Unit Price]]*Table1[[#This Row],[Units Sold]]</f>
        <v>499.95</v>
      </c>
      <c r="H5119" t="s">
        <v>14</v>
      </c>
      <c r="I5119" t="s">
        <v>15</v>
      </c>
      <c r="J5119">
        <f>_xlfn.XLOOKUP(Table1[[#This Row],[Product Name]],O:O,P:P)</f>
        <v>89.99</v>
      </c>
      <c r="K5119">
        <f>Table1[[#This Row],[Unit Profit]]*Table1[[#This Row],[Units Sold]]</f>
        <v>89.99</v>
      </c>
      <c r="L5119">
        <f>MONTH(Table1[[#This Row],[Date]])</f>
        <v>5</v>
      </c>
    </row>
    <row r="5120" spans="1:12" hidden="1">
      <c r="A5120">
        <v>15199</v>
      </c>
      <c r="B5120" s="1">
        <v>45073</v>
      </c>
      <c r="C5120" t="s">
        <v>16</v>
      </c>
      <c r="D5120" t="s">
        <v>175</v>
      </c>
      <c r="E5120">
        <v>4</v>
      </c>
      <c r="F5120">
        <v>24.99</v>
      </c>
      <c r="G5120">
        <f>Table1[[#This Row],[Unit Price]]*Table1[[#This Row],[Units Sold]]</f>
        <v>99.96</v>
      </c>
      <c r="H5120" t="s">
        <v>14</v>
      </c>
      <c r="I5120" t="s">
        <v>11</v>
      </c>
      <c r="J5120">
        <f>_xlfn.XLOOKUP(Table1[[#This Row],[Product Name]],O:O,P:P)</f>
        <v>5</v>
      </c>
      <c r="K5120">
        <f>Table1[[#This Row],[Unit Profit]]*Table1[[#This Row],[Units Sold]]</f>
        <v>20</v>
      </c>
      <c r="L5120">
        <f>MONTH(Table1[[#This Row],[Date]])</f>
        <v>5</v>
      </c>
    </row>
    <row r="5121" spans="1:12">
      <c r="A5121">
        <v>15200</v>
      </c>
      <c r="B5121" s="1">
        <v>45478</v>
      </c>
      <c r="C5121" t="s">
        <v>19</v>
      </c>
      <c r="D5121" t="s">
        <v>176</v>
      </c>
      <c r="E5121">
        <v>1</v>
      </c>
      <c r="F5121">
        <v>7.99</v>
      </c>
      <c r="G5121">
        <f>Table1[[#This Row],[Unit Price]]*Table1[[#This Row],[Units Sold]]</f>
        <v>7.99</v>
      </c>
      <c r="H5121" t="s">
        <v>294</v>
      </c>
      <c r="I5121" t="s">
        <v>287</v>
      </c>
      <c r="J5121">
        <f>_xlfn.XLOOKUP(Table1[[#This Row],[Product Name]],O:O,P:P)</f>
        <v>1.84</v>
      </c>
      <c r="K5121">
        <f>Table1[[#This Row],[Unit Profit]]*Table1[[#This Row],[Units Sold]]</f>
        <v>1.84</v>
      </c>
      <c r="L5121">
        <f>MONTH(Table1[[#This Row],[Date]])</f>
        <v>7</v>
      </c>
    </row>
    <row r="5122" spans="1:12" hidden="1">
      <c r="A5122">
        <v>15201</v>
      </c>
      <c r="B5122" s="1">
        <v>44948</v>
      </c>
      <c r="C5122" t="s">
        <v>21</v>
      </c>
      <c r="D5122" t="s">
        <v>177</v>
      </c>
      <c r="E5122">
        <v>5</v>
      </c>
      <c r="F5122">
        <v>36</v>
      </c>
      <c r="G5122">
        <f>Table1[[#This Row],[Unit Price]]*Table1[[#This Row],[Units Sold]]</f>
        <v>180</v>
      </c>
      <c r="H5122" t="s">
        <v>14</v>
      </c>
      <c r="I5122" t="s">
        <v>287</v>
      </c>
      <c r="J5122">
        <f>_xlfn.XLOOKUP(Table1[[#This Row],[Product Name]],O:O,P:P)</f>
        <v>9.36</v>
      </c>
      <c r="K5122">
        <f>Table1[[#This Row],[Unit Profit]]*Table1[[#This Row],[Units Sold]]</f>
        <v>46.8</v>
      </c>
      <c r="L5122">
        <f>MONTH(Table1[[#This Row],[Date]])</f>
        <v>1</v>
      </c>
    </row>
    <row r="5123" spans="1:12" hidden="1">
      <c r="A5123">
        <v>15202</v>
      </c>
      <c r="B5123" s="1">
        <v>45411</v>
      </c>
      <c r="C5123" t="s">
        <v>23</v>
      </c>
      <c r="D5123" t="s">
        <v>178</v>
      </c>
      <c r="E5123">
        <v>2</v>
      </c>
      <c r="F5123">
        <v>34.99</v>
      </c>
      <c r="G5123">
        <f>Table1[[#This Row],[Unit Price]]*Table1[[#This Row],[Units Sold]]</f>
        <v>69.98</v>
      </c>
      <c r="H5123" t="s">
        <v>18</v>
      </c>
      <c r="I5123" t="s">
        <v>11</v>
      </c>
      <c r="J5123">
        <f>_xlfn.XLOOKUP(Table1[[#This Row],[Product Name]],O:O,P:P)</f>
        <v>12.25</v>
      </c>
      <c r="K5123">
        <f>Table1[[#This Row],[Unit Profit]]*Table1[[#This Row],[Units Sold]]</f>
        <v>24.5</v>
      </c>
      <c r="L5123">
        <f>MONTH(Table1[[#This Row],[Date]])</f>
        <v>4</v>
      </c>
    </row>
    <row r="5124" spans="1:12" hidden="1">
      <c r="A5124">
        <v>15203</v>
      </c>
      <c r="B5124" s="1">
        <v>44961</v>
      </c>
      <c r="C5124" t="s">
        <v>9</v>
      </c>
      <c r="D5124" t="s">
        <v>179</v>
      </c>
      <c r="E5124">
        <v>3</v>
      </c>
      <c r="F5124">
        <v>1199.99</v>
      </c>
      <c r="G5124">
        <f>Table1[[#This Row],[Unit Price]]*Table1[[#This Row],[Units Sold]]</f>
        <v>3599.9700000000003</v>
      </c>
      <c r="H5124" t="s">
        <v>18</v>
      </c>
      <c r="I5124" t="s">
        <v>11</v>
      </c>
      <c r="J5124">
        <f>_xlfn.XLOOKUP(Table1[[#This Row],[Product Name]],O:O,P:P)</f>
        <v>600</v>
      </c>
      <c r="K5124">
        <f>Table1[[#This Row],[Unit Profit]]*Table1[[#This Row],[Units Sold]]</f>
        <v>1800</v>
      </c>
      <c r="L5124">
        <f>MONTH(Table1[[#This Row],[Date]])</f>
        <v>2</v>
      </c>
    </row>
    <row r="5125" spans="1:12" hidden="1">
      <c r="A5125">
        <v>15204</v>
      </c>
      <c r="B5125" s="1">
        <v>45229</v>
      </c>
      <c r="C5125" t="s">
        <v>12</v>
      </c>
      <c r="D5125" t="s">
        <v>180</v>
      </c>
      <c r="E5125">
        <v>5</v>
      </c>
      <c r="F5125">
        <v>199.99</v>
      </c>
      <c r="G5125">
        <f>Table1[[#This Row],[Unit Price]]*Table1[[#This Row],[Units Sold]]</f>
        <v>999.95</v>
      </c>
      <c r="H5125" t="s">
        <v>14</v>
      </c>
      <c r="I5125" t="s">
        <v>287</v>
      </c>
      <c r="J5125">
        <f>_xlfn.XLOOKUP(Table1[[#This Row],[Product Name]],O:O,P:P)</f>
        <v>34</v>
      </c>
      <c r="K5125">
        <f>Table1[[#This Row],[Unit Profit]]*Table1[[#This Row],[Units Sold]]</f>
        <v>170</v>
      </c>
      <c r="L5125">
        <f>MONTH(Table1[[#This Row],[Date]])</f>
        <v>10</v>
      </c>
    </row>
    <row r="5126" spans="1:12" hidden="1">
      <c r="A5126">
        <v>15205</v>
      </c>
      <c r="B5126" s="1">
        <v>45518</v>
      </c>
      <c r="C5126" t="s">
        <v>16</v>
      </c>
      <c r="D5126" t="s">
        <v>181</v>
      </c>
      <c r="E5126">
        <v>3</v>
      </c>
      <c r="F5126">
        <v>29.99</v>
      </c>
      <c r="G5126">
        <f>Table1[[#This Row],[Unit Price]]*Table1[[#This Row],[Units Sold]]</f>
        <v>89.97</v>
      </c>
      <c r="H5126" t="s">
        <v>14</v>
      </c>
      <c r="I5126" t="s">
        <v>15</v>
      </c>
      <c r="J5126">
        <f>_xlfn.XLOOKUP(Table1[[#This Row],[Product Name]],O:O,P:P)</f>
        <v>3</v>
      </c>
      <c r="K5126">
        <f>Table1[[#This Row],[Unit Profit]]*Table1[[#This Row],[Units Sold]]</f>
        <v>9</v>
      </c>
      <c r="L5126">
        <f>MONTH(Table1[[#This Row],[Date]])</f>
        <v>8</v>
      </c>
    </row>
    <row r="5127" spans="1:12" hidden="1">
      <c r="A5127">
        <v>15206</v>
      </c>
      <c r="B5127" s="1">
        <v>45497</v>
      </c>
      <c r="C5127" t="s">
        <v>19</v>
      </c>
      <c r="D5127" t="s">
        <v>182</v>
      </c>
      <c r="E5127">
        <v>5</v>
      </c>
      <c r="F5127">
        <v>8.99</v>
      </c>
      <c r="G5127">
        <f>Table1[[#This Row],[Unit Price]]*Table1[[#This Row],[Units Sold]]</f>
        <v>44.95</v>
      </c>
      <c r="H5127" t="s">
        <v>18</v>
      </c>
      <c r="I5127" t="s">
        <v>11</v>
      </c>
      <c r="J5127">
        <f>_xlfn.XLOOKUP(Table1[[#This Row],[Product Name]],O:O,P:P)</f>
        <v>1.17</v>
      </c>
      <c r="K5127">
        <f>Table1[[#This Row],[Unit Profit]]*Table1[[#This Row],[Units Sold]]</f>
        <v>5.85</v>
      </c>
      <c r="L5127">
        <f>MONTH(Table1[[#This Row],[Date]])</f>
        <v>7</v>
      </c>
    </row>
    <row r="5128" spans="1:12" hidden="1">
      <c r="A5128">
        <v>15207</v>
      </c>
      <c r="B5128" s="1">
        <v>44956</v>
      </c>
      <c r="C5128" t="s">
        <v>21</v>
      </c>
      <c r="D5128" t="s">
        <v>183</v>
      </c>
      <c r="E5128">
        <v>2</v>
      </c>
      <c r="F5128">
        <v>16.989999999999998</v>
      </c>
      <c r="G5128">
        <f>Table1[[#This Row],[Unit Price]]*Table1[[#This Row],[Units Sold]]</f>
        <v>33.979999999999997</v>
      </c>
      <c r="H5128" t="s">
        <v>18</v>
      </c>
      <c r="I5128" t="s">
        <v>287</v>
      </c>
      <c r="J5128">
        <f>_xlfn.XLOOKUP(Table1[[#This Row],[Product Name]],O:O,P:P)</f>
        <v>7.82</v>
      </c>
      <c r="K5128">
        <f>Table1[[#This Row],[Unit Profit]]*Table1[[#This Row],[Units Sold]]</f>
        <v>15.64</v>
      </c>
      <c r="L5128">
        <f>MONTH(Table1[[#This Row],[Date]])</f>
        <v>1</v>
      </c>
    </row>
    <row r="5129" spans="1:12" hidden="1">
      <c r="A5129">
        <v>15208</v>
      </c>
      <c r="B5129" s="1">
        <v>45068</v>
      </c>
      <c r="C5129" t="s">
        <v>23</v>
      </c>
      <c r="D5129" t="s">
        <v>184</v>
      </c>
      <c r="E5129">
        <v>4</v>
      </c>
      <c r="F5129">
        <v>49.99</v>
      </c>
      <c r="G5129">
        <f>Table1[[#This Row],[Unit Price]]*Table1[[#This Row],[Units Sold]]</f>
        <v>199.96</v>
      </c>
      <c r="H5129" t="s">
        <v>18</v>
      </c>
      <c r="I5129" t="s">
        <v>15</v>
      </c>
      <c r="J5129">
        <f>_xlfn.XLOOKUP(Table1[[#This Row],[Product Name]],O:O,P:P)</f>
        <v>12</v>
      </c>
      <c r="K5129">
        <f>Table1[[#This Row],[Unit Profit]]*Table1[[#This Row],[Units Sold]]</f>
        <v>48</v>
      </c>
      <c r="L5129">
        <f>MONTH(Table1[[#This Row],[Date]])</f>
        <v>5</v>
      </c>
    </row>
    <row r="5130" spans="1:12" hidden="1">
      <c r="A5130">
        <v>15209</v>
      </c>
      <c r="B5130" s="1">
        <v>44966</v>
      </c>
      <c r="C5130" t="s">
        <v>9</v>
      </c>
      <c r="D5130" t="s">
        <v>185</v>
      </c>
      <c r="E5130">
        <v>4</v>
      </c>
      <c r="F5130">
        <v>699.99</v>
      </c>
      <c r="G5130">
        <f>Table1[[#This Row],[Unit Price]]*Table1[[#This Row],[Units Sold]]</f>
        <v>2799.96</v>
      </c>
      <c r="H5130" t="s">
        <v>18</v>
      </c>
      <c r="I5130" t="s">
        <v>11</v>
      </c>
      <c r="J5130">
        <f>_xlfn.XLOOKUP(Table1[[#This Row],[Product Name]],O:O,P:P)</f>
        <v>273</v>
      </c>
      <c r="K5130">
        <f>Table1[[#This Row],[Unit Profit]]*Table1[[#This Row],[Units Sold]]</f>
        <v>1092</v>
      </c>
      <c r="L5130">
        <f>MONTH(Table1[[#This Row],[Date]])</f>
        <v>2</v>
      </c>
    </row>
    <row r="5131" spans="1:12">
      <c r="A5131">
        <v>15210</v>
      </c>
      <c r="B5131" s="1">
        <v>45291</v>
      </c>
      <c r="C5131" t="s">
        <v>12</v>
      </c>
      <c r="D5131" t="s">
        <v>186</v>
      </c>
      <c r="E5131">
        <v>5</v>
      </c>
      <c r="F5131">
        <v>139.99</v>
      </c>
      <c r="G5131">
        <f>Table1[[#This Row],[Unit Price]]*Table1[[#This Row],[Units Sold]]</f>
        <v>699.95</v>
      </c>
      <c r="H5131" t="s">
        <v>294</v>
      </c>
      <c r="I5131" t="s">
        <v>287</v>
      </c>
      <c r="J5131">
        <f>_xlfn.XLOOKUP(Table1[[#This Row],[Product Name]],O:O,P:P)</f>
        <v>25.2</v>
      </c>
      <c r="K5131">
        <f>Table1[[#This Row],[Unit Profit]]*Table1[[#This Row],[Units Sold]]</f>
        <v>126</v>
      </c>
      <c r="L5131">
        <f>MONTH(Table1[[#This Row],[Date]])</f>
        <v>12</v>
      </c>
    </row>
    <row r="5132" spans="1:12" hidden="1">
      <c r="A5132">
        <v>15211</v>
      </c>
      <c r="B5132" s="1">
        <v>45614</v>
      </c>
      <c r="C5132" t="s">
        <v>16</v>
      </c>
      <c r="D5132" t="s">
        <v>187</v>
      </c>
      <c r="E5132">
        <v>2</v>
      </c>
      <c r="F5132">
        <v>34.99</v>
      </c>
      <c r="G5132">
        <f>Table1[[#This Row],[Unit Price]]*Table1[[#This Row],[Units Sold]]</f>
        <v>69.98</v>
      </c>
      <c r="H5132" t="s">
        <v>14</v>
      </c>
      <c r="I5132" t="s">
        <v>11</v>
      </c>
      <c r="J5132">
        <f>_xlfn.XLOOKUP(Table1[[#This Row],[Product Name]],O:O,P:P)</f>
        <v>12.6</v>
      </c>
      <c r="K5132">
        <f>Table1[[#This Row],[Unit Profit]]*Table1[[#This Row],[Units Sold]]</f>
        <v>25.2</v>
      </c>
      <c r="L5132">
        <f>MONTH(Table1[[#This Row],[Date]])</f>
        <v>11</v>
      </c>
    </row>
    <row r="5133" spans="1:12" hidden="1">
      <c r="A5133">
        <v>15212</v>
      </c>
      <c r="B5133" s="1">
        <v>45285</v>
      </c>
      <c r="C5133" t="s">
        <v>19</v>
      </c>
      <c r="D5133" t="s">
        <v>188</v>
      </c>
      <c r="E5133">
        <v>5</v>
      </c>
      <c r="F5133">
        <v>9.99</v>
      </c>
      <c r="G5133">
        <f>Table1[[#This Row],[Unit Price]]*Table1[[#This Row],[Units Sold]]</f>
        <v>49.95</v>
      </c>
      <c r="H5133" t="s">
        <v>14</v>
      </c>
      <c r="I5133" t="s">
        <v>15</v>
      </c>
      <c r="J5133">
        <f>_xlfn.XLOOKUP(Table1[[#This Row],[Product Name]],O:O,P:P)</f>
        <v>1.5</v>
      </c>
      <c r="K5133">
        <f>Table1[[#This Row],[Unit Profit]]*Table1[[#This Row],[Units Sold]]</f>
        <v>7.5</v>
      </c>
      <c r="L5133">
        <f>MONTH(Table1[[#This Row],[Date]])</f>
        <v>12</v>
      </c>
    </row>
    <row r="5134" spans="1:12" hidden="1">
      <c r="A5134">
        <v>15213</v>
      </c>
      <c r="B5134" s="1">
        <v>45177</v>
      </c>
      <c r="C5134" t="s">
        <v>21</v>
      </c>
      <c r="D5134" t="s">
        <v>189</v>
      </c>
      <c r="E5134">
        <v>1</v>
      </c>
      <c r="F5134">
        <v>29.5</v>
      </c>
      <c r="G5134">
        <f>Table1[[#This Row],[Unit Price]]*Table1[[#This Row],[Units Sold]]</f>
        <v>29.5</v>
      </c>
      <c r="H5134" t="s">
        <v>18</v>
      </c>
      <c r="I5134" t="s">
        <v>287</v>
      </c>
      <c r="J5134">
        <f>_xlfn.XLOOKUP(Table1[[#This Row],[Product Name]],O:O,P:P)</f>
        <v>7.38</v>
      </c>
      <c r="K5134">
        <f>Table1[[#This Row],[Unit Profit]]*Table1[[#This Row],[Units Sold]]</f>
        <v>7.38</v>
      </c>
      <c r="L5134">
        <f>MONTH(Table1[[#This Row],[Date]])</f>
        <v>9</v>
      </c>
    </row>
    <row r="5135" spans="1:12">
      <c r="A5135">
        <v>15214</v>
      </c>
      <c r="B5135" s="1">
        <v>45382</v>
      </c>
      <c r="C5135" t="s">
        <v>23</v>
      </c>
      <c r="D5135" t="s">
        <v>190</v>
      </c>
      <c r="E5135">
        <v>2</v>
      </c>
      <c r="F5135">
        <v>699.99</v>
      </c>
      <c r="G5135">
        <f>Table1[[#This Row],[Unit Price]]*Table1[[#This Row],[Units Sold]]</f>
        <v>1399.98</v>
      </c>
      <c r="H5135" t="s">
        <v>294</v>
      </c>
      <c r="I5135" t="s">
        <v>15</v>
      </c>
      <c r="J5135">
        <f>_xlfn.XLOOKUP(Table1[[#This Row],[Product Name]],O:O,P:P)</f>
        <v>252</v>
      </c>
      <c r="K5135">
        <f>Table1[[#This Row],[Unit Profit]]*Table1[[#This Row],[Units Sold]]</f>
        <v>504</v>
      </c>
      <c r="L5135">
        <f>MONTH(Table1[[#This Row],[Date]])</f>
        <v>3</v>
      </c>
    </row>
    <row r="5136" spans="1:12" hidden="1">
      <c r="A5136">
        <v>15215</v>
      </c>
      <c r="B5136" s="1">
        <v>45387</v>
      </c>
      <c r="C5136" t="s">
        <v>9</v>
      </c>
      <c r="D5136" t="s">
        <v>191</v>
      </c>
      <c r="E5136">
        <v>1</v>
      </c>
      <c r="F5136">
        <v>49.99</v>
      </c>
      <c r="G5136">
        <f>Table1[[#This Row],[Unit Price]]*Table1[[#This Row],[Units Sold]]</f>
        <v>49.99</v>
      </c>
      <c r="H5136" t="s">
        <v>14</v>
      </c>
      <c r="I5136" t="s">
        <v>11</v>
      </c>
      <c r="J5136">
        <f>_xlfn.XLOOKUP(Table1[[#This Row],[Product Name]],O:O,P:P)</f>
        <v>19.5</v>
      </c>
      <c r="K5136">
        <f>Table1[[#This Row],[Unit Profit]]*Table1[[#This Row],[Units Sold]]</f>
        <v>19.5</v>
      </c>
      <c r="L5136">
        <f>MONTH(Table1[[#This Row],[Date]])</f>
        <v>4</v>
      </c>
    </row>
    <row r="5137" spans="1:12">
      <c r="A5137">
        <v>15216</v>
      </c>
      <c r="B5137" s="1">
        <v>45016</v>
      </c>
      <c r="C5137" t="s">
        <v>12</v>
      </c>
      <c r="D5137" t="s">
        <v>192</v>
      </c>
      <c r="E5137">
        <v>1</v>
      </c>
      <c r="F5137">
        <v>49.99</v>
      </c>
      <c r="G5137">
        <f>Table1[[#This Row],[Unit Price]]*Table1[[#This Row],[Units Sold]]</f>
        <v>49.99</v>
      </c>
      <c r="H5137" t="s">
        <v>294</v>
      </c>
      <c r="I5137" t="s">
        <v>15</v>
      </c>
      <c r="J5137">
        <f>_xlfn.XLOOKUP(Table1[[#This Row],[Product Name]],O:O,P:P)</f>
        <v>15</v>
      </c>
      <c r="K5137">
        <f>Table1[[#This Row],[Unit Profit]]*Table1[[#This Row],[Units Sold]]</f>
        <v>15</v>
      </c>
      <c r="L5137">
        <f>MONTH(Table1[[#This Row],[Date]])</f>
        <v>3</v>
      </c>
    </row>
    <row r="5138" spans="1:12" hidden="1">
      <c r="A5138">
        <v>15217</v>
      </c>
      <c r="B5138" s="1">
        <v>45164</v>
      </c>
      <c r="C5138" t="s">
        <v>16</v>
      </c>
      <c r="D5138" t="s">
        <v>193</v>
      </c>
      <c r="E5138">
        <v>1</v>
      </c>
      <c r="F5138">
        <v>14.9</v>
      </c>
      <c r="G5138">
        <f>Table1[[#This Row],[Unit Price]]*Table1[[#This Row],[Units Sold]]</f>
        <v>14.9</v>
      </c>
      <c r="H5138" t="s">
        <v>14</v>
      </c>
      <c r="I5138" t="s">
        <v>11</v>
      </c>
      <c r="J5138">
        <f>_xlfn.XLOOKUP(Table1[[#This Row],[Product Name]],O:O,P:P)</f>
        <v>6.41</v>
      </c>
      <c r="K5138">
        <f>Table1[[#This Row],[Unit Profit]]*Table1[[#This Row],[Units Sold]]</f>
        <v>6.41</v>
      </c>
      <c r="L5138">
        <f>MONTH(Table1[[#This Row],[Date]])</f>
        <v>8</v>
      </c>
    </row>
    <row r="5139" spans="1:12">
      <c r="A5139">
        <v>15218</v>
      </c>
      <c r="B5139" s="1">
        <v>44987</v>
      </c>
      <c r="C5139" t="s">
        <v>19</v>
      </c>
      <c r="D5139" t="s">
        <v>194</v>
      </c>
      <c r="E5139">
        <v>5</v>
      </c>
      <c r="F5139">
        <v>11.99</v>
      </c>
      <c r="G5139">
        <f>Table1[[#This Row],[Unit Price]]*Table1[[#This Row],[Units Sold]]</f>
        <v>59.95</v>
      </c>
      <c r="H5139" t="s">
        <v>294</v>
      </c>
      <c r="I5139" t="s">
        <v>11</v>
      </c>
      <c r="J5139">
        <f>_xlfn.XLOOKUP(Table1[[#This Row],[Product Name]],O:O,P:P)</f>
        <v>3.72</v>
      </c>
      <c r="K5139">
        <f>Table1[[#This Row],[Unit Profit]]*Table1[[#This Row],[Units Sold]]</f>
        <v>18.600000000000001</v>
      </c>
      <c r="L5139">
        <f>MONTH(Table1[[#This Row],[Date]])</f>
        <v>3</v>
      </c>
    </row>
    <row r="5140" spans="1:12" hidden="1">
      <c r="A5140">
        <v>15219</v>
      </c>
      <c r="B5140" s="1">
        <v>45287</v>
      </c>
      <c r="C5140" t="s">
        <v>21</v>
      </c>
      <c r="D5140" t="s">
        <v>195</v>
      </c>
      <c r="E5140">
        <v>4</v>
      </c>
      <c r="F5140">
        <v>34</v>
      </c>
      <c r="G5140">
        <f>Table1[[#This Row],[Unit Price]]*Table1[[#This Row],[Units Sold]]</f>
        <v>136</v>
      </c>
      <c r="H5140" t="s">
        <v>14</v>
      </c>
      <c r="I5140" t="s">
        <v>11</v>
      </c>
      <c r="J5140">
        <f>_xlfn.XLOOKUP(Table1[[#This Row],[Product Name]],O:O,P:P)</f>
        <v>9.52</v>
      </c>
      <c r="K5140">
        <f>Table1[[#This Row],[Unit Profit]]*Table1[[#This Row],[Units Sold]]</f>
        <v>38.08</v>
      </c>
      <c r="L5140">
        <f>MONTH(Table1[[#This Row],[Date]])</f>
        <v>12</v>
      </c>
    </row>
    <row r="5141" spans="1:12" hidden="1">
      <c r="A5141">
        <v>15220</v>
      </c>
      <c r="B5141" s="1">
        <v>45054</v>
      </c>
      <c r="C5141" t="s">
        <v>23</v>
      </c>
      <c r="D5141" t="s">
        <v>196</v>
      </c>
      <c r="E5141">
        <v>3</v>
      </c>
      <c r="F5141">
        <v>146</v>
      </c>
      <c r="G5141">
        <f>Table1[[#This Row],[Unit Price]]*Table1[[#This Row],[Units Sold]]</f>
        <v>438</v>
      </c>
      <c r="H5141" t="s">
        <v>18</v>
      </c>
      <c r="I5141" t="s">
        <v>11</v>
      </c>
      <c r="J5141">
        <f>_xlfn.XLOOKUP(Table1[[#This Row],[Product Name]],O:O,P:P)</f>
        <v>71.540000000000006</v>
      </c>
      <c r="K5141">
        <f>Table1[[#This Row],[Unit Profit]]*Table1[[#This Row],[Units Sold]]</f>
        <v>214.62</v>
      </c>
      <c r="L5141">
        <f>MONTH(Table1[[#This Row],[Date]])</f>
        <v>5</v>
      </c>
    </row>
    <row r="5142" spans="1:12" hidden="1">
      <c r="A5142">
        <v>15221</v>
      </c>
      <c r="B5142" s="1">
        <v>45428</v>
      </c>
      <c r="C5142" t="s">
        <v>9</v>
      </c>
      <c r="D5142" t="s">
        <v>197</v>
      </c>
      <c r="E5142">
        <v>5</v>
      </c>
      <c r="F5142">
        <v>649.99</v>
      </c>
      <c r="G5142">
        <f>Table1[[#This Row],[Unit Price]]*Table1[[#This Row],[Units Sold]]</f>
        <v>3249.95</v>
      </c>
      <c r="H5142" t="s">
        <v>14</v>
      </c>
      <c r="I5142" t="s">
        <v>11</v>
      </c>
      <c r="J5142">
        <f>_xlfn.XLOOKUP(Table1[[#This Row],[Product Name]],O:O,P:P)</f>
        <v>65</v>
      </c>
      <c r="K5142">
        <f>Table1[[#This Row],[Unit Profit]]*Table1[[#This Row],[Units Sold]]</f>
        <v>325</v>
      </c>
      <c r="L5142">
        <f>MONTH(Table1[[#This Row],[Date]])</f>
        <v>5</v>
      </c>
    </row>
    <row r="5143" spans="1:12">
      <c r="A5143">
        <v>15222</v>
      </c>
      <c r="B5143" s="1">
        <v>45160</v>
      </c>
      <c r="C5143" t="s">
        <v>12</v>
      </c>
      <c r="D5143" t="s">
        <v>198</v>
      </c>
      <c r="E5143">
        <v>2</v>
      </c>
      <c r="F5143">
        <v>399.99</v>
      </c>
      <c r="G5143">
        <f>Table1[[#This Row],[Unit Price]]*Table1[[#This Row],[Units Sold]]</f>
        <v>799.98</v>
      </c>
      <c r="H5143" t="s">
        <v>294</v>
      </c>
      <c r="I5143" t="s">
        <v>15</v>
      </c>
      <c r="J5143">
        <f>_xlfn.XLOOKUP(Table1[[#This Row],[Product Name]],O:O,P:P)</f>
        <v>160</v>
      </c>
      <c r="K5143">
        <f>Table1[[#This Row],[Unit Profit]]*Table1[[#This Row],[Units Sold]]</f>
        <v>320</v>
      </c>
      <c r="L5143">
        <f>MONTH(Table1[[#This Row],[Date]])</f>
        <v>8</v>
      </c>
    </row>
    <row r="5144" spans="1:12">
      <c r="A5144">
        <v>15223</v>
      </c>
      <c r="B5144" s="1">
        <v>45619</v>
      </c>
      <c r="C5144" t="s">
        <v>16</v>
      </c>
      <c r="D5144" t="s">
        <v>199</v>
      </c>
      <c r="E5144">
        <v>4</v>
      </c>
      <c r="F5144">
        <v>59.99</v>
      </c>
      <c r="G5144">
        <f>Table1[[#This Row],[Unit Price]]*Table1[[#This Row],[Units Sold]]</f>
        <v>239.96</v>
      </c>
      <c r="H5144" t="s">
        <v>294</v>
      </c>
      <c r="I5144" t="s">
        <v>15</v>
      </c>
      <c r="J5144">
        <f>_xlfn.XLOOKUP(Table1[[#This Row],[Product Name]],O:O,P:P)</f>
        <v>28.8</v>
      </c>
      <c r="K5144">
        <f>Table1[[#This Row],[Unit Profit]]*Table1[[#This Row],[Units Sold]]</f>
        <v>115.2</v>
      </c>
      <c r="L5144">
        <f>MONTH(Table1[[#This Row],[Date]])</f>
        <v>11</v>
      </c>
    </row>
    <row r="5145" spans="1:12" hidden="1">
      <c r="A5145">
        <v>15224</v>
      </c>
      <c r="B5145" s="1">
        <v>45444</v>
      </c>
      <c r="C5145" t="s">
        <v>19</v>
      </c>
      <c r="D5145" t="s">
        <v>200</v>
      </c>
      <c r="E5145">
        <v>5</v>
      </c>
      <c r="F5145">
        <v>12.99</v>
      </c>
      <c r="G5145">
        <f>Table1[[#This Row],[Unit Price]]*Table1[[#This Row],[Units Sold]]</f>
        <v>64.95</v>
      </c>
      <c r="H5145" t="s">
        <v>14</v>
      </c>
      <c r="I5145" t="s">
        <v>287</v>
      </c>
      <c r="J5145">
        <f>_xlfn.XLOOKUP(Table1[[#This Row],[Product Name]],O:O,P:P)</f>
        <v>2.99</v>
      </c>
      <c r="K5145">
        <f>Table1[[#This Row],[Unit Profit]]*Table1[[#This Row],[Units Sold]]</f>
        <v>14.950000000000001</v>
      </c>
      <c r="L5145">
        <f>MONTH(Table1[[#This Row],[Date]])</f>
        <v>6</v>
      </c>
    </row>
    <row r="5146" spans="1:12" hidden="1">
      <c r="A5146">
        <v>15225</v>
      </c>
      <c r="B5146" s="1">
        <v>45378</v>
      </c>
      <c r="C5146" t="s">
        <v>21</v>
      </c>
      <c r="D5146" t="s">
        <v>201</v>
      </c>
      <c r="E5146">
        <v>3</v>
      </c>
      <c r="F5146">
        <v>190</v>
      </c>
      <c r="G5146">
        <f>Table1[[#This Row],[Unit Price]]*Table1[[#This Row],[Units Sold]]</f>
        <v>570</v>
      </c>
      <c r="H5146" t="s">
        <v>18</v>
      </c>
      <c r="I5146" t="s">
        <v>15</v>
      </c>
      <c r="J5146">
        <f>_xlfn.XLOOKUP(Table1[[#This Row],[Product Name]],O:O,P:P)</f>
        <v>55.1</v>
      </c>
      <c r="K5146">
        <f>Table1[[#This Row],[Unit Profit]]*Table1[[#This Row],[Units Sold]]</f>
        <v>165.3</v>
      </c>
      <c r="L5146">
        <f>MONTH(Table1[[#This Row],[Date]])</f>
        <v>3</v>
      </c>
    </row>
    <row r="5147" spans="1:12" hidden="1">
      <c r="A5147">
        <v>15226</v>
      </c>
      <c r="B5147" s="1">
        <v>45539</v>
      </c>
      <c r="C5147" t="s">
        <v>23</v>
      </c>
      <c r="D5147" t="s">
        <v>202</v>
      </c>
      <c r="E5147">
        <v>4</v>
      </c>
      <c r="F5147">
        <v>499.95</v>
      </c>
      <c r="G5147">
        <f>Table1[[#This Row],[Unit Price]]*Table1[[#This Row],[Units Sold]]</f>
        <v>1999.8</v>
      </c>
      <c r="H5147" t="s">
        <v>14</v>
      </c>
      <c r="I5147" t="s">
        <v>287</v>
      </c>
      <c r="J5147">
        <f>_xlfn.XLOOKUP(Table1[[#This Row],[Product Name]],O:O,P:P)</f>
        <v>129.99</v>
      </c>
      <c r="K5147">
        <f>Table1[[#This Row],[Unit Profit]]*Table1[[#This Row],[Units Sold]]</f>
        <v>519.96</v>
      </c>
      <c r="L5147">
        <f>MONTH(Table1[[#This Row],[Date]])</f>
        <v>9</v>
      </c>
    </row>
    <row r="5148" spans="1:12">
      <c r="A5148">
        <v>15227</v>
      </c>
      <c r="B5148" s="1">
        <v>45146</v>
      </c>
      <c r="C5148" t="s">
        <v>9</v>
      </c>
      <c r="D5148" t="s">
        <v>203</v>
      </c>
      <c r="E5148">
        <v>3</v>
      </c>
      <c r="F5148">
        <v>399</v>
      </c>
      <c r="G5148">
        <f>Table1[[#This Row],[Unit Price]]*Table1[[#This Row],[Units Sold]]</f>
        <v>1197</v>
      </c>
      <c r="H5148" t="s">
        <v>294</v>
      </c>
      <c r="I5148" t="s">
        <v>11</v>
      </c>
      <c r="J5148">
        <f>_xlfn.XLOOKUP(Table1[[#This Row],[Product Name]],O:O,P:P)</f>
        <v>131.66999999999999</v>
      </c>
      <c r="K5148">
        <f>Table1[[#This Row],[Unit Profit]]*Table1[[#This Row],[Units Sold]]</f>
        <v>395.01</v>
      </c>
      <c r="L5148">
        <f>MONTH(Table1[[#This Row],[Date]])</f>
        <v>8</v>
      </c>
    </row>
    <row r="5149" spans="1:12" hidden="1">
      <c r="A5149">
        <v>15228</v>
      </c>
      <c r="B5149" s="1">
        <v>45375</v>
      </c>
      <c r="C5149" t="s">
        <v>12</v>
      </c>
      <c r="D5149" t="s">
        <v>204</v>
      </c>
      <c r="E5149">
        <v>5</v>
      </c>
      <c r="F5149">
        <v>199</v>
      </c>
      <c r="G5149">
        <f>Table1[[#This Row],[Unit Price]]*Table1[[#This Row],[Units Sold]]</f>
        <v>995</v>
      </c>
      <c r="H5149" t="s">
        <v>18</v>
      </c>
      <c r="I5149" t="s">
        <v>11</v>
      </c>
      <c r="J5149">
        <f>_xlfn.XLOOKUP(Table1[[#This Row],[Product Name]],O:O,P:P)</f>
        <v>27.86</v>
      </c>
      <c r="K5149">
        <f>Table1[[#This Row],[Unit Profit]]*Table1[[#This Row],[Units Sold]]</f>
        <v>139.30000000000001</v>
      </c>
      <c r="L5149">
        <f>MONTH(Table1[[#This Row],[Date]])</f>
        <v>3</v>
      </c>
    </row>
    <row r="5150" spans="1:12" hidden="1">
      <c r="A5150">
        <v>15229</v>
      </c>
      <c r="B5150" s="1">
        <v>45436</v>
      </c>
      <c r="C5150" t="s">
        <v>16</v>
      </c>
      <c r="D5150" t="s">
        <v>205</v>
      </c>
      <c r="E5150">
        <v>1</v>
      </c>
      <c r="F5150">
        <v>34.99</v>
      </c>
      <c r="G5150">
        <f>Table1[[#This Row],[Unit Price]]*Table1[[#This Row],[Units Sold]]</f>
        <v>34.99</v>
      </c>
      <c r="H5150" t="s">
        <v>14</v>
      </c>
      <c r="I5150" t="s">
        <v>287</v>
      </c>
      <c r="J5150">
        <f>_xlfn.XLOOKUP(Table1[[#This Row],[Product Name]],O:O,P:P)</f>
        <v>10.15</v>
      </c>
      <c r="K5150">
        <f>Table1[[#This Row],[Unit Profit]]*Table1[[#This Row],[Units Sold]]</f>
        <v>10.15</v>
      </c>
      <c r="L5150">
        <f>MONTH(Table1[[#This Row],[Date]])</f>
        <v>5</v>
      </c>
    </row>
    <row r="5151" spans="1:12" hidden="1">
      <c r="A5151">
        <v>15230</v>
      </c>
      <c r="B5151" s="1">
        <v>44927</v>
      </c>
      <c r="C5151" t="s">
        <v>19</v>
      </c>
      <c r="D5151" t="s">
        <v>106</v>
      </c>
      <c r="E5151">
        <v>5</v>
      </c>
      <c r="F5151">
        <v>10.99</v>
      </c>
      <c r="G5151">
        <f>Table1[[#This Row],[Unit Price]]*Table1[[#This Row],[Units Sold]]</f>
        <v>54.95</v>
      </c>
      <c r="H5151" t="s">
        <v>18</v>
      </c>
      <c r="I5151" t="s">
        <v>11</v>
      </c>
      <c r="J5151">
        <f>_xlfn.XLOOKUP(Table1[[#This Row],[Product Name]],O:O,P:P)</f>
        <v>4.34</v>
      </c>
      <c r="K5151">
        <f>Table1[[#This Row],[Unit Profit]]*Table1[[#This Row],[Units Sold]]</f>
        <v>21.7</v>
      </c>
      <c r="L5151">
        <f>MONTH(Table1[[#This Row],[Date]])</f>
        <v>1</v>
      </c>
    </row>
    <row r="5152" spans="1:12" hidden="1">
      <c r="A5152">
        <v>15231</v>
      </c>
      <c r="B5152" s="1">
        <v>45036</v>
      </c>
      <c r="C5152" t="s">
        <v>21</v>
      </c>
      <c r="D5152" t="s">
        <v>206</v>
      </c>
      <c r="E5152">
        <v>4</v>
      </c>
      <c r="F5152">
        <v>18</v>
      </c>
      <c r="G5152">
        <f>Table1[[#This Row],[Unit Price]]*Table1[[#This Row],[Units Sold]]</f>
        <v>72</v>
      </c>
      <c r="H5152" t="s">
        <v>18</v>
      </c>
      <c r="I5152" t="s">
        <v>11</v>
      </c>
      <c r="J5152">
        <f>_xlfn.XLOOKUP(Table1[[#This Row],[Product Name]],O:O,P:P)</f>
        <v>7.56</v>
      </c>
      <c r="K5152">
        <f>Table1[[#This Row],[Unit Profit]]*Table1[[#This Row],[Units Sold]]</f>
        <v>30.24</v>
      </c>
      <c r="L5152">
        <f>MONTH(Table1[[#This Row],[Date]])</f>
        <v>4</v>
      </c>
    </row>
    <row r="5153" spans="1:12" hidden="1">
      <c r="A5153">
        <v>15232</v>
      </c>
      <c r="B5153" s="1">
        <v>45445</v>
      </c>
      <c r="C5153" t="s">
        <v>23</v>
      </c>
      <c r="D5153" t="s">
        <v>207</v>
      </c>
      <c r="E5153">
        <v>5</v>
      </c>
      <c r="F5153">
        <v>169.95</v>
      </c>
      <c r="G5153">
        <f>Table1[[#This Row],[Unit Price]]*Table1[[#This Row],[Units Sold]]</f>
        <v>849.75</v>
      </c>
      <c r="H5153" t="s">
        <v>14</v>
      </c>
      <c r="I5153" t="s">
        <v>15</v>
      </c>
      <c r="J5153">
        <f>_xlfn.XLOOKUP(Table1[[#This Row],[Product Name]],O:O,P:P)</f>
        <v>59.48</v>
      </c>
      <c r="K5153">
        <f>Table1[[#This Row],[Unit Profit]]*Table1[[#This Row],[Units Sold]]</f>
        <v>297.39999999999998</v>
      </c>
      <c r="L5153">
        <f>MONTH(Table1[[#This Row],[Date]])</f>
        <v>6</v>
      </c>
    </row>
    <row r="5154" spans="1:12">
      <c r="A5154">
        <v>15233</v>
      </c>
      <c r="B5154" s="1">
        <v>45326</v>
      </c>
      <c r="C5154" t="s">
        <v>9</v>
      </c>
      <c r="D5154" t="s">
        <v>208</v>
      </c>
      <c r="E5154">
        <v>4</v>
      </c>
      <c r="F5154">
        <v>199.99</v>
      </c>
      <c r="G5154">
        <f>Table1[[#This Row],[Unit Price]]*Table1[[#This Row],[Units Sold]]</f>
        <v>799.96</v>
      </c>
      <c r="H5154" t="s">
        <v>294</v>
      </c>
      <c r="I5154" t="s">
        <v>11</v>
      </c>
      <c r="J5154">
        <f>_xlfn.XLOOKUP(Table1[[#This Row],[Product Name]],O:O,P:P)</f>
        <v>50</v>
      </c>
      <c r="K5154">
        <f>Table1[[#This Row],[Unit Profit]]*Table1[[#This Row],[Units Sold]]</f>
        <v>200</v>
      </c>
      <c r="L5154">
        <f>MONTH(Table1[[#This Row],[Date]])</f>
        <v>2</v>
      </c>
    </row>
    <row r="5155" spans="1:12">
      <c r="A5155">
        <v>15234</v>
      </c>
      <c r="B5155" s="1">
        <v>45525</v>
      </c>
      <c r="C5155" t="s">
        <v>12</v>
      </c>
      <c r="D5155" t="s">
        <v>209</v>
      </c>
      <c r="E5155">
        <v>5</v>
      </c>
      <c r="F5155">
        <v>199.95</v>
      </c>
      <c r="G5155">
        <f>Table1[[#This Row],[Unit Price]]*Table1[[#This Row],[Units Sold]]</f>
        <v>999.75</v>
      </c>
      <c r="H5155" t="s">
        <v>294</v>
      </c>
      <c r="I5155" t="s">
        <v>11</v>
      </c>
      <c r="J5155">
        <f>_xlfn.XLOOKUP(Table1[[#This Row],[Product Name]],O:O,P:P)</f>
        <v>35.99</v>
      </c>
      <c r="K5155">
        <f>Table1[[#This Row],[Unit Profit]]*Table1[[#This Row],[Units Sold]]</f>
        <v>179.95000000000002</v>
      </c>
      <c r="L5155">
        <f>MONTH(Table1[[#This Row],[Date]])</f>
        <v>8</v>
      </c>
    </row>
    <row r="5156" spans="1:12">
      <c r="A5156">
        <v>15235</v>
      </c>
      <c r="B5156" s="1">
        <v>45055</v>
      </c>
      <c r="C5156" t="s">
        <v>16</v>
      </c>
      <c r="D5156" t="s">
        <v>210</v>
      </c>
      <c r="E5156">
        <v>3</v>
      </c>
      <c r="F5156">
        <v>179.99</v>
      </c>
      <c r="G5156">
        <f>Table1[[#This Row],[Unit Price]]*Table1[[#This Row],[Units Sold]]</f>
        <v>539.97</v>
      </c>
      <c r="H5156" t="s">
        <v>294</v>
      </c>
      <c r="I5156" t="s">
        <v>287</v>
      </c>
      <c r="J5156">
        <f>_xlfn.XLOOKUP(Table1[[#This Row],[Product Name]],O:O,P:P)</f>
        <v>66.599999999999994</v>
      </c>
      <c r="K5156">
        <f>Table1[[#This Row],[Unit Profit]]*Table1[[#This Row],[Units Sold]]</f>
        <v>199.79999999999998</v>
      </c>
      <c r="L5156">
        <f>MONTH(Table1[[#This Row],[Date]])</f>
        <v>5</v>
      </c>
    </row>
    <row r="5157" spans="1:12" hidden="1">
      <c r="A5157">
        <v>15236</v>
      </c>
      <c r="B5157" s="1">
        <v>44998</v>
      </c>
      <c r="C5157" t="s">
        <v>19</v>
      </c>
      <c r="D5157" t="s">
        <v>211</v>
      </c>
      <c r="E5157">
        <v>3</v>
      </c>
      <c r="F5157">
        <v>11.99</v>
      </c>
      <c r="G5157">
        <f>Table1[[#This Row],[Unit Price]]*Table1[[#This Row],[Units Sold]]</f>
        <v>35.97</v>
      </c>
      <c r="H5157" t="s">
        <v>18</v>
      </c>
      <c r="I5157" t="s">
        <v>11</v>
      </c>
      <c r="J5157">
        <f>_xlfn.XLOOKUP(Table1[[#This Row],[Product Name]],O:O,P:P)</f>
        <v>3.96</v>
      </c>
      <c r="K5157">
        <f>Table1[[#This Row],[Unit Profit]]*Table1[[#This Row],[Units Sold]]</f>
        <v>11.879999999999999</v>
      </c>
      <c r="L5157">
        <f>MONTH(Table1[[#This Row],[Date]])</f>
        <v>3</v>
      </c>
    </row>
    <row r="5158" spans="1:12" hidden="1">
      <c r="A5158">
        <v>15237</v>
      </c>
      <c r="B5158" s="1">
        <v>45187</v>
      </c>
      <c r="C5158" t="s">
        <v>21</v>
      </c>
      <c r="D5158" t="s">
        <v>212</v>
      </c>
      <c r="E5158">
        <v>3</v>
      </c>
      <c r="F5158">
        <v>125</v>
      </c>
      <c r="G5158">
        <f>Table1[[#This Row],[Unit Price]]*Table1[[#This Row],[Units Sold]]</f>
        <v>375</v>
      </c>
      <c r="H5158" t="s">
        <v>14</v>
      </c>
      <c r="I5158" t="s">
        <v>15</v>
      </c>
      <c r="J5158">
        <f>_xlfn.XLOOKUP(Table1[[#This Row],[Product Name]],O:O,P:P)</f>
        <v>61.25</v>
      </c>
      <c r="K5158">
        <f>Table1[[#This Row],[Unit Profit]]*Table1[[#This Row],[Units Sold]]</f>
        <v>183.75</v>
      </c>
      <c r="L5158">
        <f>MONTH(Table1[[#This Row],[Date]])</f>
        <v>9</v>
      </c>
    </row>
    <row r="5159" spans="1:12" hidden="1">
      <c r="A5159">
        <v>15238</v>
      </c>
      <c r="B5159" s="1">
        <v>44942</v>
      </c>
      <c r="C5159" t="s">
        <v>23</v>
      </c>
      <c r="D5159" t="s">
        <v>213</v>
      </c>
      <c r="E5159">
        <v>5</v>
      </c>
      <c r="F5159">
        <v>449.99</v>
      </c>
      <c r="G5159">
        <f>Table1[[#This Row],[Unit Price]]*Table1[[#This Row],[Units Sold]]</f>
        <v>2249.9499999999998</v>
      </c>
      <c r="H5159" t="s">
        <v>18</v>
      </c>
      <c r="I5159" t="s">
        <v>15</v>
      </c>
      <c r="J5159">
        <f>_xlfn.XLOOKUP(Table1[[#This Row],[Product Name]],O:O,P:P)</f>
        <v>180</v>
      </c>
      <c r="K5159">
        <f>Table1[[#This Row],[Unit Profit]]*Table1[[#This Row],[Units Sold]]</f>
        <v>900</v>
      </c>
      <c r="L5159">
        <f>MONTH(Table1[[#This Row],[Date]])</f>
        <v>1</v>
      </c>
    </row>
    <row r="5160" spans="1:12">
      <c r="A5160">
        <v>15239</v>
      </c>
      <c r="B5160" s="1">
        <v>45333</v>
      </c>
      <c r="C5160" t="s">
        <v>9</v>
      </c>
      <c r="D5160" t="s">
        <v>214</v>
      </c>
      <c r="E5160">
        <v>4</v>
      </c>
      <c r="F5160">
        <v>179</v>
      </c>
      <c r="G5160">
        <f>Table1[[#This Row],[Unit Price]]*Table1[[#This Row],[Units Sold]]</f>
        <v>716</v>
      </c>
      <c r="H5160" t="s">
        <v>294</v>
      </c>
      <c r="I5160" t="s">
        <v>15</v>
      </c>
      <c r="J5160">
        <f>_xlfn.XLOOKUP(Table1[[#This Row],[Product Name]],O:O,P:P)</f>
        <v>71.599999999999994</v>
      </c>
      <c r="K5160">
        <f>Table1[[#This Row],[Unit Profit]]*Table1[[#This Row],[Units Sold]]</f>
        <v>286.39999999999998</v>
      </c>
      <c r="L5160">
        <f>MONTH(Table1[[#This Row],[Date]])</f>
        <v>2</v>
      </c>
    </row>
    <row r="5161" spans="1:12" hidden="1">
      <c r="A5161">
        <v>15240</v>
      </c>
      <c r="B5161" s="1">
        <v>45235</v>
      </c>
      <c r="C5161" t="s">
        <v>12</v>
      </c>
      <c r="D5161" t="s">
        <v>215</v>
      </c>
      <c r="E5161">
        <v>1</v>
      </c>
      <c r="F5161">
        <v>99.95</v>
      </c>
      <c r="G5161">
        <f>Table1[[#This Row],[Unit Price]]*Table1[[#This Row],[Units Sold]]</f>
        <v>99.95</v>
      </c>
      <c r="H5161" t="s">
        <v>14</v>
      </c>
      <c r="I5161" t="s">
        <v>11</v>
      </c>
      <c r="J5161">
        <f>_xlfn.XLOOKUP(Table1[[#This Row],[Product Name]],O:O,P:P)</f>
        <v>38.979999999999997</v>
      </c>
      <c r="K5161">
        <f>Table1[[#This Row],[Unit Profit]]*Table1[[#This Row],[Units Sold]]</f>
        <v>38.979999999999997</v>
      </c>
      <c r="L5161">
        <f>MONTH(Table1[[#This Row],[Date]])</f>
        <v>11</v>
      </c>
    </row>
    <row r="5162" spans="1:12" hidden="1">
      <c r="A5162">
        <v>15241</v>
      </c>
      <c r="B5162" s="1">
        <v>44986</v>
      </c>
      <c r="C5162" t="s">
        <v>16</v>
      </c>
      <c r="D5162" t="s">
        <v>216</v>
      </c>
      <c r="E5162">
        <v>2</v>
      </c>
      <c r="F5162">
        <v>59.99</v>
      </c>
      <c r="G5162">
        <f>Table1[[#This Row],[Unit Price]]*Table1[[#This Row],[Units Sold]]</f>
        <v>119.98</v>
      </c>
      <c r="H5162" t="s">
        <v>18</v>
      </c>
      <c r="I5162" t="s">
        <v>15</v>
      </c>
      <c r="J5162">
        <f>_xlfn.XLOOKUP(Table1[[#This Row],[Product Name]],O:O,P:P)</f>
        <v>21.6</v>
      </c>
      <c r="K5162">
        <f>Table1[[#This Row],[Unit Profit]]*Table1[[#This Row],[Units Sold]]</f>
        <v>43.2</v>
      </c>
      <c r="L5162">
        <f>MONTH(Table1[[#This Row],[Date]])</f>
        <v>3</v>
      </c>
    </row>
    <row r="5163" spans="1:12">
      <c r="A5163">
        <v>15242</v>
      </c>
      <c r="B5163" s="1">
        <v>45018</v>
      </c>
      <c r="C5163" t="s">
        <v>19</v>
      </c>
      <c r="D5163" t="s">
        <v>217</v>
      </c>
      <c r="E5163">
        <v>3</v>
      </c>
      <c r="F5163">
        <v>14.99</v>
      </c>
      <c r="G5163">
        <f>Table1[[#This Row],[Unit Price]]*Table1[[#This Row],[Units Sold]]</f>
        <v>44.97</v>
      </c>
      <c r="H5163" t="s">
        <v>294</v>
      </c>
      <c r="I5163" t="s">
        <v>11</v>
      </c>
      <c r="J5163">
        <f>_xlfn.XLOOKUP(Table1[[#This Row],[Product Name]],O:O,P:P)</f>
        <v>4.6500000000000004</v>
      </c>
      <c r="K5163">
        <f>Table1[[#This Row],[Unit Profit]]*Table1[[#This Row],[Units Sold]]</f>
        <v>13.950000000000001</v>
      </c>
      <c r="L5163">
        <f>MONTH(Table1[[#This Row],[Date]])</f>
        <v>4</v>
      </c>
    </row>
    <row r="5164" spans="1:12" hidden="1">
      <c r="A5164">
        <v>15243</v>
      </c>
      <c r="B5164" s="1">
        <v>45538</v>
      </c>
      <c r="C5164" t="s">
        <v>21</v>
      </c>
      <c r="D5164" t="s">
        <v>218</v>
      </c>
      <c r="E5164">
        <v>3</v>
      </c>
      <c r="F5164">
        <v>52</v>
      </c>
      <c r="G5164">
        <f>Table1[[#This Row],[Unit Price]]*Table1[[#This Row],[Units Sold]]</f>
        <v>156</v>
      </c>
      <c r="H5164" t="s">
        <v>14</v>
      </c>
      <c r="I5164" t="s">
        <v>11</v>
      </c>
      <c r="J5164">
        <f>_xlfn.XLOOKUP(Table1[[#This Row],[Product Name]],O:O,P:P)</f>
        <v>20.28</v>
      </c>
      <c r="K5164">
        <f>Table1[[#This Row],[Unit Profit]]*Table1[[#This Row],[Units Sold]]</f>
        <v>60.84</v>
      </c>
      <c r="L5164">
        <f>MONTH(Table1[[#This Row],[Date]])</f>
        <v>9</v>
      </c>
    </row>
    <row r="5165" spans="1:12" hidden="1">
      <c r="A5165">
        <v>15244</v>
      </c>
      <c r="B5165" s="1">
        <v>45331</v>
      </c>
      <c r="C5165" t="s">
        <v>23</v>
      </c>
      <c r="D5165" t="s">
        <v>219</v>
      </c>
      <c r="E5165">
        <v>3</v>
      </c>
      <c r="F5165">
        <v>399.99</v>
      </c>
      <c r="G5165">
        <f>Table1[[#This Row],[Unit Price]]*Table1[[#This Row],[Units Sold]]</f>
        <v>1199.97</v>
      </c>
      <c r="H5165" t="s">
        <v>18</v>
      </c>
      <c r="I5165" t="s">
        <v>287</v>
      </c>
      <c r="J5165">
        <f>_xlfn.XLOOKUP(Table1[[#This Row],[Product Name]],O:O,P:P)</f>
        <v>180</v>
      </c>
      <c r="K5165">
        <f>Table1[[#This Row],[Unit Profit]]*Table1[[#This Row],[Units Sold]]</f>
        <v>540</v>
      </c>
      <c r="L5165">
        <f>MONTH(Table1[[#This Row],[Date]])</f>
        <v>2</v>
      </c>
    </row>
    <row r="5166" spans="1:12">
      <c r="A5166">
        <v>15245</v>
      </c>
      <c r="B5166" s="1">
        <v>45406</v>
      </c>
      <c r="C5166" t="s">
        <v>9</v>
      </c>
      <c r="D5166" t="s">
        <v>220</v>
      </c>
      <c r="E5166">
        <v>5</v>
      </c>
      <c r="F5166">
        <v>299.99</v>
      </c>
      <c r="G5166">
        <f>Table1[[#This Row],[Unit Price]]*Table1[[#This Row],[Units Sold]]</f>
        <v>1499.95</v>
      </c>
      <c r="H5166" t="s">
        <v>294</v>
      </c>
      <c r="I5166" t="s">
        <v>287</v>
      </c>
      <c r="J5166">
        <f>_xlfn.XLOOKUP(Table1[[#This Row],[Product Name]],O:O,P:P)</f>
        <v>117</v>
      </c>
      <c r="K5166">
        <f>Table1[[#This Row],[Unit Profit]]*Table1[[#This Row],[Units Sold]]</f>
        <v>585</v>
      </c>
      <c r="L5166">
        <f>MONTH(Table1[[#This Row],[Date]])</f>
        <v>4</v>
      </c>
    </row>
    <row r="5167" spans="1:12" hidden="1">
      <c r="A5167">
        <v>15246</v>
      </c>
      <c r="B5167" s="1">
        <v>45566</v>
      </c>
      <c r="C5167" t="s">
        <v>12</v>
      </c>
      <c r="D5167" t="s">
        <v>221</v>
      </c>
      <c r="E5167">
        <v>1</v>
      </c>
      <c r="F5167">
        <v>379.99</v>
      </c>
      <c r="G5167">
        <f>Table1[[#This Row],[Unit Price]]*Table1[[#This Row],[Units Sold]]</f>
        <v>379.99</v>
      </c>
      <c r="H5167" t="s">
        <v>18</v>
      </c>
      <c r="I5167" t="s">
        <v>15</v>
      </c>
      <c r="J5167">
        <f>_xlfn.XLOOKUP(Table1[[#This Row],[Product Name]],O:O,P:P)</f>
        <v>171</v>
      </c>
      <c r="K5167">
        <f>Table1[[#This Row],[Unit Profit]]*Table1[[#This Row],[Units Sold]]</f>
        <v>171</v>
      </c>
      <c r="L5167">
        <f>MONTH(Table1[[#This Row],[Date]])</f>
        <v>10</v>
      </c>
    </row>
    <row r="5168" spans="1:12">
      <c r="A5168">
        <v>15247</v>
      </c>
      <c r="B5168" s="1">
        <v>45550</v>
      </c>
      <c r="C5168" t="s">
        <v>16</v>
      </c>
      <c r="D5168" t="s">
        <v>222</v>
      </c>
      <c r="E5168">
        <v>1</v>
      </c>
      <c r="F5168">
        <v>98</v>
      </c>
      <c r="G5168">
        <f>Table1[[#This Row],[Unit Price]]*Table1[[#This Row],[Units Sold]]</f>
        <v>98</v>
      </c>
      <c r="H5168" t="s">
        <v>294</v>
      </c>
      <c r="I5168" t="s">
        <v>11</v>
      </c>
      <c r="J5168">
        <f>_xlfn.XLOOKUP(Table1[[#This Row],[Product Name]],O:O,P:P)</f>
        <v>35.28</v>
      </c>
      <c r="K5168">
        <f>Table1[[#This Row],[Unit Profit]]*Table1[[#This Row],[Units Sold]]</f>
        <v>35.28</v>
      </c>
      <c r="L5168">
        <f>MONTH(Table1[[#This Row],[Date]])</f>
        <v>9</v>
      </c>
    </row>
    <row r="5169" spans="1:12" hidden="1">
      <c r="A5169">
        <v>15248</v>
      </c>
      <c r="B5169" s="1">
        <v>45011</v>
      </c>
      <c r="C5169" t="s">
        <v>19</v>
      </c>
      <c r="D5169" t="s">
        <v>223</v>
      </c>
      <c r="E5169">
        <v>3</v>
      </c>
      <c r="F5169">
        <v>16.989999999999998</v>
      </c>
      <c r="G5169">
        <f>Table1[[#This Row],[Unit Price]]*Table1[[#This Row],[Units Sold]]</f>
        <v>50.97</v>
      </c>
      <c r="H5169" t="s">
        <v>18</v>
      </c>
      <c r="I5169" t="s">
        <v>15</v>
      </c>
      <c r="J5169">
        <f>_xlfn.XLOOKUP(Table1[[#This Row],[Product Name]],O:O,P:P)</f>
        <v>2.04</v>
      </c>
      <c r="K5169">
        <f>Table1[[#This Row],[Unit Profit]]*Table1[[#This Row],[Units Sold]]</f>
        <v>6.12</v>
      </c>
      <c r="L5169">
        <f>MONTH(Table1[[#This Row],[Date]])</f>
        <v>3</v>
      </c>
    </row>
    <row r="5170" spans="1:12" hidden="1">
      <c r="A5170">
        <v>15249</v>
      </c>
      <c r="B5170" s="1">
        <v>45361</v>
      </c>
      <c r="C5170" t="s">
        <v>21</v>
      </c>
      <c r="D5170" t="s">
        <v>224</v>
      </c>
      <c r="E5170">
        <v>5</v>
      </c>
      <c r="F5170">
        <v>79</v>
      </c>
      <c r="G5170">
        <f>Table1[[#This Row],[Unit Price]]*Table1[[#This Row],[Units Sold]]</f>
        <v>395</v>
      </c>
      <c r="H5170" t="s">
        <v>18</v>
      </c>
      <c r="I5170" t="s">
        <v>15</v>
      </c>
      <c r="J5170">
        <f>_xlfn.XLOOKUP(Table1[[#This Row],[Product Name]],O:O,P:P)</f>
        <v>22.12</v>
      </c>
      <c r="K5170">
        <f>Table1[[#This Row],[Unit Profit]]*Table1[[#This Row],[Units Sold]]</f>
        <v>110.60000000000001</v>
      </c>
      <c r="L5170">
        <f>MONTH(Table1[[#This Row],[Date]])</f>
        <v>3</v>
      </c>
    </row>
    <row r="5171" spans="1:12">
      <c r="A5171">
        <v>15250</v>
      </c>
      <c r="B5171" s="1">
        <v>45354</v>
      </c>
      <c r="C5171" t="s">
        <v>23</v>
      </c>
      <c r="D5171" t="s">
        <v>225</v>
      </c>
      <c r="E5171">
        <v>4</v>
      </c>
      <c r="F5171">
        <v>129</v>
      </c>
      <c r="G5171">
        <f>Table1[[#This Row],[Unit Price]]*Table1[[#This Row],[Units Sold]]</f>
        <v>516</v>
      </c>
      <c r="H5171" t="s">
        <v>294</v>
      </c>
      <c r="I5171" t="s">
        <v>287</v>
      </c>
      <c r="J5171">
        <f>_xlfn.XLOOKUP(Table1[[#This Row],[Product Name]],O:O,P:P)</f>
        <v>37.409999999999997</v>
      </c>
      <c r="K5171">
        <f>Table1[[#This Row],[Unit Profit]]*Table1[[#This Row],[Units Sold]]</f>
        <v>149.63999999999999</v>
      </c>
      <c r="L5171">
        <f>MONTH(Table1[[#This Row],[Date]])</f>
        <v>3</v>
      </c>
    </row>
    <row r="5172" spans="1:12" hidden="1">
      <c r="A5172">
        <v>15251</v>
      </c>
      <c r="B5172" s="1">
        <v>45600</v>
      </c>
      <c r="C5172" t="s">
        <v>9</v>
      </c>
      <c r="D5172" t="s">
        <v>226</v>
      </c>
      <c r="E5172">
        <v>4</v>
      </c>
      <c r="F5172">
        <v>749.99</v>
      </c>
      <c r="G5172">
        <f>Table1[[#This Row],[Unit Price]]*Table1[[#This Row],[Units Sold]]</f>
        <v>2999.96</v>
      </c>
      <c r="H5172" t="s">
        <v>18</v>
      </c>
      <c r="I5172" t="s">
        <v>287</v>
      </c>
      <c r="J5172">
        <f>_xlfn.XLOOKUP(Table1[[#This Row],[Product Name]],O:O,P:P)</f>
        <v>187.5</v>
      </c>
      <c r="K5172">
        <f>Table1[[#This Row],[Unit Profit]]*Table1[[#This Row],[Units Sold]]</f>
        <v>750</v>
      </c>
      <c r="L5172">
        <f>MONTH(Table1[[#This Row],[Date]])</f>
        <v>11</v>
      </c>
    </row>
    <row r="5173" spans="1:12">
      <c r="A5173">
        <v>15252</v>
      </c>
      <c r="B5173" s="1">
        <v>45587</v>
      </c>
      <c r="C5173" t="s">
        <v>12</v>
      </c>
      <c r="D5173" t="s">
        <v>32</v>
      </c>
      <c r="E5173">
        <v>5</v>
      </c>
      <c r="F5173">
        <v>169.99</v>
      </c>
      <c r="G5173">
        <f>Table1[[#This Row],[Unit Price]]*Table1[[#This Row],[Units Sold]]</f>
        <v>849.95</v>
      </c>
      <c r="H5173" t="s">
        <v>294</v>
      </c>
      <c r="I5173" t="s">
        <v>15</v>
      </c>
      <c r="J5173">
        <f>_xlfn.XLOOKUP(Table1[[#This Row],[Product Name]],O:O,P:P)</f>
        <v>19</v>
      </c>
      <c r="K5173">
        <f>Table1[[#This Row],[Unit Profit]]*Table1[[#This Row],[Units Sold]]</f>
        <v>95</v>
      </c>
      <c r="L5173">
        <f>MONTH(Table1[[#This Row],[Date]])</f>
        <v>10</v>
      </c>
    </row>
    <row r="5174" spans="1:12" hidden="1">
      <c r="A5174">
        <v>15253</v>
      </c>
      <c r="B5174" s="1">
        <v>44992</v>
      </c>
      <c r="C5174" t="s">
        <v>16</v>
      </c>
      <c r="D5174" t="s">
        <v>227</v>
      </c>
      <c r="E5174">
        <v>2</v>
      </c>
      <c r="F5174">
        <v>9.9</v>
      </c>
      <c r="G5174">
        <f>Table1[[#This Row],[Unit Price]]*Table1[[#This Row],[Units Sold]]</f>
        <v>19.8</v>
      </c>
      <c r="H5174" t="s">
        <v>14</v>
      </c>
      <c r="I5174" t="s">
        <v>11</v>
      </c>
      <c r="J5174">
        <f>_xlfn.XLOOKUP(Table1[[#This Row],[Product Name]],O:O,P:P)</f>
        <v>2.2799999999999998</v>
      </c>
      <c r="K5174">
        <f>Table1[[#This Row],[Unit Profit]]*Table1[[#This Row],[Units Sold]]</f>
        <v>4.5599999999999996</v>
      </c>
      <c r="L5174">
        <f>MONTH(Table1[[#This Row],[Date]])</f>
        <v>3</v>
      </c>
    </row>
    <row r="5175" spans="1:12">
      <c r="A5175">
        <v>15254</v>
      </c>
      <c r="B5175" s="1">
        <v>45309</v>
      </c>
      <c r="C5175" t="s">
        <v>19</v>
      </c>
      <c r="D5175" t="s">
        <v>188</v>
      </c>
      <c r="E5175">
        <v>5</v>
      </c>
      <c r="F5175">
        <v>10.99</v>
      </c>
      <c r="G5175">
        <f>Table1[[#This Row],[Unit Price]]*Table1[[#This Row],[Units Sold]]</f>
        <v>54.95</v>
      </c>
      <c r="H5175" t="s">
        <v>294</v>
      </c>
      <c r="I5175" t="s">
        <v>11</v>
      </c>
      <c r="J5175">
        <f>_xlfn.XLOOKUP(Table1[[#This Row],[Product Name]],O:O,P:P)</f>
        <v>1.5</v>
      </c>
      <c r="K5175">
        <f>Table1[[#This Row],[Unit Profit]]*Table1[[#This Row],[Units Sold]]</f>
        <v>7.5</v>
      </c>
      <c r="L5175">
        <f>MONTH(Table1[[#This Row],[Date]])</f>
        <v>1</v>
      </c>
    </row>
    <row r="5176" spans="1:12" hidden="1">
      <c r="A5176">
        <v>15255</v>
      </c>
      <c r="B5176" s="1">
        <v>45209</v>
      </c>
      <c r="C5176" t="s">
        <v>21</v>
      </c>
      <c r="D5176" t="s">
        <v>228</v>
      </c>
      <c r="E5176">
        <v>2</v>
      </c>
      <c r="F5176">
        <v>29</v>
      </c>
      <c r="G5176">
        <f>Table1[[#This Row],[Unit Price]]*Table1[[#This Row],[Units Sold]]</f>
        <v>58</v>
      </c>
      <c r="H5176" t="s">
        <v>14</v>
      </c>
      <c r="I5176" t="s">
        <v>15</v>
      </c>
      <c r="J5176">
        <f>_xlfn.XLOOKUP(Table1[[#This Row],[Product Name]],O:O,P:P)</f>
        <v>3.48</v>
      </c>
      <c r="K5176">
        <f>Table1[[#This Row],[Unit Profit]]*Table1[[#This Row],[Units Sold]]</f>
        <v>6.96</v>
      </c>
      <c r="L5176">
        <f>MONTH(Table1[[#This Row],[Date]])</f>
        <v>10</v>
      </c>
    </row>
    <row r="5177" spans="1:12" hidden="1">
      <c r="A5177">
        <v>15256</v>
      </c>
      <c r="B5177" s="1">
        <v>45394</v>
      </c>
      <c r="C5177" t="s">
        <v>23</v>
      </c>
      <c r="D5177" t="s">
        <v>229</v>
      </c>
      <c r="E5177">
        <v>4</v>
      </c>
      <c r="F5177">
        <v>349.99</v>
      </c>
      <c r="G5177">
        <f>Table1[[#This Row],[Unit Price]]*Table1[[#This Row],[Units Sold]]</f>
        <v>1399.96</v>
      </c>
      <c r="H5177" t="s">
        <v>18</v>
      </c>
      <c r="I5177" t="s">
        <v>15</v>
      </c>
      <c r="J5177">
        <f>_xlfn.XLOOKUP(Table1[[#This Row],[Product Name]],O:O,P:P)</f>
        <v>136.5</v>
      </c>
      <c r="K5177">
        <f>Table1[[#This Row],[Unit Profit]]*Table1[[#This Row],[Units Sold]]</f>
        <v>546</v>
      </c>
      <c r="L5177">
        <f>MONTH(Table1[[#This Row],[Date]])</f>
        <v>4</v>
      </c>
    </row>
    <row r="5178" spans="1:12" hidden="1">
      <c r="A5178">
        <v>15257</v>
      </c>
      <c r="B5178" s="1">
        <v>45321</v>
      </c>
      <c r="C5178" t="s">
        <v>9</v>
      </c>
      <c r="D5178" t="s">
        <v>230</v>
      </c>
      <c r="E5178">
        <v>4</v>
      </c>
      <c r="F5178">
        <v>2399</v>
      </c>
      <c r="G5178">
        <f>Table1[[#This Row],[Unit Price]]*Table1[[#This Row],[Units Sold]]</f>
        <v>9596</v>
      </c>
      <c r="H5178" t="s">
        <v>14</v>
      </c>
      <c r="I5178" t="s">
        <v>15</v>
      </c>
      <c r="J5178">
        <f>_xlfn.XLOOKUP(Table1[[#This Row],[Product Name]],O:O,P:P)</f>
        <v>1127.53</v>
      </c>
      <c r="K5178">
        <f>Table1[[#This Row],[Unit Profit]]*Table1[[#This Row],[Units Sold]]</f>
        <v>4510.12</v>
      </c>
      <c r="L5178">
        <f>MONTH(Table1[[#This Row],[Date]])</f>
        <v>1</v>
      </c>
    </row>
    <row r="5179" spans="1:12">
      <c r="A5179">
        <v>15258</v>
      </c>
      <c r="B5179" s="1">
        <v>45089</v>
      </c>
      <c r="C5179" t="s">
        <v>12</v>
      </c>
      <c r="D5179" t="s">
        <v>231</v>
      </c>
      <c r="E5179">
        <v>2</v>
      </c>
      <c r="F5179">
        <v>449.99</v>
      </c>
      <c r="G5179">
        <f>Table1[[#This Row],[Unit Price]]*Table1[[#This Row],[Units Sold]]</f>
        <v>899.98</v>
      </c>
      <c r="H5179" t="s">
        <v>294</v>
      </c>
      <c r="I5179" t="s">
        <v>11</v>
      </c>
      <c r="J5179">
        <f>_xlfn.XLOOKUP(Table1[[#This Row],[Product Name]],O:O,P:P)</f>
        <v>135</v>
      </c>
      <c r="K5179">
        <f>Table1[[#This Row],[Unit Profit]]*Table1[[#This Row],[Units Sold]]</f>
        <v>270</v>
      </c>
      <c r="L5179">
        <f>MONTH(Table1[[#This Row],[Date]])</f>
        <v>6</v>
      </c>
    </row>
    <row r="5180" spans="1:12" hidden="1">
      <c r="A5180">
        <v>15259</v>
      </c>
      <c r="B5180" s="1">
        <v>45351</v>
      </c>
      <c r="C5180" t="s">
        <v>16</v>
      </c>
      <c r="D5180" t="s">
        <v>232</v>
      </c>
      <c r="E5180">
        <v>1</v>
      </c>
      <c r="F5180">
        <v>49.99</v>
      </c>
      <c r="G5180">
        <f>Table1[[#This Row],[Unit Price]]*Table1[[#This Row],[Units Sold]]</f>
        <v>49.99</v>
      </c>
      <c r="H5180" t="s">
        <v>14</v>
      </c>
      <c r="I5180" t="s">
        <v>15</v>
      </c>
      <c r="J5180">
        <f>_xlfn.XLOOKUP(Table1[[#This Row],[Product Name]],O:O,P:P)</f>
        <v>16</v>
      </c>
      <c r="K5180">
        <f>Table1[[#This Row],[Unit Profit]]*Table1[[#This Row],[Units Sold]]</f>
        <v>16</v>
      </c>
      <c r="L5180">
        <f>MONTH(Table1[[#This Row],[Date]])</f>
        <v>2</v>
      </c>
    </row>
    <row r="5181" spans="1:12" hidden="1">
      <c r="A5181">
        <v>15260</v>
      </c>
      <c r="B5181" s="1">
        <v>45368</v>
      </c>
      <c r="C5181" t="s">
        <v>19</v>
      </c>
      <c r="D5181" t="s">
        <v>233</v>
      </c>
      <c r="E5181">
        <v>3</v>
      </c>
      <c r="F5181">
        <v>12.99</v>
      </c>
      <c r="G5181">
        <f>Table1[[#This Row],[Unit Price]]*Table1[[#This Row],[Units Sold]]</f>
        <v>38.97</v>
      </c>
      <c r="H5181" t="s">
        <v>18</v>
      </c>
      <c r="I5181" t="s">
        <v>11</v>
      </c>
      <c r="J5181">
        <f>_xlfn.XLOOKUP(Table1[[#This Row],[Product Name]],O:O,P:P)</f>
        <v>5.46</v>
      </c>
      <c r="K5181">
        <f>Table1[[#This Row],[Unit Profit]]*Table1[[#This Row],[Units Sold]]</f>
        <v>16.38</v>
      </c>
      <c r="L5181">
        <f>MONTH(Table1[[#This Row],[Date]])</f>
        <v>3</v>
      </c>
    </row>
    <row r="5182" spans="1:12" hidden="1">
      <c r="A5182">
        <v>15261</v>
      </c>
      <c r="B5182" s="1">
        <v>45450</v>
      </c>
      <c r="C5182" t="s">
        <v>21</v>
      </c>
      <c r="D5182" t="s">
        <v>234</v>
      </c>
      <c r="E5182">
        <v>1</v>
      </c>
      <c r="F5182">
        <v>27</v>
      </c>
      <c r="G5182">
        <f>Table1[[#This Row],[Unit Price]]*Table1[[#This Row],[Units Sold]]</f>
        <v>27</v>
      </c>
      <c r="H5182" t="s">
        <v>18</v>
      </c>
      <c r="I5182" t="s">
        <v>287</v>
      </c>
      <c r="J5182">
        <f>_xlfn.XLOOKUP(Table1[[#This Row],[Product Name]],O:O,P:P)</f>
        <v>5.67</v>
      </c>
      <c r="K5182">
        <f>Table1[[#This Row],[Unit Profit]]*Table1[[#This Row],[Units Sold]]</f>
        <v>5.67</v>
      </c>
      <c r="L5182">
        <f>MONTH(Table1[[#This Row],[Date]])</f>
        <v>6</v>
      </c>
    </row>
    <row r="5183" spans="1:12">
      <c r="A5183">
        <v>15262</v>
      </c>
      <c r="B5183" s="1">
        <v>45397</v>
      </c>
      <c r="C5183" t="s">
        <v>23</v>
      </c>
      <c r="D5183" t="s">
        <v>37</v>
      </c>
      <c r="E5183">
        <v>2</v>
      </c>
      <c r="F5183">
        <v>599.99</v>
      </c>
      <c r="G5183">
        <f>Table1[[#This Row],[Unit Price]]*Table1[[#This Row],[Units Sold]]</f>
        <v>1199.98</v>
      </c>
      <c r="H5183" t="s">
        <v>294</v>
      </c>
      <c r="I5183" t="s">
        <v>11</v>
      </c>
      <c r="J5183">
        <f>_xlfn.XLOOKUP(Table1[[#This Row],[Product Name]],O:O,P:P)</f>
        <v>210</v>
      </c>
      <c r="K5183">
        <f>Table1[[#This Row],[Unit Profit]]*Table1[[#This Row],[Units Sold]]</f>
        <v>420</v>
      </c>
      <c r="L5183">
        <f>MONTH(Table1[[#This Row],[Date]])</f>
        <v>4</v>
      </c>
    </row>
    <row r="5184" spans="1:12" hidden="1">
      <c r="A5184">
        <v>15263</v>
      </c>
      <c r="B5184" s="1">
        <v>45640</v>
      </c>
      <c r="C5184" t="s">
        <v>9</v>
      </c>
      <c r="D5184" t="s">
        <v>235</v>
      </c>
      <c r="E5184">
        <v>5</v>
      </c>
      <c r="F5184">
        <v>49.99</v>
      </c>
      <c r="G5184">
        <f>Table1[[#This Row],[Unit Price]]*Table1[[#This Row],[Units Sold]]</f>
        <v>249.95000000000002</v>
      </c>
      <c r="H5184" t="s">
        <v>18</v>
      </c>
      <c r="I5184" t="s">
        <v>287</v>
      </c>
      <c r="J5184">
        <f>_xlfn.XLOOKUP(Table1[[#This Row],[Product Name]],O:O,P:P)</f>
        <v>6</v>
      </c>
      <c r="K5184">
        <f>Table1[[#This Row],[Unit Profit]]*Table1[[#This Row],[Units Sold]]</f>
        <v>30</v>
      </c>
      <c r="L5184">
        <f>MONTH(Table1[[#This Row],[Date]])</f>
        <v>12</v>
      </c>
    </row>
    <row r="5185" spans="1:12">
      <c r="A5185">
        <v>15264</v>
      </c>
      <c r="B5185" s="1">
        <v>45237</v>
      </c>
      <c r="C5185" t="s">
        <v>12</v>
      </c>
      <c r="D5185" t="s">
        <v>236</v>
      </c>
      <c r="E5185">
        <v>1</v>
      </c>
      <c r="F5185">
        <v>229.99</v>
      </c>
      <c r="G5185">
        <f>Table1[[#This Row],[Unit Price]]*Table1[[#This Row],[Units Sold]]</f>
        <v>229.99</v>
      </c>
      <c r="H5185" t="s">
        <v>294</v>
      </c>
      <c r="I5185" t="s">
        <v>287</v>
      </c>
      <c r="J5185">
        <f>_xlfn.XLOOKUP(Table1[[#This Row],[Product Name]],O:O,P:P)</f>
        <v>112.7</v>
      </c>
      <c r="K5185">
        <f>Table1[[#This Row],[Unit Profit]]*Table1[[#This Row],[Units Sold]]</f>
        <v>112.7</v>
      </c>
      <c r="L5185">
        <f>MONTH(Table1[[#This Row],[Date]])</f>
        <v>11</v>
      </c>
    </row>
    <row r="5186" spans="1:12">
      <c r="A5186">
        <v>15265</v>
      </c>
      <c r="B5186" s="1">
        <v>45449</v>
      </c>
      <c r="C5186" t="s">
        <v>16</v>
      </c>
      <c r="D5186" t="s">
        <v>237</v>
      </c>
      <c r="E5186">
        <v>4</v>
      </c>
      <c r="F5186">
        <v>44.99</v>
      </c>
      <c r="G5186">
        <f>Table1[[#This Row],[Unit Price]]*Table1[[#This Row],[Units Sold]]</f>
        <v>179.96</v>
      </c>
      <c r="H5186" t="s">
        <v>294</v>
      </c>
      <c r="I5186" t="s">
        <v>11</v>
      </c>
      <c r="J5186">
        <f>_xlfn.XLOOKUP(Table1[[#This Row],[Product Name]],O:O,P:P)</f>
        <v>15.3</v>
      </c>
      <c r="K5186">
        <f>Table1[[#This Row],[Unit Profit]]*Table1[[#This Row],[Units Sold]]</f>
        <v>61.2</v>
      </c>
      <c r="L5186">
        <f>MONTH(Table1[[#This Row],[Date]])</f>
        <v>6</v>
      </c>
    </row>
    <row r="5187" spans="1:12" hidden="1">
      <c r="A5187">
        <v>15266</v>
      </c>
      <c r="B5187" s="1">
        <v>45016</v>
      </c>
      <c r="C5187" t="s">
        <v>19</v>
      </c>
      <c r="D5187" t="s">
        <v>70</v>
      </c>
      <c r="E5187">
        <v>5</v>
      </c>
      <c r="F5187">
        <v>26.99</v>
      </c>
      <c r="G5187">
        <f>Table1[[#This Row],[Unit Price]]*Table1[[#This Row],[Units Sold]]</f>
        <v>134.94999999999999</v>
      </c>
      <c r="H5187" t="s">
        <v>14</v>
      </c>
      <c r="I5187" t="s">
        <v>15</v>
      </c>
      <c r="J5187">
        <f>_xlfn.XLOOKUP(Table1[[#This Row],[Product Name]],O:O,P:P)</f>
        <v>8.3699999999999992</v>
      </c>
      <c r="K5187">
        <f>Table1[[#This Row],[Unit Profit]]*Table1[[#This Row],[Units Sold]]</f>
        <v>41.849999999999994</v>
      </c>
      <c r="L5187">
        <f>MONTH(Table1[[#This Row],[Date]])</f>
        <v>3</v>
      </c>
    </row>
    <row r="5188" spans="1:12" hidden="1">
      <c r="A5188">
        <v>15267</v>
      </c>
      <c r="B5188" s="1">
        <v>45472</v>
      </c>
      <c r="C5188" t="s">
        <v>21</v>
      </c>
      <c r="D5188" t="s">
        <v>238</v>
      </c>
      <c r="E5188">
        <v>4</v>
      </c>
      <c r="F5188">
        <v>6.7</v>
      </c>
      <c r="G5188">
        <f>Table1[[#This Row],[Unit Price]]*Table1[[#This Row],[Units Sold]]</f>
        <v>26.8</v>
      </c>
      <c r="H5188" t="s">
        <v>18</v>
      </c>
      <c r="I5188" t="s">
        <v>11</v>
      </c>
      <c r="J5188">
        <f>_xlfn.XLOOKUP(Table1[[#This Row],[Product Name]],O:O,P:P)</f>
        <v>0.87</v>
      </c>
      <c r="K5188">
        <f>Table1[[#This Row],[Unit Profit]]*Table1[[#This Row],[Units Sold]]</f>
        <v>3.48</v>
      </c>
      <c r="L5188">
        <f>MONTH(Table1[[#This Row],[Date]])</f>
        <v>6</v>
      </c>
    </row>
    <row r="5189" spans="1:12" hidden="1">
      <c r="A5189">
        <v>15268</v>
      </c>
      <c r="B5189" s="1">
        <v>44994</v>
      </c>
      <c r="C5189" t="s">
        <v>23</v>
      </c>
      <c r="D5189" t="s">
        <v>239</v>
      </c>
      <c r="E5189">
        <v>1</v>
      </c>
      <c r="F5189">
        <v>149.94999999999999</v>
      </c>
      <c r="G5189">
        <f>Table1[[#This Row],[Unit Price]]*Table1[[#This Row],[Units Sold]]</f>
        <v>149.94999999999999</v>
      </c>
      <c r="H5189" t="s">
        <v>14</v>
      </c>
      <c r="I5189" t="s">
        <v>11</v>
      </c>
      <c r="J5189">
        <f>_xlfn.XLOOKUP(Table1[[#This Row],[Product Name]],O:O,P:P)</f>
        <v>73.48</v>
      </c>
      <c r="K5189">
        <f>Table1[[#This Row],[Unit Profit]]*Table1[[#This Row],[Units Sold]]</f>
        <v>73.48</v>
      </c>
      <c r="L5189">
        <f>MONTH(Table1[[#This Row],[Date]])</f>
        <v>3</v>
      </c>
    </row>
    <row r="5190" spans="1:12" hidden="1">
      <c r="A5190">
        <v>15269</v>
      </c>
      <c r="B5190" s="1">
        <v>45631</v>
      </c>
      <c r="C5190" t="s">
        <v>9</v>
      </c>
      <c r="D5190" t="s">
        <v>240</v>
      </c>
      <c r="E5190">
        <v>2</v>
      </c>
      <c r="F5190">
        <v>169</v>
      </c>
      <c r="G5190">
        <f>Table1[[#This Row],[Unit Price]]*Table1[[#This Row],[Units Sold]]</f>
        <v>338</v>
      </c>
      <c r="H5190" t="s">
        <v>18</v>
      </c>
      <c r="I5190" t="s">
        <v>287</v>
      </c>
      <c r="J5190">
        <f>_xlfn.XLOOKUP(Table1[[#This Row],[Product Name]],O:O,P:P)</f>
        <v>67.599999999999994</v>
      </c>
      <c r="K5190">
        <f>Table1[[#This Row],[Unit Profit]]*Table1[[#This Row],[Units Sold]]</f>
        <v>135.19999999999999</v>
      </c>
      <c r="L5190">
        <f>MONTH(Table1[[#This Row],[Date]])</f>
        <v>12</v>
      </c>
    </row>
    <row r="5191" spans="1:12" hidden="1">
      <c r="A5191">
        <v>15270</v>
      </c>
      <c r="B5191" s="1">
        <v>45019</v>
      </c>
      <c r="C5191" t="s">
        <v>12</v>
      </c>
      <c r="D5191" t="s">
        <v>241</v>
      </c>
      <c r="E5191">
        <v>3</v>
      </c>
      <c r="F5191">
        <v>599</v>
      </c>
      <c r="G5191">
        <f>Table1[[#This Row],[Unit Price]]*Table1[[#This Row],[Units Sold]]</f>
        <v>1797</v>
      </c>
      <c r="H5191" t="s">
        <v>14</v>
      </c>
      <c r="I5191" t="s">
        <v>287</v>
      </c>
      <c r="J5191">
        <f>_xlfn.XLOOKUP(Table1[[#This Row],[Product Name]],O:O,P:P)</f>
        <v>203.66</v>
      </c>
      <c r="K5191">
        <f>Table1[[#This Row],[Unit Profit]]*Table1[[#This Row],[Units Sold]]</f>
        <v>610.98</v>
      </c>
      <c r="L5191">
        <f>MONTH(Table1[[#This Row],[Date]])</f>
        <v>4</v>
      </c>
    </row>
    <row r="5192" spans="1:12" hidden="1">
      <c r="A5192">
        <v>15271</v>
      </c>
      <c r="B5192" s="1">
        <v>45459</v>
      </c>
      <c r="C5192" t="s">
        <v>16</v>
      </c>
      <c r="D5192" t="s">
        <v>242</v>
      </c>
      <c r="E5192">
        <v>1</v>
      </c>
      <c r="F5192">
        <v>64.989999999999995</v>
      </c>
      <c r="G5192">
        <f>Table1[[#This Row],[Unit Price]]*Table1[[#This Row],[Units Sold]]</f>
        <v>64.989999999999995</v>
      </c>
      <c r="H5192" t="s">
        <v>18</v>
      </c>
      <c r="I5192" t="s">
        <v>15</v>
      </c>
      <c r="J5192">
        <f>_xlfn.XLOOKUP(Table1[[#This Row],[Product Name]],O:O,P:P)</f>
        <v>22.75</v>
      </c>
      <c r="K5192">
        <f>Table1[[#This Row],[Unit Profit]]*Table1[[#This Row],[Units Sold]]</f>
        <v>22.75</v>
      </c>
      <c r="L5192">
        <f>MONTH(Table1[[#This Row],[Date]])</f>
        <v>6</v>
      </c>
    </row>
    <row r="5193" spans="1:12">
      <c r="A5193">
        <v>15272</v>
      </c>
      <c r="B5193" s="1">
        <v>44988</v>
      </c>
      <c r="C5193" t="s">
        <v>19</v>
      </c>
      <c r="D5193" t="s">
        <v>28</v>
      </c>
      <c r="E5193">
        <v>3</v>
      </c>
      <c r="F5193">
        <v>9.99</v>
      </c>
      <c r="G5193">
        <f>Table1[[#This Row],[Unit Price]]*Table1[[#This Row],[Units Sold]]</f>
        <v>29.97</v>
      </c>
      <c r="H5193" t="s">
        <v>294</v>
      </c>
      <c r="I5193" t="s">
        <v>11</v>
      </c>
      <c r="J5193">
        <f>_xlfn.XLOOKUP(Table1[[#This Row],[Product Name]],O:O,P:P)</f>
        <v>12.74</v>
      </c>
      <c r="K5193">
        <f>Table1[[#This Row],[Unit Profit]]*Table1[[#This Row],[Units Sold]]</f>
        <v>38.22</v>
      </c>
      <c r="L5193">
        <f>MONTH(Table1[[#This Row],[Date]])</f>
        <v>3</v>
      </c>
    </row>
    <row r="5194" spans="1:12" hidden="1">
      <c r="A5194">
        <v>15273</v>
      </c>
      <c r="B5194" s="1">
        <v>45184</v>
      </c>
      <c r="C5194" t="s">
        <v>21</v>
      </c>
      <c r="D5194" t="s">
        <v>243</v>
      </c>
      <c r="E5194">
        <v>2</v>
      </c>
      <c r="F5194">
        <v>24</v>
      </c>
      <c r="G5194">
        <f>Table1[[#This Row],[Unit Price]]*Table1[[#This Row],[Units Sold]]</f>
        <v>48</v>
      </c>
      <c r="H5194" t="s">
        <v>14</v>
      </c>
      <c r="I5194" t="s">
        <v>287</v>
      </c>
      <c r="J5194">
        <f>_xlfn.XLOOKUP(Table1[[#This Row],[Product Name]],O:O,P:P)</f>
        <v>11.04</v>
      </c>
      <c r="K5194">
        <f>Table1[[#This Row],[Unit Profit]]*Table1[[#This Row],[Units Sold]]</f>
        <v>22.08</v>
      </c>
      <c r="L5194">
        <f>MONTH(Table1[[#This Row],[Date]])</f>
        <v>9</v>
      </c>
    </row>
    <row r="5195" spans="1:12">
      <c r="A5195">
        <v>15274</v>
      </c>
      <c r="B5195" s="1">
        <v>45332</v>
      </c>
      <c r="C5195" t="s">
        <v>23</v>
      </c>
      <c r="D5195" t="s">
        <v>244</v>
      </c>
      <c r="E5195">
        <v>4</v>
      </c>
      <c r="F5195">
        <v>32.950000000000003</v>
      </c>
      <c r="G5195">
        <f>Table1[[#This Row],[Unit Price]]*Table1[[#This Row],[Units Sold]]</f>
        <v>131.80000000000001</v>
      </c>
      <c r="H5195" t="s">
        <v>294</v>
      </c>
      <c r="I5195" t="s">
        <v>15</v>
      </c>
      <c r="J5195">
        <f>_xlfn.XLOOKUP(Table1[[#This Row],[Product Name]],O:O,P:P)</f>
        <v>7.25</v>
      </c>
      <c r="K5195">
        <f>Table1[[#This Row],[Unit Profit]]*Table1[[#This Row],[Units Sold]]</f>
        <v>29</v>
      </c>
      <c r="L5195">
        <f>MONTH(Table1[[#This Row],[Date]])</f>
        <v>2</v>
      </c>
    </row>
    <row r="5196" spans="1:12" hidden="1">
      <c r="A5196">
        <v>15275</v>
      </c>
      <c r="B5196" s="1">
        <v>45497</v>
      </c>
      <c r="C5196" t="s">
        <v>9</v>
      </c>
      <c r="D5196" t="s">
        <v>245</v>
      </c>
      <c r="E5196">
        <v>4</v>
      </c>
      <c r="F5196">
        <v>299</v>
      </c>
      <c r="G5196">
        <f>Table1[[#This Row],[Unit Price]]*Table1[[#This Row],[Units Sold]]</f>
        <v>1196</v>
      </c>
      <c r="H5196" t="s">
        <v>18</v>
      </c>
      <c r="I5196" t="s">
        <v>11</v>
      </c>
      <c r="J5196">
        <f>_xlfn.XLOOKUP(Table1[[#This Row],[Product Name]],O:O,P:P)</f>
        <v>98.67</v>
      </c>
      <c r="K5196">
        <f>Table1[[#This Row],[Unit Profit]]*Table1[[#This Row],[Units Sold]]</f>
        <v>394.68</v>
      </c>
      <c r="L5196">
        <f>MONTH(Table1[[#This Row],[Date]])</f>
        <v>7</v>
      </c>
    </row>
    <row r="5197" spans="1:12">
      <c r="A5197">
        <v>15276</v>
      </c>
      <c r="B5197" s="1">
        <v>45611</v>
      </c>
      <c r="C5197" t="s">
        <v>12</v>
      </c>
      <c r="D5197" t="s">
        <v>246</v>
      </c>
      <c r="E5197">
        <v>1</v>
      </c>
      <c r="F5197">
        <v>159.99</v>
      </c>
      <c r="G5197">
        <f>Table1[[#This Row],[Unit Price]]*Table1[[#This Row],[Units Sold]]</f>
        <v>159.99</v>
      </c>
      <c r="H5197" t="s">
        <v>294</v>
      </c>
      <c r="I5197" t="s">
        <v>287</v>
      </c>
      <c r="J5197">
        <f>_xlfn.XLOOKUP(Table1[[#This Row],[Product Name]],O:O,P:P)</f>
        <v>35.200000000000003</v>
      </c>
      <c r="K5197">
        <f>Table1[[#This Row],[Unit Profit]]*Table1[[#This Row],[Units Sold]]</f>
        <v>35.200000000000003</v>
      </c>
      <c r="L5197">
        <f>MONTH(Table1[[#This Row],[Date]])</f>
        <v>11</v>
      </c>
    </row>
    <row r="5198" spans="1:12">
      <c r="A5198">
        <v>15277</v>
      </c>
      <c r="B5198" s="1">
        <v>45369</v>
      </c>
      <c r="C5198" t="s">
        <v>16</v>
      </c>
      <c r="D5198" t="s">
        <v>247</v>
      </c>
      <c r="E5198">
        <v>5</v>
      </c>
      <c r="F5198">
        <v>90</v>
      </c>
      <c r="G5198">
        <f>Table1[[#This Row],[Unit Price]]*Table1[[#This Row],[Units Sold]]</f>
        <v>450</v>
      </c>
      <c r="H5198" t="s">
        <v>294</v>
      </c>
      <c r="I5198" t="s">
        <v>11</v>
      </c>
      <c r="J5198">
        <f>_xlfn.XLOOKUP(Table1[[#This Row],[Product Name]],O:O,P:P)</f>
        <v>31.5</v>
      </c>
      <c r="K5198">
        <f>Table1[[#This Row],[Unit Profit]]*Table1[[#This Row],[Units Sold]]</f>
        <v>157.5</v>
      </c>
      <c r="L5198">
        <f>MONTH(Table1[[#This Row],[Date]])</f>
        <v>3</v>
      </c>
    </row>
    <row r="5199" spans="1:12">
      <c r="A5199">
        <v>15279</v>
      </c>
      <c r="B5199" s="1">
        <v>45326</v>
      </c>
      <c r="C5199" t="s">
        <v>21</v>
      </c>
      <c r="D5199" t="s">
        <v>249</v>
      </c>
      <c r="E5199">
        <v>4</v>
      </c>
      <c r="F5199">
        <v>55</v>
      </c>
      <c r="G5199">
        <f>Table1[[#This Row],[Unit Price]]*Table1[[#This Row],[Units Sold]]</f>
        <v>220</v>
      </c>
      <c r="H5199" t="s">
        <v>294</v>
      </c>
      <c r="I5199" t="s">
        <v>287</v>
      </c>
      <c r="J5199">
        <f>_xlfn.XLOOKUP(Table1[[#This Row],[Product Name]],O:O,P:P)</f>
        <v>12.1</v>
      </c>
      <c r="K5199">
        <f>Table1[[#This Row],[Unit Profit]]*Table1[[#This Row],[Units Sold]]</f>
        <v>48.4</v>
      </c>
      <c r="L5199">
        <f>MONTH(Table1[[#This Row],[Date]])</f>
        <v>2</v>
      </c>
    </row>
    <row r="5200" spans="1:12">
      <c r="A5200">
        <v>15280</v>
      </c>
      <c r="B5200" s="1">
        <v>44928</v>
      </c>
      <c r="C5200" t="s">
        <v>23</v>
      </c>
      <c r="D5200" t="s">
        <v>250</v>
      </c>
      <c r="E5200">
        <v>2</v>
      </c>
      <c r="F5200">
        <v>29.99</v>
      </c>
      <c r="G5200">
        <f>Table1[[#This Row],[Unit Price]]*Table1[[#This Row],[Units Sold]]</f>
        <v>59.98</v>
      </c>
      <c r="H5200" t="s">
        <v>294</v>
      </c>
      <c r="I5200" t="s">
        <v>15</v>
      </c>
      <c r="J5200">
        <f>_xlfn.XLOOKUP(Table1[[#This Row],[Product Name]],O:O,P:P)</f>
        <v>13.2</v>
      </c>
      <c r="K5200">
        <f>Table1[[#This Row],[Unit Profit]]*Table1[[#This Row],[Units Sold]]</f>
        <v>26.4</v>
      </c>
      <c r="L5200">
        <f>MONTH(Table1[[#This Row],[Date]])</f>
        <v>1</v>
      </c>
    </row>
    <row r="5201" spans="1:12">
      <c r="A5201">
        <v>15281</v>
      </c>
      <c r="B5201" s="1">
        <v>45278</v>
      </c>
      <c r="C5201" t="s">
        <v>9</v>
      </c>
      <c r="D5201" t="s">
        <v>10</v>
      </c>
      <c r="E5201">
        <v>5</v>
      </c>
      <c r="F5201">
        <v>999.99</v>
      </c>
      <c r="G5201">
        <f>Table1[[#This Row],[Unit Price]]*Table1[[#This Row],[Units Sold]]</f>
        <v>4999.95</v>
      </c>
      <c r="H5201" t="s">
        <v>294</v>
      </c>
      <c r="I5201" t="s">
        <v>15</v>
      </c>
      <c r="J5201">
        <f>_xlfn.XLOOKUP(Table1[[#This Row],[Product Name]],O:O,P:P)</f>
        <v>280</v>
      </c>
      <c r="K5201">
        <f>Table1[[#This Row],[Unit Profit]]*Table1[[#This Row],[Units Sold]]</f>
        <v>1400</v>
      </c>
      <c r="L5201">
        <f>MONTH(Table1[[#This Row],[Date]])</f>
        <v>12</v>
      </c>
    </row>
    <row r="5202" spans="1:12" hidden="1">
      <c r="A5202">
        <v>15282</v>
      </c>
      <c r="B5202" s="1">
        <v>45369</v>
      </c>
      <c r="C5202" t="s">
        <v>12</v>
      </c>
      <c r="D5202" t="s">
        <v>13</v>
      </c>
      <c r="E5202">
        <v>4</v>
      </c>
      <c r="F5202">
        <v>499.99</v>
      </c>
      <c r="G5202">
        <f>Table1[[#This Row],[Unit Price]]*Table1[[#This Row],[Units Sold]]</f>
        <v>1999.96</v>
      </c>
      <c r="H5202" t="s">
        <v>18</v>
      </c>
      <c r="I5202" t="s">
        <v>11</v>
      </c>
      <c r="J5202">
        <f>_xlfn.XLOOKUP(Table1[[#This Row],[Product Name]],O:O,P:P)</f>
        <v>160</v>
      </c>
      <c r="K5202">
        <f>Table1[[#This Row],[Unit Profit]]*Table1[[#This Row],[Units Sold]]</f>
        <v>640</v>
      </c>
      <c r="L5202">
        <f>MONTH(Table1[[#This Row],[Date]])</f>
        <v>3</v>
      </c>
    </row>
    <row r="5203" spans="1:12" hidden="1">
      <c r="A5203">
        <v>15283</v>
      </c>
      <c r="B5203" s="1">
        <v>45461</v>
      </c>
      <c r="C5203" t="s">
        <v>16</v>
      </c>
      <c r="D5203" t="s">
        <v>17</v>
      </c>
      <c r="E5203">
        <v>2</v>
      </c>
      <c r="F5203">
        <v>69.989999999999995</v>
      </c>
      <c r="G5203">
        <f>Table1[[#This Row],[Unit Price]]*Table1[[#This Row],[Units Sold]]</f>
        <v>139.97999999999999</v>
      </c>
      <c r="H5203" t="s">
        <v>18</v>
      </c>
      <c r="I5203" t="s">
        <v>287</v>
      </c>
      <c r="J5203">
        <f>_xlfn.XLOOKUP(Table1[[#This Row],[Product Name]],O:O,P:P)</f>
        <v>18.899999999999999</v>
      </c>
      <c r="K5203">
        <f>Table1[[#This Row],[Unit Profit]]*Table1[[#This Row],[Units Sold]]</f>
        <v>37.799999999999997</v>
      </c>
      <c r="L5203">
        <f>MONTH(Table1[[#This Row],[Date]])</f>
        <v>6</v>
      </c>
    </row>
    <row r="5204" spans="1:12" hidden="1">
      <c r="A5204">
        <v>15284</v>
      </c>
      <c r="B5204" s="1">
        <v>45448</v>
      </c>
      <c r="C5204" t="s">
        <v>19</v>
      </c>
      <c r="D5204" t="s">
        <v>20</v>
      </c>
      <c r="E5204">
        <v>1</v>
      </c>
      <c r="F5204">
        <v>15.99</v>
      </c>
      <c r="G5204">
        <f>Table1[[#This Row],[Unit Price]]*Table1[[#This Row],[Units Sold]]</f>
        <v>15.99</v>
      </c>
      <c r="H5204" t="s">
        <v>14</v>
      </c>
      <c r="I5204" t="s">
        <v>15</v>
      </c>
      <c r="J5204">
        <f>_xlfn.XLOOKUP(Table1[[#This Row],[Product Name]],O:O,P:P)</f>
        <v>8</v>
      </c>
      <c r="K5204">
        <f>Table1[[#This Row],[Unit Profit]]*Table1[[#This Row],[Units Sold]]</f>
        <v>8</v>
      </c>
      <c r="L5204">
        <f>MONTH(Table1[[#This Row],[Date]])</f>
        <v>6</v>
      </c>
    </row>
    <row r="5205" spans="1:12" hidden="1">
      <c r="A5205">
        <v>15285</v>
      </c>
      <c r="B5205" s="1">
        <v>45638</v>
      </c>
      <c r="C5205" t="s">
        <v>21</v>
      </c>
      <c r="D5205" t="s">
        <v>22</v>
      </c>
      <c r="E5205">
        <v>5</v>
      </c>
      <c r="F5205">
        <v>89.99</v>
      </c>
      <c r="G5205">
        <f>Table1[[#This Row],[Unit Price]]*Table1[[#This Row],[Units Sold]]</f>
        <v>449.95</v>
      </c>
      <c r="H5205" t="s">
        <v>14</v>
      </c>
      <c r="I5205" t="s">
        <v>11</v>
      </c>
      <c r="J5205">
        <f>_xlfn.XLOOKUP(Table1[[#This Row],[Product Name]],O:O,P:P)</f>
        <v>38.700000000000003</v>
      </c>
      <c r="K5205">
        <f>Table1[[#This Row],[Unit Profit]]*Table1[[#This Row],[Units Sold]]</f>
        <v>193.5</v>
      </c>
      <c r="L5205">
        <f>MONTH(Table1[[#This Row],[Date]])</f>
        <v>12</v>
      </c>
    </row>
    <row r="5206" spans="1:12">
      <c r="A5206">
        <v>15286</v>
      </c>
      <c r="B5206" s="1">
        <v>45422</v>
      </c>
      <c r="C5206" t="s">
        <v>23</v>
      </c>
      <c r="D5206" t="s">
        <v>24</v>
      </c>
      <c r="E5206">
        <v>3</v>
      </c>
      <c r="F5206">
        <v>29.99</v>
      </c>
      <c r="G5206">
        <f>Table1[[#This Row],[Unit Price]]*Table1[[#This Row],[Units Sold]]</f>
        <v>89.97</v>
      </c>
      <c r="H5206" t="s">
        <v>294</v>
      </c>
      <c r="I5206" t="s">
        <v>15</v>
      </c>
      <c r="J5206">
        <f>_xlfn.XLOOKUP(Table1[[#This Row],[Product Name]],O:O,P:P)</f>
        <v>7.8</v>
      </c>
      <c r="K5206">
        <f>Table1[[#This Row],[Unit Profit]]*Table1[[#This Row],[Units Sold]]</f>
        <v>23.4</v>
      </c>
      <c r="L5206">
        <f>MONTH(Table1[[#This Row],[Date]])</f>
        <v>5</v>
      </c>
    </row>
    <row r="5207" spans="1:12" hidden="1">
      <c r="A5207">
        <v>15287</v>
      </c>
      <c r="B5207" s="1">
        <v>44955</v>
      </c>
      <c r="C5207" t="s">
        <v>9</v>
      </c>
      <c r="D5207" t="s">
        <v>25</v>
      </c>
      <c r="E5207">
        <v>5</v>
      </c>
      <c r="F5207">
        <v>2499.9899999999998</v>
      </c>
      <c r="G5207">
        <f>Table1[[#This Row],[Unit Price]]*Table1[[#This Row],[Units Sold]]</f>
        <v>12499.949999999999</v>
      </c>
      <c r="H5207" t="s">
        <v>14</v>
      </c>
      <c r="I5207" t="s">
        <v>287</v>
      </c>
      <c r="J5207">
        <f>_xlfn.XLOOKUP(Table1[[#This Row],[Product Name]],O:O,P:P)</f>
        <v>1225</v>
      </c>
      <c r="K5207">
        <f>Table1[[#This Row],[Unit Profit]]*Table1[[#This Row],[Units Sold]]</f>
        <v>6125</v>
      </c>
      <c r="L5207">
        <f>MONTH(Table1[[#This Row],[Date]])</f>
        <v>1</v>
      </c>
    </row>
    <row r="5208" spans="1:12">
      <c r="A5208">
        <v>15288</v>
      </c>
      <c r="B5208" s="1">
        <v>45292</v>
      </c>
      <c r="C5208" t="s">
        <v>12</v>
      </c>
      <c r="D5208" t="s">
        <v>26</v>
      </c>
      <c r="E5208">
        <v>5</v>
      </c>
      <c r="F5208">
        <v>599.99</v>
      </c>
      <c r="G5208">
        <f>Table1[[#This Row],[Unit Price]]*Table1[[#This Row],[Units Sold]]</f>
        <v>2999.95</v>
      </c>
      <c r="H5208" t="s">
        <v>294</v>
      </c>
      <c r="I5208" t="s">
        <v>15</v>
      </c>
      <c r="J5208">
        <f>_xlfn.XLOOKUP(Table1[[#This Row],[Product Name]],O:O,P:P)</f>
        <v>180</v>
      </c>
      <c r="K5208">
        <f>Table1[[#This Row],[Unit Profit]]*Table1[[#This Row],[Units Sold]]</f>
        <v>900</v>
      </c>
      <c r="L5208">
        <f>MONTH(Table1[[#This Row],[Date]])</f>
        <v>1</v>
      </c>
    </row>
    <row r="5209" spans="1:12" hidden="1">
      <c r="A5209">
        <v>15289</v>
      </c>
      <c r="B5209" s="1">
        <v>45156</v>
      </c>
      <c r="C5209" t="s">
        <v>16</v>
      </c>
      <c r="D5209" t="s">
        <v>27</v>
      </c>
      <c r="E5209">
        <v>3</v>
      </c>
      <c r="F5209">
        <v>89.99</v>
      </c>
      <c r="G5209">
        <f>Table1[[#This Row],[Unit Price]]*Table1[[#This Row],[Units Sold]]</f>
        <v>269.96999999999997</v>
      </c>
      <c r="H5209" t="s">
        <v>18</v>
      </c>
      <c r="I5209" t="s">
        <v>287</v>
      </c>
      <c r="J5209">
        <f>_xlfn.XLOOKUP(Table1[[#This Row],[Product Name]],O:O,P:P)</f>
        <v>45</v>
      </c>
      <c r="K5209">
        <f>Table1[[#This Row],[Unit Profit]]*Table1[[#This Row],[Units Sold]]</f>
        <v>135</v>
      </c>
      <c r="L5209">
        <f>MONTH(Table1[[#This Row],[Date]])</f>
        <v>8</v>
      </c>
    </row>
    <row r="5210" spans="1:12" hidden="1">
      <c r="A5210">
        <v>15290</v>
      </c>
      <c r="B5210" s="1">
        <v>45448</v>
      </c>
      <c r="C5210" t="s">
        <v>19</v>
      </c>
      <c r="D5210" t="s">
        <v>28</v>
      </c>
      <c r="E5210">
        <v>3</v>
      </c>
      <c r="F5210">
        <v>25.99</v>
      </c>
      <c r="G5210">
        <f>Table1[[#This Row],[Unit Price]]*Table1[[#This Row],[Units Sold]]</f>
        <v>77.97</v>
      </c>
      <c r="H5210" t="s">
        <v>14</v>
      </c>
      <c r="I5210" t="s">
        <v>15</v>
      </c>
      <c r="J5210">
        <f>_xlfn.XLOOKUP(Table1[[#This Row],[Product Name]],O:O,P:P)</f>
        <v>12.74</v>
      </c>
      <c r="K5210">
        <f>Table1[[#This Row],[Unit Profit]]*Table1[[#This Row],[Units Sold]]</f>
        <v>38.22</v>
      </c>
      <c r="L5210">
        <f>MONTH(Table1[[#This Row],[Date]])</f>
        <v>6</v>
      </c>
    </row>
    <row r="5211" spans="1:12" hidden="1">
      <c r="A5211">
        <v>15291</v>
      </c>
      <c r="B5211" s="1">
        <v>45138</v>
      </c>
      <c r="C5211" t="s">
        <v>21</v>
      </c>
      <c r="D5211" t="s">
        <v>29</v>
      </c>
      <c r="E5211">
        <v>4</v>
      </c>
      <c r="F5211">
        <v>129.99</v>
      </c>
      <c r="G5211">
        <f>Table1[[#This Row],[Unit Price]]*Table1[[#This Row],[Units Sold]]</f>
        <v>519.96</v>
      </c>
      <c r="H5211" t="s">
        <v>14</v>
      </c>
      <c r="I5211" t="s">
        <v>287</v>
      </c>
      <c r="J5211">
        <f>_xlfn.XLOOKUP(Table1[[#This Row],[Product Name]],O:O,P:P)</f>
        <v>26</v>
      </c>
      <c r="K5211">
        <f>Table1[[#This Row],[Unit Profit]]*Table1[[#This Row],[Units Sold]]</f>
        <v>104</v>
      </c>
      <c r="L5211">
        <f>MONTH(Table1[[#This Row],[Date]])</f>
        <v>7</v>
      </c>
    </row>
    <row r="5212" spans="1:12" hidden="1">
      <c r="A5212">
        <v>15292</v>
      </c>
      <c r="B5212" s="1">
        <v>45644</v>
      </c>
      <c r="C5212" t="s">
        <v>23</v>
      </c>
      <c r="D5212" t="s">
        <v>30</v>
      </c>
      <c r="E5212">
        <v>3</v>
      </c>
      <c r="F5212">
        <v>199.99</v>
      </c>
      <c r="G5212">
        <f>Table1[[#This Row],[Unit Price]]*Table1[[#This Row],[Units Sold]]</f>
        <v>599.97</v>
      </c>
      <c r="H5212" t="s">
        <v>14</v>
      </c>
      <c r="I5212" t="s">
        <v>11</v>
      </c>
      <c r="J5212">
        <f>_xlfn.XLOOKUP(Table1[[#This Row],[Product Name]],O:O,P:P)</f>
        <v>66</v>
      </c>
      <c r="K5212">
        <f>Table1[[#This Row],[Unit Profit]]*Table1[[#This Row],[Units Sold]]</f>
        <v>198</v>
      </c>
      <c r="L5212">
        <f>MONTH(Table1[[#This Row],[Date]])</f>
        <v>12</v>
      </c>
    </row>
    <row r="5213" spans="1:12" hidden="1">
      <c r="A5213">
        <v>15293</v>
      </c>
      <c r="B5213" s="1">
        <v>45611</v>
      </c>
      <c r="C5213" t="s">
        <v>9</v>
      </c>
      <c r="D5213" t="s">
        <v>31</v>
      </c>
      <c r="E5213">
        <v>3</v>
      </c>
      <c r="F5213">
        <v>749.99</v>
      </c>
      <c r="G5213">
        <f>Table1[[#This Row],[Unit Price]]*Table1[[#This Row],[Units Sold]]</f>
        <v>2249.9700000000003</v>
      </c>
      <c r="H5213" t="s">
        <v>18</v>
      </c>
      <c r="I5213" t="s">
        <v>15</v>
      </c>
      <c r="J5213">
        <f>_xlfn.XLOOKUP(Table1[[#This Row],[Product Name]],O:O,P:P)</f>
        <v>240</v>
      </c>
      <c r="K5213">
        <f>Table1[[#This Row],[Unit Profit]]*Table1[[#This Row],[Units Sold]]</f>
        <v>720</v>
      </c>
      <c r="L5213">
        <f>MONTH(Table1[[#This Row],[Date]])</f>
        <v>11</v>
      </c>
    </row>
    <row r="5214" spans="1:12" hidden="1">
      <c r="A5214">
        <v>15294</v>
      </c>
      <c r="B5214" s="1">
        <v>45370</v>
      </c>
      <c r="C5214" t="s">
        <v>12</v>
      </c>
      <c r="D5214" t="s">
        <v>32</v>
      </c>
      <c r="E5214">
        <v>5</v>
      </c>
      <c r="F5214">
        <v>189.99</v>
      </c>
      <c r="G5214">
        <f>Table1[[#This Row],[Unit Price]]*Table1[[#This Row],[Units Sold]]</f>
        <v>949.95</v>
      </c>
      <c r="H5214" t="s">
        <v>14</v>
      </c>
      <c r="I5214" t="s">
        <v>15</v>
      </c>
      <c r="J5214">
        <f>_xlfn.XLOOKUP(Table1[[#This Row],[Product Name]],O:O,P:P)</f>
        <v>19</v>
      </c>
      <c r="K5214">
        <f>Table1[[#This Row],[Unit Profit]]*Table1[[#This Row],[Units Sold]]</f>
        <v>95</v>
      </c>
      <c r="L5214">
        <f>MONTH(Table1[[#This Row],[Date]])</f>
        <v>3</v>
      </c>
    </row>
    <row r="5215" spans="1:12">
      <c r="A5215">
        <v>15295</v>
      </c>
      <c r="B5215" s="1">
        <v>45511</v>
      </c>
      <c r="C5215" t="s">
        <v>16</v>
      </c>
      <c r="D5215" t="s">
        <v>33</v>
      </c>
      <c r="E5215">
        <v>4</v>
      </c>
      <c r="F5215">
        <v>249.99</v>
      </c>
      <c r="G5215">
        <f>Table1[[#This Row],[Unit Price]]*Table1[[#This Row],[Units Sold]]</f>
        <v>999.96</v>
      </c>
      <c r="H5215" t="s">
        <v>294</v>
      </c>
      <c r="I5215" t="s">
        <v>11</v>
      </c>
      <c r="J5215">
        <f>_xlfn.XLOOKUP(Table1[[#This Row],[Product Name]],O:O,P:P)</f>
        <v>47.5</v>
      </c>
      <c r="K5215">
        <f>Table1[[#This Row],[Unit Profit]]*Table1[[#This Row],[Units Sold]]</f>
        <v>190</v>
      </c>
      <c r="L5215">
        <f>MONTH(Table1[[#This Row],[Date]])</f>
        <v>8</v>
      </c>
    </row>
    <row r="5216" spans="1:12" hidden="1">
      <c r="A5216">
        <v>15296</v>
      </c>
      <c r="B5216" s="1">
        <v>45334</v>
      </c>
      <c r="C5216" t="s">
        <v>19</v>
      </c>
      <c r="D5216" t="s">
        <v>34</v>
      </c>
      <c r="E5216">
        <v>1</v>
      </c>
      <c r="F5216">
        <v>35.99</v>
      </c>
      <c r="G5216">
        <f>Table1[[#This Row],[Unit Price]]*Table1[[#This Row],[Units Sold]]</f>
        <v>35.99</v>
      </c>
      <c r="H5216" t="s">
        <v>18</v>
      </c>
      <c r="I5216" t="s">
        <v>11</v>
      </c>
      <c r="J5216">
        <f>_xlfn.XLOOKUP(Table1[[#This Row],[Product Name]],O:O,P:P)</f>
        <v>14.4</v>
      </c>
      <c r="K5216">
        <f>Table1[[#This Row],[Unit Profit]]*Table1[[#This Row],[Units Sold]]</f>
        <v>14.4</v>
      </c>
      <c r="L5216">
        <f>MONTH(Table1[[#This Row],[Date]])</f>
        <v>2</v>
      </c>
    </row>
    <row r="5217" spans="1:12">
      <c r="A5217">
        <v>15297</v>
      </c>
      <c r="B5217" s="1">
        <v>45552</v>
      </c>
      <c r="C5217" t="s">
        <v>21</v>
      </c>
      <c r="D5217" t="s">
        <v>35</v>
      </c>
      <c r="E5217">
        <v>4</v>
      </c>
      <c r="F5217">
        <v>399.99</v>
      </c>
      <c r="G5217">
        <f>Table1[[#This Row],[Unit Price]]*Table1[[#This Row],[Units Sold]]</f>
        <v>1599.96</v>
      </c>
      <c r="H5217" t="s">
        <v>294</v>
      </c>
      <c r="I5217" t="s">
        <v>15</v>
      </c>
      <c r="J5217">
        <f>_xlfn.XLOOKUP(Table1[[#This Row],[Product Name]],O:O,P:P)</f>
        <v>52</v>
      </c>
      <c r="K5217">
        <f>Table1[[#This Row],[Unit Profit]]*Table1[[#This Row],[Units Sold]]</f>
        <v>208</v>
      </c>
      <c r="L5217">
        <f>MONTH(Table1[[#This Row],[Date]])</f>
        <v>9</v>
      </c>
    </row>
    <row r="5218" spans="1:12" hidden="1">
      <c r="A5218">
        <v>15298</v>
      </c>
      <c r="B5218" s="1">
        <v>45103</v>
      </c>
      <c r="C5218" t="s">
        <v>23</v>
      </c>
      <c r="D5218" t="s">
        <v>36</v>
      </c>
      <c r="E5218">
        <v>1</v>
      </c>
      <c r="F5218">
        <v>119.99</v>
      </c>
      <c r="G5218">
        <f>Table1[[#This Row],[Unit Price]]*Table1[[#This Row],[Units Sold]]</f>
        <v>119.99</v>
      </c>
      <c r="H5218" t="s">
        <v>14</v>
      </c>
      <c r="I5218" t="s">
        <v>11</v>
      </c>
      <c r="J5218">
        <f>_xlfn.XLOOKUP(Table1[[#This Row],[Product Name]],O:O,P:P)</f>
        <v>40.799999999999997</v>
      </c>
      <c r="K5218">
        <f>Table1[[#This Row],[Unit Profit]]*Table1[[#This Row],[Units Sold]]</f>
        <v>40.799999999999997</v>
      </c>
      <c r="L5218">
        <f>MONTH(Table1[[#This Row],[Date]])</f>
        <v>6</v>
      </c>
    </row>
    <row r="5219" spans="1:12" hidden="1">
      <c r="A5219">
        <v>15299</v>
      </c>
      <c r="B5219" s="1">
        <v>45616</v>
      </c>
      <c r="C5219" t="s">
        <v>9</v>
      </c>
      <c r="D5219" t="s">
        <v>37</v>
      </c>
      <c r="E5219">
        <v>4</v>
      </c>
      <c r="F5219">
        <v>499.99</v>
      </c>
      <c r="G5219">
        <f>Table1[[#This Row],[Unit Price]]*Table1[[#This Row],[Units Sold]]</f>
        <v>1999.96</v>
      </c>
      <c r="H5219" t="s">
        <v>18</v>
      </c>
      <c r="I5219" t="s">
        <v>15</v>
      </c>
      <c r="J5219">
        <f>_xlfn.XLOOKUP(Table1[[#This Row],[Product Name]],O:O,P:P)</f>
        <v>210</v>
      </c>
      <c r="K5219">
        <f>Table1[[#This Row],[Unit Profit]]*Table1[[#This Row],[Units Sold]]</f>
        <v>840</v>
      </c>
      <c r="L5219">
        <f>MONTH(Table1[[#This Row],[Date]])</f>
        <v>11</v>
      </c>
    </row>
    <row r="5220" spans="1:12" hidden="1">
      <c r="A5220">
        <v>15300</v>
      </c>
      <c r="B5220" s="1">
        <v>45291</v>
      </c>
      <c r="C5220" t="s">
        <v>12</v>
      </c>
      <c r="D5220" t="s">
        <v>38</v>
      </c>
      <c r="E5220">
        <v>2</v>
      </c>
      <c r="F5220">
        <v>99.99</v>
      </c>
      <c r="G5220">
        <f>Table1[[#This Row],[Unit Price]]*Table1[[#This Row],[Units Sold]]</f>
        <v>199.98</v>
      </c>
      <c r="H5220" t="s">
        <v>14</v>
      </c>
      <c r="I5220" t="s">
        <v>11</v>
      </c>
      <c r="J5220">
        <f>_xlfn.XLOOKUP(Table1[[#This Row],[Product Name]],O:O,P:P)</f>
        <v>24</v>
      </c>
      <c r="K5220">
        <f>Table1[[#This Row],[Unit Profit]]*Table1[[#This Row],[Units Sold]]</f>
        <v>48</v>
      </c>
      <c r="L5220">
        <f>MONTH(Table1[[#This Row],[Date]])</f>
        <v>12</v>
      </c>
    </row>
    <row r="5221" spans="1:12" hidden="1">
      <c r="A5221">
        <v>15301</v>
      </c>
      <c r="B5221" s="1">
        <v>45606</v>
      </c>
      <c r="C5221" t="s">
        <v>16</v>
      </c>
      <c r="D5221" t="s">
        <v>39</v>
      </c>
      <c r="E5221">
        <v>1</v>
      </c>
      <c r="F5221">
        <v>59.99</v>
      </c>
      <c r="G5221">
        <f>Table1[[#This Row],[Unit Price]]*Table1[[#This Row],[Units Sold]]</f>
        <v>59.99</v>
      </c>
      <c r="H5221" t="s">
        <v>18</v>
      </c>
      <c r="I5221" t="s">
        <v>11</v>
      </c>
      <c r="J5221">
        <f>_xlfn.XLOOKUP(Table1[[#This Row],[Product Name]],O:O,P:P)</f>
        <v>25.2</v>
      </c>
      <c r="K5221">
        <f>Table1[[#This Row],[Unit Profit]]*Table1[[#This Row],[Units Sold]]</f>
        <v>25.2</v>
      </c>
      <c r="L5221">
        <f>MONTH(Table1[[#This Row],[Date]])</f>
        <v>11</v>
      </c>
    </row>
    <row r="5222" spans="1:12" hidden="1">
      <c r="A5222">
        <v>15302</v>
      </c>
      <c r="B5222" s="1">
        <v>45463</v>
      </c>
      <c r="C5222" t="s">
        <v>19</v>
      </c>
      <c r="D5222" t="s">
        <v>40</v>
      </c>
      <c r="E5222">
        <v>3</v>
      </c>
      <c r="F5222">
        <v>22.99</v>
      </c>
      <c r="G5222">
        <f>Table1[[#This Row],[Unit Price]]*Table1[[#This Row],[Units Sold]]</f>
        <v>68.97</v>
      </c>
      <c r="H5222" t="s">
        <v>18</v>
      </c>
      <c r="I5222" t="s">
        <v>287</v>
      </c>
      <c r="J5222">
        <f>_xlfn.XLOOKUP(Table1[[#This Row],[Product Name]],O:O,P:P)</f>
        <v>10.81</v>
      </c>
      <c r="K5222">
        <f>Table1[[#This Row],[Unit Profit]]*Table1[[#This Row],[Units Sold]]</f>
        <v>32.43</v>
      </c>
      <c r="L5222">
        <f>MONTH(Table1[[#This Row],[Date]])</f>
        <v>6</v>
      </c>
    </row>
    <row r="5223" spans="1:12" hidden="1">
      <c r="A5223">
        <v>15303</v>
      </c>
      <c r="B5223" s="1">
        <v>45599</v>
      </c>
      <c r="C5223" t="s">
        <v>21</v>
      </c>
      <c r="D5223" t="s">
        <v>41</v>
      </c>
      <c r="E5223">
        <v>4</v>
      </c>
      <c r="F5223">
        <v>49.99</v>
      </c>
      <c r="G5223">
        <f>Table1[[#This Row],[Unit Price]]*Table1[[#This Row],[Units Sold]]</f>
        <v>199.96</v>
      </c>
      <c r="H5223" t="s">
        <v>18</v>
      </c>
      <c r="I5223" t="s">
        <v>287</v>
      </c>
      <c r="J5223">
        <f>_xlfn.XLOOKUP(Table1[[#This Row],[Product Name]],O:O,P:P)</f>
        <v>24</v>
      </c>
      <c r="K5223">
        <f>Table1[[#This Row],[Unit Profit]]*Table1[[#This Row],[Units Sold]]</f>
        <v>96</v>
      </c>
      <c r="L5223">
        <f>MONTH(Table1[[#This Row],[Date]])</f>
        <v>11</v>
      </c>
    </row>
    <row r="5224" spans="1:12" hidden="1">
      <c r="A5224">
        <v>15304</v>
      </c>
      <c r="B5224" s="1">
        <v>44957</v>
      </c>
      <c r="C5224" t="s">
        <v>23</v>
      </c>
      <c r="D5224" t="s">
        <v>42</v>
      </c>
      <c r="E5224">
        <v>3</v>
      </c>
      <c r="F5224">
        <v>29.99</v>
      </c>
      <c r="G5224">
        <f>Table1[[#This Row],[Unit Price]]*Table1[[#This Row],[Units Sold]]</f>
        <v>89.97</v>
      </c>
      <c r="H5224" t="s">
        <v>14</v>
      </c>
      <c r="I5224" t="s">
        <v>287</v>
      </c>
      <c r="J5224">
        <f>_xlfn.XLOOKUP(Table1[[#This Row],[Product Name]],O:O,P:P)</f>
        <v>14.4</v>
      </c>
      <c r="K5224">
        <f>Table1[[#This Row],[Unit Profit]]*Table1[[#This Row],[Units Sold]]</f>
        <v>43.2</v>
      </c>
      <c r="L5224">
        <f>MONTH(Table1[[#This Row],[Date]])</f>
        <v>1</v>
      </c>
    </row>
    <row r="5225" spans="1:12">
      <c r="A5225">
        <v>15305</v>
      </c>
      <c r="B5225" s="1">
        <v>45383</v>
      </c>
      <c r="C5225" t="s">
        <v>9</v>
      </c>
      <c r="D5225" t="s">
        <v>43</v>
      </c>
      <c r="E5225">
        <v>4</v>
      </c>
      <c r="F5225">
        <v>299.99</v>
      </c>
      <c r="G5225">
        <f>Table1[[#This Row],[Unit Price]]*Table1[[#This Row],[Units Sold]]</f>
        <v>1199.96</v>
      </c>
      <c r="H5225" t="s">
        <v>294</v>
      </c>
      <c r="I5225" t="s">
        <v>11</v>
      </c>
      <c r="J5225">
        <f>_xlfn.XLOOKUP(Table1[[#This Row],[Product Name]],O:O,P:P)</f>
        <v>150</v>
      </c>
      <c r="K5225">
        <f>Table1[[#This Row],[Unit Profit]]*Table1[[#This Row],[Units Sold]]</f>
        <v>600</v>
      </c>
      <c r="L5225">
        <f>MONTH(Table1[[#This Row],[Date]])</f>
        <v>4</v>
      </c>
    </row>
    <row r="5226" spans="1:12">
      <c r="A5226">
        <v>15306</v>
      </c>
      <c r="B5226" s="1">
        <v>45483</v>
      </c>
      <c r="C5226" t="s">
        <v>12</v>
      </c>
      <c r="D5226" t="s">
        <v>44</v>
      </c>
      <c r="E5226">
        <v>4</v>
      </c>
      <c r="F5226">
        <v>179.99</v>
      </c>
      <c r="G5226">
        <f>Table1[[#This Row],[Unit Price]]*Table1[[#This Row],[Units Sold]]</f>
        <v>719.96</v>
      </c>
      <c r="H5226" t="s">
        <v>294</v>
      </c>
      <c r="I5226" t="s">
        <v>11</v>
      </c>
      <c r="J5226">
        <f>_xlfn.XLOOKUP(Table1[[#This Row],[Product Name]],O:O,P:P)</f>
        <v>55.8</v>
      </c>
      <c r="K5226">
        <f>Table1[[#This Row],[Unit Profit]]*Table1[[#This Row],[Units Sold]]</f>
        <v>223.2</v>
      </c>
      <c r="L5226">
        <f>MONTH(Table1[[#This Row],[Date]])</f>
        <v>7</v>
      </c>
    </row>
    <row r="5227" spans="1:12" hidden="1">
      <c r="A5227">
        <v>15307</v>
      </c>
      <c r="B5227" s="1">
        <v>45081</v>
      </c>
      <c r="C5227" t="s">
        <v>16</v>
      </c>
      <c r="D5227" t="s">
        <v>45</v>
      </c>
      <c r="E5227">
        <v>5</v>
      </c>
      <c r="F5227">
        <v>179.99</v>
      </c>
      <c r="G5227">
        <f>Table1[[#This Row],[Unit Price]]*Table1[[#This Row],[Units Sold]]</f>
        <v>899.95</v>
      </c>
      <c r="H5227" t="s">
        <v>14</v>
      </c>
      <c r="I5227" t="s">
        <v>287</v>
      </c>
      <c r="J5227">
        <f>_xlfn.XLOOKUP(Table1[[#This Row],[Product Name]],O:O,P:P)</f>
        <v>37.799999999999997</v>
      </c>
      <c r="K5227">
        <f>Table1[[#This Row],[Unit Profit]]*Table1[[#This Row],[Units Sold]]</f>
        <v>189</v>
      </c>
      <c r="L5227">
        <f>MONTH(Table1[[#This Row],[Date]])</f>
        <v>6</v>
      </c>
    </row>
    <row r="5228" spans="1:12">
      <c r="A5228">
        <v>15308</v>
      </c>
      <c r="B5228" s="1">
        <v>45599</v>
      </c>
      <c r="C5228" t="s">
        <v>19</v>
      </c>
      <c r="D5228" t="s">
        <v>46</v>
      </c>
      <c r="E5228">
        <v>2</v>
      </c>
      <c r="F5228">
        <v>12.99</v>
      </c>
      <c r="G5228">
        <f>Table1[[#This Row],[Unit Price]]*Table1[[#This Row],[Units Sold]]</f>
        <v>25.98</v>
      </c>
      <c r="H5228" t="s">
        <v>294</v>
      </c>
      <c r="I5228" t="s">
        <v>15</v>
      </c>
      <c r="J5228">
        <f>_xlfn.XLOOKUP(Table1[[#This Row],[Product Name]],O:O,P:P)</f>
        <v>1.56</v>
      </c>
      <c r="K5228">
        <f>Table1[[#This Row],[Unit Profit]]*Table1[[#This Row],[Units Sold]]</f>
        <v>3.12</v>
      </c>
      <c r="L5228">
        <f>MONTH(Table1[[#This Row],[Date]])</f>
        <v>11</v>
      </c>
    </row>
    <row r="5229" spans="1:12" hidden="1">
      <c r="A5229">
        <v>15309</v>
      </c>
      <c r="B5229" s="1">
        <v>45474</v>
      </c>
      <c r="C5229" t="s">
        <v>21</v>
      </c>
      <c r="D5229" t="s">
        <v>47</v>
      </c>
      <c r="E5229">
        <v>3</v>
      </c>
      <c r="F5229">
        <v>29.99</v>
      </c>
      <c r="G5229">
        <f>Table1[[#This Row],[Unit Price]]*Table1[[#This Row],[Units Sold]]</f>
        <v>89.97</v>
      </c>
      <c r="H5229" t="s">
        <v>14</v>
      </c>
      <c r="I5229" t="s">
        <v>15</v>
      </c>
      <c r="J5229">
        <f>_xlfn.XLOOKUP(Table1[[#This Row],[Product Name]],O:O,P:P)</f>
        <v>10.199999999999999</v>
      </c>
      <c r="K5229">
        <f>Table1[[#This Row],[Unit Profit]]*Table1[[#This Row],[Units Sold]]</f>
        <v>30.599999999999998</v>
      </c>
      <c r="L5229">
        <f>MONTH(Table1[[#This Row],[Date]])</f>
        <v>7</v>
      </c>
    </row>
    <row r="5230" spans="1:12">
      <c r="A5230">
        <v>15310</v>
      </c>
      <c r="B5230" s="1">
        <v>45608</v>
      </c>
      <c r="C5230" t="s">
        <v>23</v>
      </c>
      <c r="D5230" t="s">
        <v>48</v>
      </c>
      <c r="E5230">
        <v>2</v>
      </c>
      <c r="F5230">
        <v>129.99</v>
      </c>
      <c r="G5230">
        <f>Table1[[#This Row],[Unit Price]]*Table1[[#This Row],[Units Sold]]</f>
        <v>259.98</v>
      </c>
      <c r="H5230" t="s">
        <v>294</v>
      </c>
      <c r="I5230" t="s">
        <v>11</v>
      </c>
      <c r="J5230">
        <f>_xlfn.XLOOKUP(Table1[[#This Row],[Product Name]],O:O,P:P)</f>
        <v>20.8</v>
      </c>
      <c r="K5230">
        <f>Table1[[#This Row],[Unit Profit]]*Table1[[#This Row],[Units Sold]]</f>
        <v>41.6</v>
      </c>
      <c r="L5230">
        <f>MONTH(Table1[[#This Row],[Date]])</f>
        <v>11</v>
      </c>
    </row>
    <row r="5231" spans="1:12" hidden="1">
      <c r="A5231">
        <v>15312</v>
      </c>
      <c r="B5231" s="1">
        <v>45603</v>
      </c>
      <c r="C5231" t="s">
        <v>12</v>
      </c>
      <c r="D5231" t="s">
        <v>50</v>
      </c>
      <c r="E5231">
        <v>5</v>
      </c>
      <c r="F5231">
        <v>89.99</v>
      </c>
      <c r="G5231">
        <f>Table1[[#This Row],[Unit Price]]*Table1[[#This Row],[Units Sold]]</f>
        <v>449.95</v>
      </c>
      <c r="H5231" t="s">
        <v>14</v>
      </c>
      <c r="I5231" t="s">
        <v>11</v>
      </c>
      <c r="J5231">
        <f>_xlfn.XLOOKUP(Table1[[#This Row],[Product Name]],O:O,P:P)</f>
        <v>45</v>
      </c>
      <c r="K5231">
        <f>Table1[[#This Row],[Unit Profit]]*Table1[[#This Row],[Units Sold]]</f>
        <v>225</v>
      </c>
      <c r="L5231">
        <f>MONTH(Table1[[#This Row],[Date]])</f>
        <v>11</v>
      </c>
    </row>
    <row r="5232" spans="1:12" hidden="1">
      <c r="A5232">
        <v>15313</v>
      </c>
      <c r="B5232" s="1">
        <v>45296</v>
      </c>
      <c r="C5232" t="s">
        <v>16</v>
      </c>
      <c r="D5232" t="s">
        <v>51</v>
      </c>
      <c r="E5232">
        <v>2</v>
      </c>
      <c r="F5232">
        <v>29.99</v>
      </c>
      <c r="G5232">
        <f>Table1[[#This Row],[Unit Price]]*Table1[[#This Row],[Units Sold]]</f>
        <v>59.98</v>
      </c>
      <c r="H5232" t="s">
        <v>18</v>
      </c>
      <c r="I5232" t="s">
        <v>15</v>
      </c>
      <c r="J5232">
        <f>_xlfn.XLOOKUP(Table1[[#This Row],[Product Name]],O:O,P:P)</f>
        <v>7.8</v>
      </c>
      <c r="K5232">
        <f>Table1[[#This Row],[Unit Profit]]*Table1[[#This Row],[Units Sold]]</f>
        <v>15.6</v>
      </c>
      <c r="L5232">
        <f>MONTH(Table1[[#This Row],[Date]])</f>
        <v>1</v>
      </c>
    </row>
    <row r="5233" spans="1:12" hidden="1">
      <c r="A5233">
        <v>15314</v>
      </c>
      <c r="B5233" s="1">
        <v>45409</v>
      </c>
      <c r="C5233" t="s">
        <v>19</v>
      </c>
      <c r="D5233" t="s">
        <v>52</v>
      </c>
      <c r="E5233">
        <v>2</v>
      </c>
      <c r="F5233">
        <v>19.989999999999998</v>
      </c>
      <c r="G5233">
        <f>Table1[[#This Row],[Unit Price]]*Table1[[#This Row],[Units Sold]]</f>
        <v>39.979999999999997</v>
      </c>
      <c r="H5233" t="s">
        <v>18</v>
      </c>
      <c r="I5233" t="s">
        <v>11</v>
      </c>
      <c r="J5233">
        <f>_xlfn.XLOOKUP(Table1[[#This Row],[Product Name]],O:O,P:P)</f>
        <v>2.8</v>
      </c>
      <c r="K5233">
        <f>Table1[[#This Row],[Unit Profit]]*Table1[[#This Row],[Units Sold]]</f>
        <v>5.6</v>
      </c>
      <c r="L5233">
        <f>MONTH(Table1[[#This Row],[Date]])</f>
        <v>4</v>
      </c>
    </row>
    <row r="5234" spans="1:12" hidden="1">
      <c r="A5234">
        <v>15315</v>
      </c>
      <c r="B5234" s="1">
        <v>45255</v>
      </c>
      <c r="C5234" t="s">
        <v>21</v>
      </c>
      <c r="D5234" t="s">
        <v>53</v>
      </c>
      <c r="E5234">
        <v>2</v>
      </c>
      <c r="F5234">
        <v>39.99</v>
      </c>
      <c r="G5234">
        <f>Table1[[#This Row],[Unit Price]]*Table1[[#This Row],[Units Sold]]</f>
        <v>79.98</v>
      </c>
      <c r="H5234" t="s">
        <v>14</v>
      </c>
      <c r="I5234" t="s">
        <v>11</v>
      </c>
      <c r="J5234">
        <f>_xlfn.XLOOKUP(Table1[[#This Row],[Product Name]],O:O,P:P)</f>
        <v>9.1999999999999993</v>
      </c>
      <c r="K5234">
        <f>Table1[[#This Row],[Unit Profit]]*Table1[[#This Row],[Units Sold]]</f>
        <v>18.399999999999999</v>
      </c>
      <c r="L5234">
        <f>MONTH(Table1[[#This Row],[Date]])</f>
        <v>11</v>
      </c>
    </row>
    <row r="5235" spans="1:12" hidden="1">
      <c r="A5235">
        <v>15316</v>
      </c>
      <c r="B5235" s="1">
        <v>45525</v>
      </c>
      <c r="C5235" t="s">
        <v>23</v>
      </c>
      <c r="D5235" t="s">
        <v>54</v>
      </c>
      <c r="E5235">
        <v>4</v>
      </c>
      <c r="F5235">
        <v>1895</v>
      </c>
      <c r="G5235">
        <f>Table1[[#This Row],[Unit Price]]*Table1[[#This Row],[Units Sold]]</f>
        <v>7580</v>
      </c>
      <c r="H5235" t="s">
        <v>14</v>
      </c>
      <c r="I5235" t="s">
        <v>15</v>
      </c>
      <c r="J5235">
        <f>_xlfn.XLOOKUP(Table1[[#This Row],[Product Name]],O:O,P:P)</f>
        <v>227.4</v>
      </c>
      <c r="K5235">
        <f>Table1[[#This Row],[Unit Profit]]*Table1[[#This Row],[Units Sold]]</f>
        <v>909.6</v>
      </c>
      <c r="L5235">
        <f>MONTH(Table1[[#This Row],[Date]])</f>
        <v>8</v>
      </c>
    </row>
    <row r="5236" spans="1:12" hidden="1">
      <c r="A5236">
        <v>15317</v>
      </c>
      <c r="B5236" s="1">
        <v>45552</v>
      </c>
      <c r="C5236" t="s">
        <v>9</v>
      </c>
      <c r="D5236" t="s">
        <v>55</v>
      </c>
      <c r="E5236">
        <v>3</v>
      </c>
      <c r="F5236">
        <v>399.99</v>
      </c>
      <c r="G5236">
        <f>Table1[[#This Row],[Unit Price]]*Table1[[#This Row],[Units Sold]]</f>
        <v>1199.97</v>
      </c>
      <c r="H5236" t="s">
        <v>14</v>
      </c>
      <c r="I5236" t="s">
        <v>15</v>
      </c>
      <c r="J5236">
        <f>_xlfn.XLOOKUP(Table1[[#This Row],[Product Name]],O:O,P:P)</f>
        <v>96</v>
      </c>
      <c r="K5236">
        <f>Table1[[#This Row],[Unit Profit]]*Table1[[#This Row],[Units Sold]]</f>
        <v>288</v>
      </c>
      <c r="L5236">
        <f>MONTH(Table1[[#This Row],[Date]])</f>
        <v>9</v>
      </c>
    </row>
    <row r="5237" spans="1:12" hidden="1">
      <c r="A5237">
        <v>15318</v>
      </c>
      <c r="B5237" s="1">
        <v>45565</v>
      </c>
      <c r="C5237" t="s">
        <v>12</v>
      </c>
      <c r="D5237" t="s">
        <v>56</v>
      </c>
      <c r="E5237">
        <v>1</v>
      </c>
      <c r="F5237">
        <v>799.99</v>
      </c>
      <c r="G5237">
        <f>Table1[[#This Row],[Unit Price]]*Table1[[#This Row],[Units Sold]]</f>
        <v>799.99</v>
      </c>
      <c r="H5237" t="s">
        <v>18</v>
      </c>
      <c r="I5237" t="s">
        <v>287</v>
      </c>
      <c r="J5237">
        <f>_xlfn.XLOOKUP(Table1[[#This Row],[Product Name]],O:O,P:P)</f>
        <v>208</v>
      </c>
      <c r="K5237">
        <f>Table1[[#This Row],[Unit Profit]]*Table1[[#This Row],[Units Sold]]</f>
        <v>208</v>
      </c>
      <c r="L5237">
        <f>MONTH(Table1[[#This Row],[Date]])</f>
        <v>9</v>
      </c>
    </row>
    <row r="5238" spans="1:12" hidden="1">
      <c r="A5238">
        <v>15319</v>
      </c>
      <c r="B5238" s="1">
        <v>45325</v>
      </c>
      <c r="C5238" t="s">
        <v>16</v>
      </c>
      <c r="D5238" t="s">
        <v>57</v>
      </c>
      <c r="E5238">
        <v>1</v>
      </c>
      <c r="F5238">
        <v>59.99</v>
      </c>
      <c r="G5238">
        <f>Table1[[#This Row],[Unit Price]]*Table1[[#This Row],[Units Sold]]</f>
        <v>59.99</v>
      </c>
      <c r="H5238" t="s">
        <v>14</v>
      </c>
      <c r="I5238" t="s">
        <v>15</v>
      </c>
      <c r="J5238">
        <f>_xlfn.XLOOKUP(Table1[[#This Row],[Product Name]],O:O,P:P)</f>
        <v>21</v>
      </c>
      <c r="K5238">
        <f>Table1[[#This Row],[Unit Profit]]*Table1[[#This Row],[Units Sold]]</f>
        <v>21</v>
      </c>
      <c r="L5238">
        <f>MONTH(Table1[[#This Row],[Date]])</f>
        <v>2</v>
      </c>
    </row>
    <row r="5239" spans="1:12">
      <c r="A5239">
        <v>15320</v>
      </c>
      <c r="B5239" s="1">
        <v>45248</v>
      </c>
      <c r="C5239" t="s">
        <v>19</v>
      </c>
      <c r="D5239" t="s">
        <v>58</v>
      </c>
      <c r="E5239">
        <v>1</v>
      </c>
      <c r="F5239">
        <v>24.99</v>
      </c>
      <c r="G5239">
        <f>Table1[[#This Row],[Unit Price]]*Table1[[#This Row],[Units Sold]]</f>
        <v>24.99</v>
      </c>
      <c r="H5239" t="s">
        <v>294</v>
      </c>
      <c r="I5239" t="s">
        <v>15</v>
      </c>
      <c r="J5239">
        <f>_xlfn.XLOOKUP(Table1[[#This Row],[Product Name]],O:O,P:P)</f>
        <v>2.5</v>
      </c>
      <c r="K5239">
        <f>Table1[[#This Row],[Unit Profit]]*Table1[[#This Row],[Units Sold]]</f>
        <v>2.5</v>
      </c>
      <c r="L5239">
        <f>MONTH(Table1[[#This Row],[Date]])</f>
        <v>11</v>
      </c>
    </row>
    <row r="5240" spans="1:12" hidden="1">
      <c r="A5240">
        <v>15321</v>
      </c>
      <c r="B5240" s="1">
        <v>45347</v>
      </c>
      <c r="C5240" t="s">
        <v>21</v>
      </c>
      <c r="D5240" t="s">
        <v>59</v>
      </c>
      <c r="E5240">
        <v>5</v>
      </c>
      <c r="F5240">
        <v>105</v>
      </c>
      <c r="G5240">
        <f>Table1[[#This Row],[Unit Price]]*Table1[[#This Row],[Units Sold]]</f>
        <v>525</v>
      </c>
      <c r="H5240" t="s">
        <v>18</v>
      </c>
      <c r="I5240" t="s">
        <v>15</v>
      </c>
      <c r="J5240">
        <f>_xlfn.XLOOKUP(Table1[[#This Row],[Product Name]],O:O,P:P)</f>
        <v>21</v>
      </c>
      <c r="K5240">
        <f>Table1[[#This Row],[Unit Profit]]*Table1[[#This Row],[Units Sold]]</f>
        <v>105</v>
      </c>
      <c r="L5240">
        <f>MONTH(Table1[[#This Row],[Date]])</f>
        <v>2</v>
      </c>
    </row>
    <row r="5241" spans="1:12">
      <c r="A5241">
        <v>15322</v>
      </c>
      <c r="B5241" s="1">
        <v>45051</v>
      </c>
      <c r="C5241" t="s">
        <v>23</v>
      </c>
      <c r="D5241" t="s">
        <v>60</v>
      </c>
      <c r="E5241">
        <v>1</v>
      </c>
      <c r="F5241">
        <v>129.99</v>
      </c>
      <c r="G5241">
        <f>Table1[[#This Row],[Unit Price]]*Table1[[#This Row],[Units Sold]]</f>
        <v>129.99</v>
      </c>
      <c r="H5241" t="s">
        <v>294</v>
      </c>
      <c r="I5241" t="s">
        <v>15</v>
      </c>
      <c r="J5241">
        <f>_xlfn.XLOOKUP(Table1[[#This Row],[Product Name]],O:O,P:P)</f>
        <v>16.899999999999999</v>
      </c>
      <c r="K5241">
        <f>Table1[[#This Row],[Unit Profit]]*Table1[[#This Row],[Units Sold]]</f>
        <v>16.899999999999999</v>
      </c>
      <c r="L5241">
        <f>MONTH(Table1[[#This Row],[Date]])</f>
        <v>5</v>
      </c>
    </row>
    <row r="5242" spans="1:12" hidden="1">
      <c r="A5242">
        <v>15323</v>
      </c>
      <c r="B5242" s="1">
        <v>45005</v>
      </c>
      <c r="C5242" t="s">
        <v>9</v>
      </c>
      <c r="D5242" t="s">
        <v>61</v>
      </c>
      <c r="E5242">
        <v>3</v>
      </c>
      <c r="F5242">
        <v>399.99</v>
      </c>
      <c r="G5242">
        <f>Table1[[#This Row],[Unit Price]]*Table1[[#This Row],[Units Sold]]</f>
        <v>1199.97</v>
      </c>
      <c r="H5242" t="s">
        <v>14</v>
      </c>
      <c r="I5242" t="s">
        <v>15</v>
      </c>
      <c r="J5242">
        <f>_xlfn.XLOOKUP(Table1[[#This Row],[Product Name]],O:O,P:P)</f>
        <v>176</v>
      </c>
      <c r="K5242">
        <f>Table1[[#This Row],[Unit Profit]]*Table1[[#This Row],[Units Sold]]</f>
        <v>528</v>
      </c>
      <c r="L5242">
        <f>MONTH(Table1[[#This Row],[Date]])</f>
        <v>3</v>
      </c>
    </row>
    <row r="5243" spans="1:12" hidden="1">
      <c r="A5243">
        <v>15324</v>
      </c>
      <c r="B5243" s="1">
        <v>45256</v>
      </c>
      <c r="C5243" t="s">
        <v>12</v>
      </c>
      <c r="D5243" t="s">
        <v>62</v>
      </c>
      <c r="E5243">
        <v>1</v>
      </c>
      <c r="F5243">
        <v>199.99</v>
      </c>
      <c r="G5243">
        <f>Table1[[#This Row],[Unit Price]]*Table1[[#This Row],[Units Sold]]</f>
        <v>199.99</v>
      </c>
      <c r="H5243" t="s">
        <v>14</v>
      </c>
      <c r="I5243" t="s">
        <v>11</v>
      </c>
      <c r="J5243">
        <f>_xlfn.XLOOKUP(Table1[[#This Row],[Product Name]],O:O,P:P)</f>
        <v>46</v>
      </c>
      <c r="K5243">
        <f>Table1[[#This Row],[Unit Profit]]*Table1[[#This Row],[Units Sold]]</f>
        <v>46</v>
      </c>
      <c r="L5243">
        <f>MONTH(Table1[[#This Row],[Date]])</f>
        <v>11</v>
      </c>
    </row>
    <row r="5244" spans="1:12">
      <c r="A5244">
        <v>15325</v>
      </c>
      <c r="B5244" s="1">
        <v>45557</v>
      </c>
      <c r="C5244" t="s">
        <v>16</v>
      </c>
      <c r="D5244" t="s">
        <v>63</v>
      </c>
      <c r="E5244">
        <v>3</v>
      </c>
      <c r="F5244">
        <v>139.99</v>
      </c>
      <c r="G5244">
        <f>Table1[[#This Row],[Unit Price]]*Table1[[#This Row],[Units Sold]]</f>
        <v>419.97</v>
      </c>
      <c r="H5244" t="s">
        <v>294</v>
      </c>
      <c r="I5244" t="s">
        <v>11</v>
      </c>
      <c r="J5244">
        <f>_xlfn.XLOOKUP(Table1[[#This Row],[Product Name]],O:O,P:P)</f>
        <v>56</v>
      </c>
      <c r="K5244">
        <f>Table1[[#This Row],[Unit Profit]]*Table1[[#This Row],[Units Sold]]</f>
        <v>168</v>
      </c>
      <c r="L5244">
        <f>MONTH(Table1[[#This Row],[Date]])</f>
        <v>9</v>
      </c>
    </row>
    <row r="5245" spans="1:12" hidden="1">
      <c r="A5245">
        <v>15326</v>
      </c>
      <c r="B5245" s="1">
        <v>45009</v>
      </c>
      <c r="C5245" t="s">
        <v>19</v>
      </c>
      <c r="D5245" t="s">
        <v>64</v>
      </c>
      <c r="E5245">
        <v>2</v>
      </c>
      <c r="F5245">
        <v>32.5</v>
      </c>
      <c r="G5245">
        <f>Table1[[#This Row],[Unit Price]]*Table1[[#This Row],[Units Sold]]</f>
        <v>65</v>
      </c>
      <c r="H5245" t="s">
        <v>18</v>
      </c>
      <c r="I5245" t="s">
        <v>11</v>
      </c>
      <c r="J5245">
        <f>_xlfn.XLOOKUP(Table1[[#This Row],[Product Name]],O:O,P:P)</f>
        <v>15.28</v>
      </c>
      <c r="K5245">
        <f>Table1[[#This Row],[Unit Profit]]*Table1[[#This Row],[Units Sold]]</f>
        <v>30.56</v>
      </c>
      <c r="L5245">
        <f>MONTH(Table1[[#This Row],[Date]])</f>
        <v>3</v>
      </c>
    </row>
    <row r="5246" spans="1:12" hidden="1">
      <c r="A5246">
        <v>15327</v>
      </c>
      <c r="B5246" s="1">
        <v>45016</v>
      </c>
      <c r="C5246" t="s">
        <v>21</v>
      </c>
      <c r="D5246" t="s">
        <v>65</v>
      </c>
      <c r="E5246">
        <v>1</v>
      </c>
      <c r="F5246">
        <v>52</v>
      </c>
      <c r="G5246">
        <f>Table1[[#This Row],[Unit Price]]*Table1[[#This Row],[Units Sold]]</f>
        <v>52</v>
      </c>
      <c r="H5246" t="s">
        <v>18</v>
      </c>
      <c r="I5246" t="s">
        <v>287</v>
      </c>
      <c r="J5246">
        <f>_xlfn.XLOOKUP(Table1[[#This Row],[Product Name]],O:O,P:P)</f>
        <v>5.72</v>
      </c>
      <c r="K5246">
        <f>Table1[[#This Row],[Unit Profit]]*Table1[[#This Row],[Units Sold]]</f>
        <v>5.72</v>
      </c>
      <c r="L5246">
        <f>MONTH(Table1[[#This Row],[Date]])</f>
        <v>3</v>
      </c>
    </row>
    <row r="5247" spans="1:12">
      <c r="A5247">
        <v>15328</v>
      </c>
      <c r="B5247" s="1">
        <v>45043</v>
      </c>
      <c r="C5247" t="s">
        <v>23</v>
      </c>
      <c r="D5247" t="s">
        <v>66</v>
      </c>
      <c r="E5247">
        <v>3</v>
      </c>
      <c r="F5247">
        <v>39.99</v>
      </c>
      <c r="G5247">
        <f>Table1[[#This Row],[Unit Price]]*Table1[[#This Row],[Units Sold]]</f>
        <v>119.97</v>
      </c>
      <c r="H5247" t="s">
        <v>294</v>
      </c>
      <c r="I5247" t="s">
        <v>15</v>
      </c>
      <c r="J5247">
        <f>_xlfn.XLOOKUP(Table1[[#This Row],[Product Name]],O:O,P:P)</f>
        <v>12</v>
      </c>
      <c r="K5247">
        <f>Table1[[#This Row],[Unit Profit]]*Table1[[#This Row],[Units Sold]]</f>
        <v>36</v>
      </c>
      <c r="L5247">
        <f>MONTH(Table1[[#This Row],[Date]])</f>
        <v>4</v>
      </c>
    </row>
    <row r="5248" spans="1:12" hidden="1">
      <c r="A5248">
        <v>15329</v>
      </c>
      <c r="B5248" s="1">
        <v>45234</v>
      </c>
      <c r="C5248" t="s">
        <v>9</v>
      </c>
      <c r="D5248" t="s">
        <v>67</v>
      </c>
      <c r="E5248">
        <v>3</v>
      </c>
      <c r="F5248">
        <v>129.99</v>
      </c>
      <c r="G5248">
        <f>Table1[[#This Row],[Unit Price]]*Table1[[#This Row],[Units Sold]]</f>
        <v>389.97</v>
      </c>
      <c r="H5248" t="s">
        <v>14</v>
      </c>
      <c r="I5248" t="s">
        <v>15</v>
      </c>
      <c r="J5248">
        <f>_xlfn.XLOOKUP(Table1[[#This Row],[Product Name]],O:O,P:P)</f>
        <v>52</v>
      </c>
      <c r="K5248">
        <f>Table1[[#This Row],[Unit Profit]]*Table1[[#This Row],[Units Sold]]</f>
        <v>156</v>
      </c>
      <c r="L5248">
        <f>MONTH(Table1[[#This Row],[Date]])</f>
        <v>11</v>
      </c>
    </row>
    <row r="5249" spans="1:12" hidden="1">
      <c r="A5249">
        <v>15330</v>
      </c>
      <c r="B5249" s="1">
        <v>45493</v>
      </c>
      <c r="C5249" t="s">
        <v>12</v>
      </c>
      <c r="D5249" t="s">
        <v>68</v>
      </c>
      <c r="E5249">
        <v>5</v>
      </c>
      <c r="F5249">
        <v>299.99</v>
      </c>
      <c r="G5249">
        <f>Table1[[#This Row],[Unit Price]]*Table1[[#This Row],[Units Sold]]</f>
        <v>1499.95</v>
      </c>
      <c r="H5249" t="s">
        <v>14</v>
      </c>
      <c r="I5249" t="s">
        <v>15</v>
      </c>
      <c r="J5249">
        <f>_xlfn.XLOOKUP(Table1[[#This Row],[Product Name]],O:O,P:P)</f>
        <v>81</v>
      </c>
      <c r="K5249">
        <f>Table1[[#This Row],[Unit Profit]]*Table1[[#This Row],[Units Sold]]</f>
        <v>405</v>
      </c>
      <c r="L5249">
        <f>MONTH(Table1[[#This Row],[Date]])</f>
        <v>7</v>
      </c>
    </row>
    <row r="5250" spans="1:12" hidden="1">
      <c r="A5250">
        <v>15331</v>
      </c>
      <c r="B5250" s="1">
        <v>45365</v>
      </c>
      <c r="C5250" t="s">
        <v>16</v>
      </c>
      <c r="D5250" t="s">
        <v>69</v>
      </c>
      <c r="E5250">
        <v>3</v>
      </c>
      <c r="F5250">
        <v>154.99</v>
      </c>
      <c r="G5250">
        <f>Table1[[#This Row],[Unit Price]]*Table1[[#This Row],[Units Sold]]</f>
        <v>464.97</v>
      </c>
      <c r="H5250" t="s">
        <v>18</v>
      </c>
      <c r="I5250" t="s">
        <v>11</v>
      </c>
      <c r="J5250">
        <f>_xlfn.XLOOKUP(Table1[[#This Row],[Product Name]],O:O,P:P)</f>
        <v>44.95</v>
      </c>
      <c r="K5250">
        <f>Table1[[#This Row],[Unit Profit]]*Table1[[#This Row],[Units Sold]]</f>
        <v>134.85000000000002</v>
      </c>
      <c r="L5250">
        <f>MONTH(Table1[[#This Row],[Date]])</f>
        <v>3</v>
      </c>
    </row>
    <row r="5251" spans="1:12" hidden="1">
      <c r="A5251">
        <v>15332</v>
      </c>
      <c r="B5251" s="1">
        <v>45312</v>
      </c>
      <c r="C5251" t="s">
        <v>19</v>
      </c>
      <c r="D5251" t="s">
        <v>70</v>
      </c>
      <c r="E5251">
        <v>3</v>
      </c>
      <c r="F5251">
        <v>26.99</v>
      </c>
      <c r="G5251">
        <f>Table1[[#This Row],[Unit Price]]*Table1[[#This Row],[Units Sold]]</f>
        <v>80.97</v>
      </c>
      <c r="H5251" t="s">
        <v>18</v>
      </c>
      <c r="I5251" t="s">
        <v>287</v>
      </c>
      <c r="J5251">
        <f>_xlfn.XLOOKUP(Table1[[#This Row],[Product Name]],O:O,P:P)</f>
        <v>8.3699999999999992</v>
      </c>
      <c r="K5251">
        <f>Table1[[#This Row],[Unit Profit]]*Table1[[#This Row],[Units Sold]]</f>
        <v>25.11</v>
      </c>
      <c r="L5251">
        <f>MONTH(Table1[[#This Row],[Date]])</f>
        <v>1</v>
      </c>
    </row>
    <row r="5252" spans="1:12">
      <c r="A5252">
        <v>15333</v>
      </c>
      <c r="B5252" s="1">
        <v>45304</v>
      </c>
      <c r="C5252" t="s">
        <v>21</v>
      </c>
      <c r="D5252" t="s">
        <v>71</v>
      </c>
      <c r="E5252">
        <v>3</v>
      </c>
      <c r="F5252">
        <v>49</v>
      </c>
      <c r="G5252">
        <f>Table1[[#This Row],[Unit Price]]*Table1[[#This Row],[Units Sold]]</f>
        <v>147</v>
      </c>
      <c r="H5252" t="s">
        <v>294</v>
      </c>
      <c r="I5252" t="s">
        <v>11</v>
      </c>
      <c r="J5252">
        <f>_xlfn.XLOOKUP(Table1[[#This Row],[Product Name]],O:O,P:P)</f>
        <v>8.33</v>
      </c>
      <c r="K5252">
        <f>Table1[[#This Row],[Unit Profit]]*Table1[[#This Row],[Units Sold]]</f>
        <v>24.990000000000002</v>
      </c>
      <c r="L5252">
        <f>MONTH(Table1[[#This Row],[Date]])</f>
        <v>1</v>
      </c>
    </row>
    <row r="5253" spans="1:12" hidden="1">
      <c r="A5253">
        <v>15334</v>
      </c>
      <c r="B5253" s="1">
        <v>45360</v>
      </c>
      <c r="C5253" t="s">
        <v>23</v>
      </c>
      <c r="D5253" t="s">
        <v>72</v>
      </c>
      <c r="E5253">
        <v>5</v>
      </c>
      <c r="F5253">
        <v>49.99</v>
      </c>
      <c r="G5253">
        <f>Table1[[#This Row],[Unit Price]]*Table1[[#This Row],[Units Sold]]</f>
        <v>249.95000000000002</v>
      </c>
      <c r="H5253" t="s">
        <v>14</v>
      </c>
      <c r="I5253" t="s">
        <v>287</v>
      </c>
      <c r="J5253">
        <f>_xlfn.XLOOKUP(Table1[[#This Row],[Product Name]],O:O,P:P)</f>
        <v>19.5</v>
      </c>
      <c r="K5253">
        <f>Table1[[#This Row],[Unit Profit]]*Table1[[#This Row],[Units Sold]]</f>
        <v>97.5</v>
      </c>
      <c r="L5253">
        <f>MONTH(Table1[[#This Row],[Date]])</f>
        <v>3</v>
      </c>
    </row>
    <row r="5254" spans="1:12">
      <c r="A5254">
        <v>15335</v>
      </c>
      <c r="B5254" s="1">
        <v>45360</v>
      </c>
      <c r="C5254" t="s">
        <v>9</v>
      </c>
      <c r="D5254" t="s">
        <v>73</v>
      </c>
      <c r="E5254">
        <v>2</v>
      </c>
      <c r="F5254">
        <v>59.99</v>
      </c>
      <c r="G5254">
        <f>Table1[[#This Row],[Unit Price]]*Table1[[#This Row],[Units Sold]]</f>
        <v>119.98</v>
      </c>
      <c r="H5254" t="s">
        <v>294</v>
      </c>
      <c r="I5254" t="s">
        <v>11</v>
      </c>
      <c r="J5254">
        <f>_xlfn.XLOOKUP(Table1[[#This Row],[Product Name]],O:O,P:P)</f>
        <v>13.8</v>
      </c>
      <c r="K5254">
        <f>Table1[[#This Row],[Unit Profit]]*Table1[[#This Row],[Units Sold]]</f>
        <v>27.6</v>
      </c>
      <c r="L5254">
        <f>MONTH(Table1[[#This Row],[Date]])</f>
        <v>3</v>
      </c>
    </row>
    <row r="5255" spans="1:12" hidden="1">
      <c r="A5255">
        <v>15336</v>
      </c>
      <c r="B5255" s="1">
        <v>45265</v>
      </c>
      <c r="C5255" t="s">
        <v>12</v>
      </c>
      <c r="D5255" t="s">
        <v>74</v>
      </c>
      <c r="E5255">
        <v>4</v>
      </c>
      <c r="F5255">
        <v>499.99</v>
      </c>
      <c r="G5255">
        <f>Table1[[#This Row],[Unit Price]]*Table1[[#This Row],[Units Sold]]</f>
        <v>1999.96</v>
      </c>
      <c r="H5255" t="s">
        <v>18</v>
      </c>
      <c r="I5255" t="s">
        <v>11</v>
      </c>
      <c r="J5255">
        <f>_xlfn.XLOOKUP(Table1[[#This Row],[Product Name]],O:O,P:P)</f>
        <v>100</v>
      </c>
      <c r="K5255">
        <f>Table1[[#This Row],[Unit Profit]]*Table1[[#This Row],[Units Sold]]</f>
        <v>400</v>
      </c>
      <c r="L5255">
        <f>MONTH(Table1[[#This Row],[Date]])</f>
        <v>12</v>
      </c>
    </row>
    <row r="5256" spans="1:12">
      <c r="A5256">
        <v>15337</v>
      </c>
      <c r="B5256" s="1">
        <v>45014</v>
      </c>
      <c r="C5256" t="s">
        <v>16</v>
      </c>
      <c r="D5256" t="s">
        <v>75</v>
      </c>
      <c r="E5256">
        <v>1</v>
      </c>
      <c r="F5256">
        <v>29.99</v>
      </c>
      <c r="G5256">
        <f>Table1[[#This Row],[Unit Price]]*Table1[[#This Row],[Units Sold]]</f>
        <v>29.99</v>
      </c>
      <c r="H5256" t="s">
        <v>294</v>
      </c>
      <c r="I5256" t="s">
        <v>11</v>
      </c>
      <c r="J5256">
        <f>_xlfn.XLOOKUP(Table1[[#This Row],[Product Name]],O:O,P:P)</f>
        <v>8.4</v>
      </c>
      <c r="K5256">
        <f>Table1[[#This Row],[Unit Profit]]*Table1[[#This Row],[Units Sold]]</f>
        <v>8.4</v>
      </c>
      <c r="L5256">
        <f>MONTH(Table1[[#This Row],[Date]])</f>
        <v>3</v>
      </c>
    </row>
    <row r="5257" spans="1:12">
      <c r="A5257">
        <v>15338</v>
      </c>
      <c r="B5257" s="1">
        <v>45638</v>
      </c>
      <c r="C5257" t="s">
        <v>19</v>
      </c>
      <c r="D5257" t="s">
        <v>76</v>
      </c>
      <c r="E5257">
        <v>4</v>
      </c>
      <c r="F5257">
        <v>28</v>
      </c>
      <c r="G5257">
        <f>Table1[[#This Row],[Unit Price]]*Table1[[#This Row],[Units Sold]]</f>
        <v>112</v>
      </c>
      <c r="H5257" t="s">
        <v>294</v>
      </c>
      <c r="I5257" t="s">
        <v>15</v>
      </c>
      <c r="J5257">
        <f>_xlfn.XLOOKUP(Table1[[#This Row],[Product Name]],O:O,P:P)</f>
        <v>8.1199999999999992</v>
      </c>
      <c r="K5257">
        <f>Table1[[#This Row],[Unit Profit]]*Table1[[#This Row],[Units Sold]]</f>
        <v>32.479999999999997</v>
      </c>
      <c r="L5257">
        <f>MONTH(Table1[[#This Row],[Date]])</f>
        <v>12</v>
      </c>
    </row>
    <row r="5258" spans="1:12" hidden="1">
      <c r="A5258">
        <v>15339</v>
      </c>
      <c r="B5258" s="1">
        <v>45297</v>
      </c>
      <c r="C5258" t="s">
        <v>21</v>
      </c>
      <c r="D5258" t="s">
        <v>77</v>
      </c>
      <c r="E5258">
        <v>5</v>
      </c>
      <c r="F5258">
        <v>23</v>
      </c>
      <c r="G5258">
        <f>Table1[[#This Row],[Unit Price]]*Table1[[#This Row],[Units Sold]]</f>
        <v>115</v>
      </c>
      <c r="H5258" t="s">
        <v>14</v>
      </c>
      <c r="I5258" t="s">
        <v>11</v>
      </c>
      <c r="J5258">
        <f>_xlfn.XLOOKUP(Table1[[#This Row],[Product Name]],O:O,P:P)</f>
        <v>3.68</v>
      </c>
      <c r="K5258">
        <f>Table1[[#This Row],[Unit Profit]]*Table1[[#This Row],[Units Sold]]</f>
        <v>18.400000000000002</v>
      </c>
      <c r="L5258">
        <f>MONTH(Table1[[#This Row],[Date]])</f>
        <v>1</v>
      </c>
    </row>
    <row r="5259" spans="1:12" hidden="1">
      <c r="A5259">
        <v>15340</v>
      </c>
      <c r="B5259" s="1">
        <v>45372</v>
      </c>
      <c r="C5259" t="s">
        <v>23</v>
      </c>
      <c r="D5259" t="s">
        <v>78</v>
      </c>
      <c r="E5259">
        <v>3</v>
      </c>
      <c r="F5259">
        <v>349</v>
      </c>
      <c r="G5259">
        <f>Table1[[#This Row],[Unit Price]]*Table1[[#This Row],[Units Sold]]</f>
        <v>1047</v>
      </c>
      <c r="H5259" t="s">
        <v>14</v>
      </c>
      <c r="I5259" t="s">
        <v>11</v>
      </c>
      <c r="J5259">
        <f>_xlfn.XLOOKUP(Table1[[#This Row],[Product Name]],O:O,P:P)</f>
        <v>87.25</v>
      </c>
      <c r="K5259">
        <f>Table1[[#This Row],[Unit Profit]]*Table1[[#This Row],[Units Sold]]</f>
        <v>261.75</v>
      </c>
      <c r="L5259">
        <f>MONTH(Table1[[#This Row],[Date]])</f>
        <v>3</v>
      </c>
    </row>
    <row r="5260" spans="1:12" hidden="1">
      <c r="A5260">
        <v>15342</v>
      </c>
      <c r="B5260" s="1">
        <v>45057</v>
      </c>
      <c r="C5260" t="s">
        <v>12</v>
      </c>
      <c r="D5260" t="s">
        <v>80</v>
      </c>
      <c r="E5260">
        <v>1</v>
      </c>
      <c r="F5260">
        <v>199.99</v>
      </c>
      <c r="G5260">
        <f>Table1[[#This Row],[Unit Price]]*Table1[[#This Row],[Units Sold]]</f>
        <v>199.99</v>
      </c>
      <c r="H5260" t="s">
        <v>18</v>
      </c>
      <c r="I5260" t="s">
        <v>11</v>
      </c>
      <c r="J5260">
        <f>_xlfn.XLOOKUP(Table1[[#This Row],[Product Name]],O:O,P:P)</f>
        <v>68</v>
      </c>
      <c r="K5260">
        <f>Table1[[#This Row],[Unit Profit]]*Table1[[#This Row],[Units Sold]]</f>
        <v>68</v>
      </c>
      <c r="L5260">
        <f>MONTH(Table1[[#This Row],[Date]])</f>
        <v>5</v>
      </c>
    </row>
    <row r="5261" spans="1:12" hidden="1">
      <c r="A5261">
        <v>15343</v>
      </c>
      <c r="B5261" s="1">
        <v>45176</v>
      </c>
      <c r="C5261" t="s">
        <v>16</v>
      </c>
      <c r="D5261" t="s">
        <v>81</v>
      </c>
      <c r="E5261">
        <v>3</v>
      </c>
      <c r="F5261">
        <v>9.99</v>
      </c>
      <c r="G5261">
        <f>Table1[[#This Row],[Unit Price]]*Table1[[#This Row],[Units Sold]]</f>
        <v>29.97</v>
      </c>
      <c r="H5261" t="s">
        <v>14</v>
      </c>
      <c r="I5261" t="s">
        <v>287</v>
      </c>
      <c r="J5261">
        <f>_xlfn.XLOOKUP(Table1[[#This Row],[Product Name]],O:O,P:P)</f>
        <v>3.6</v>
      </c>
      <c r="K5261">
        <f>Table1[[#This Row],[Unit Profit]]*Table1[[#This Row],[Units Sold]]</f>
        <v>10.8</v>
      </c>
      <c r="L5261">
        <f>MONTH(Table1[[#This Row],[Date]])</f>
        <v>9</v>
      </c>
    </row>
    <row r="5262" spans="1:12">
      <c r="A5262">
        <v>15344</v>
      </c>
      <c r="B5262" s="1">
        <v>45601</v>
      </c>
      <c r="C5262" t="s">
        <v>19</v>
      </c>
      <c r="D5262" t="s">
        <v>82</v>
      </c>
      <c r="E5262">
        <v>5</v>
      </c>
      <c r="F5262">
        <v>18.989999999999998</v>
      </c>
      <c r="G5262">
        <f>Table1[[#This Row],[Unit Price]]*Table1[[#This Row],[Units Sold]]</f>
        <v>94.949999999999989</v>
      </c>
      <c r="H5262" t="s">
        <v>294</v>
      </c>
      <c r="I5262" t="s">
        <v>287</v>
      </c>
      <c r="J5262">
        <f>_xlfn.XLOOKUP(Table1[[#This Row],[Product Name]],O:O,P:P)</f>
        <v>6.84</v>
      </c>
      <c r="K5262">
        <f>Table1[[#This Row],[Unit Profit]]*Table1[[#This Row],[Units Sold]]</f>
        <v>34.200000000000003</v>
      </c>
      <c r="L5262">
        <f>MONTH(Table1[[#This Row],[Date]])</f>
        <v>11</v>
      </c>
    </row>
    <row r="5263" spans="1:12" hidden="1">
      <c r="A5263">
        <v>15345</v>
      </c>
      <c r="B5263" s="1">
        <v>45150</v>
      </c>
      <c r="C5263" t="s">
        <v>21</v>
      </c>
      <c r="D5263" t="s">
        <v>83</v>
      </c>
      <c r="E5263">
        <v>1</v>
      </c>
      <c r="F5263">
        <v>102</v>
      </c>
      <c r="G5263">
        <f>Table1[[#This Row],[Unit Price]]*Table1[[#This Row],[Units Sold]]</f>
        <v>102</v>
      </c>
      <c r="H5263" t="s">
        <v>18</v>
      </c>
      <c r="I5263" t="s">
        <v>11</v>
      </c>
      <c r="J5263">
        <f>_xlfn.XLOOKUP(Table1[[#This Row],[Product Name]],O:O,P:P)</f>
        <v>51</v>
      </c>
      <c r="K5263">
        <f>Table1[[#This Row],[Unit Profit]]*Table1[[#This Row],[Units Sold]]</f>
        <v>51</v>
      </c>
      <c r="L5263">
        <f>MONTH(Table1[[#This Row],[Date]])</f>
        <v>8</v>
      </c>
    </row>
    <row r="5264" spans="1:12">
      <c r="A5264">
        <v>15346</v>
      </c>
      <c r="B5264" s="1">
        <v>45112</v>
      </c>
      <c r="C5264" t="s">
        <v>23</v>
      </c>
      <c r="D5264" t="s">
        <v>84</v>
      </c>
      <c r="E5264">
        <v>1</v>
      </c>
      <c r="F5264">
        <v>299.99</v>
      </c>
      <c r="G5264">
        <f>Table1[[#This Row],[Unit Price]]*Table1[[#This Row],[Units Sold]]</f>
        <v>299.99</v>
      </c>
      <c r="H5264" t="s">
        <v>294</v>
      </c>
      <c r="I5264" t="s">
        <v>11</v>
      </c>
      <c r="J5264">
        <f>_xlfn.XLOOKUP(Table1[[#This Row],[Product Name]],O:O,P:P)</f>
        <v>57</v>
      </c>
      <c r="K5264">
        <f>Table1[[#This Row],[Unit Profit]]*Table1[[#This Row],[Units Sold]]</f>
        <v>57</v>
      </c>
      <c r="L5264">
        <f>MONTH(Table1[[#This Row],[Date]])</f>
        <v>7</v>
      </c>
    </row>
    <row r="5265" spans="1:12" hidden="1">
      <c r="A5265">
        <v>15347</v>
      </c>
      <c r="B5265" s="1">
        <v>45636</v>
      </c>
      <c r="C5265" t="s">
        <v>9</v>
      </c>
      <c r="D5265" t="s">
        <v>85</v>
      </c>
      <c r="E5265">
        <v>2</v>
      </c>
      <c r="F5265">
        <v>1199.99</v>
      </c>
      <c r="G5265">
        <f>Table1[[#This Row],[Unit Price]]*Table1[[#This Row],[Units Sold]]</f>
        <v>2399.98</v>
      </c>
      <c r="H5265" t="s">
        <v>18</v>
      </c>
      <c r="I5265" t="s">
        <v>287</v>
      </c>
      <c r="J5265">
        <f>_xlfn.XLOOKUP(Table1[[#This Row],[Product Name]],O:O,P:P)</f>
        <v>528</v>
      </c>
      <c r="K5265">
        <f>Table1[[#This Row],[Unit Profit]]*Table1[[#This Row],[Units Sold]]</f>
        <v>1056</v>
      </c>
      <c r="L5265">
        <f>MONTH(Table1[[#This Row],[Date]])</f>
        <v>12</v>
      </c>
    </row>
    <row r="5266" spans="1:12" hidden="1">
      <c r="A5266">
        <v>15348</v>
      </c>
      <c r="B5266" s="1">
        <v>45293</v>
      </c>
      <c r="C5266" t="s">
        <v>12</v>
      </c>
      <c r="D5266" t="s">
        <v>86</v>
      </c>
      <c r="E5266">
        <v>4</v>
      </c>
      <c r="F5266">
        <v>219.99</v>
      </c>
      <c r="G5266">
        <f>Table1[[#This Row],[Unit Price]]*Table1[[#This Row],[Units Sold]]</f>
        <v>879.96</v>
      </c>
      <c r="H5266" t="s">
        <v>14</v>
      </c>
      <c r="I5266" t="s">
        <v>15</v>
      </c>
      <c r="J5266">
        <f>_xlfn.XLOOKUP(Table1[[#This Row],[Product Name]],O:O,P:P)</f>
        <v>39.6</v>
      </c>
      <c r="K5266">
        <f>Table1[[#This Row],[Unit Profit]]*Table1[[#This Row],[Units Sold]]</f>
        <v>158.4</v>
      </c>
      <c r="L5266">
        <f>MONTH(Table1[[#This Row],[Date]])</f>
        <v>1</v>
      </c>
    </row>
    <row r="5267" spans="1:12" hidden="1">
      <c r="A5267">
        <v>15349</v>
      </c>
      <c r="B5267" s="1">
        <v>45594</v>
      </c>
      <c r="C5267" t="s">
        <v>16</v>
      </c>
      <c r="D5267" t="s">
        <v>87</v>
      </c>
      <c r="E5267">
        <v>3</v>
      </c>
      <c r="F5267">
        <v>59.99</v>
      </c>
      <c r="G5267">
        <f>Table1[[#This Row],[Unit Price]]*Table1[[#This Row],[Units Sold]]</f>
        <v>179.97</v>
      </c>
      <c r="H5267" t="s">
        <v>14</v>
      </c>
      <c r="I5267" t="s">
        <v>15</v>
      </c>
      <c r="J5267">
        <f>_xlfn.XLOOKUP(Table1[[#This Row],[Product Name]],O:O,P:P)</f>
        <v>6</v>
      </c>
      <c r="K5267">
        <f>Table1[[#This Row],[Unit Profit]]*Table1[[#This Row],[Units Sold]]</f>
        <v>18</v>
      </c>
      <c r="L5267">
        <f>MONTH(Table1[[#This Row],[Date]])</f>
        <v>10</v>
      </c>
    </row>
    <row r="5268" spans="1:12" hidden="1">
      <c r="A5268">
        <v>15350</v>
      </c>
      <c r="B5268" s="1">
        <v>45522</v>
      </c>
      <c r="C5268" t="s">
        <v>19</v>
      </c>
      <c r="D5268" t="s">
        <v>88</v>
      </c>
      <c r="E5268">
        <v>5</v>
      </c>
      <c r="F5268">
        <v>10.99</v>
      </c>
      <c r="G5268">
        <f>Table1[[#This Row],[Unit Price]]*Table1[[#This Row],[Units Sold]]</f>
        <v>54.95</v>
      </c>
      <c r="H5268" t="s">
        <v>18</v>
      </c>
      <c r="I5268" t="s">
        <v>287</v>
      </c>
      <c r="J5268">
        <f>_xlfn.XLOOKUP(Table1[[#This Row],[Product Name]],O:O,P:P)</f>
        <v>1.21</v>
      </c>
      <c r="K5268">
        <f>Table1[[#This Row],[Unit Profit]]*Table1[[#This Row],[Units Sold]]</f>
        <v>6.05</v>
      </c>
      <c r="L5268">
        <f>MONTH(Table1[[#This Row],[Date]])</f>
        <v>8</v>
      </c>
    </row>
    <row r="5269" spans="1:12">
      <c r="A5269">
        <v>15351</v>
      </c>
      <c r="B5269" s="1">
        <v>45318</v>
      </c>
      <c r="C5269" t="s">
        <v>21</v>
      </c>
      <c r="D5269" t="s">
        <v>89</v>
      </c>
      <c r="E5269">
        <v>5</v>
      </c>
      <c r="F5269">
        <v>78</v>
      </c>
      <c r="G5269">
        <f>Table1[[#This Row],[Unit Price]]*Table1[[#This Row],[Units Sold]]</f>
        <v>390</v>
      </c>
      <c r="H5269" t="s">
        <v>294</v>
      </c>
      <c r="I5269" t="s">
        <v>287</v>
      </c>
      <c r="J5269">
        <f>_xlfn.XLOOKUP(Table1[[#This Row],[Product Name]],O:O,P:P)</f>
        <v>19.5</v>
      </c>
      <c r="K5269">
        <f>Table1[[#This Row],[Unit Profit]]*Table1[[#This Row],[Units Sold]]</f>
        <v>97.5</v>
      </c>
      <c r="L5269">
        <f>MONTH(Table1[[#This Row],[Date]])</f>
        <v>1</v>
      </c>
    </row>
    <row r="5270" spans="1:12" hidden="1">
      <c r="A5270">
        <v>15352</v>
      </c>
      <c r="B5270" s="1">
        <v>45433</v>
      </c>
      <c r="C5270" t="s">
        <v>23</v>
      </c>
      <c r="D5270" t="s">
        <v>90</v>
      </c>
      <c r="E5270">
        <v>1</v>
      </c>
      <c r="F5270">
        <v>129.99</v>
      </c>
      <c r="G5270">
        <f>Table1[[#This Row],[Unit Price]]*Table1[[#This Row],[Units Sold]]</f>
        <v>129.99</v>
      </c>
      <c r="H5270" t="s">
        <v>18</v>
      </c>
      <c r="I5270" t="s">
        <v>287</v>
      </c>
      <c r="J5270">
        <f>_xlfn.XLOOKUP(Table1[[#This Row],[Product Name]],O:O,P:P)</f>
        <v>20.8</v>
      </c>
      <c r="K5270">
        <f>Table1[[#This Row],[Unit Profit]]*Table1[[#This Row],[Units Sold]]</f>
        <v>20.8</v>
      </c>
      <c r="L5270">
        <f>MONTH(Table1[[#This Row],[Date]])</f>
        <v>5</v>
      </c>
    </row>
    <row r="5271" spans="1:12">
      <c r="A5271">
        <v>15353</v>
      </c>
      <c r="B5271" s="1">
        <v>45070</v>
      </c>
      <c r="C5271" t="s">
        <v>9</v>
      </c>
      <c r="D5271" t="s">
        <v>91</v>
      </c>
      <c r="E5271">
        <v>3</v>
      </c>
      <c r="F5271">
        <v>1599.99</v>
      </c>
      <c r="G5271">
        <f>Table1[[#This Row],[Unit Price]]*Table1[[#This Row],[Units Sold]]</f>
        <v>4799.97</v>
      </c>
      <c r="H5271" t="s">
        <v>294</v>
      </c>
      <c r="I5271" t="s">
        <v>15</v>
      </c>
      <c r="J5271">
        <f>_xlfn.XLOOKUP(Table1[[#This Row],[Product Name]],O:O,P:P)</f>
        <v>656</v>
      </c>
      <c r="K5271">
        <f>Table1[[#This Row],[Unit Profit]]*Table1[[#This Row],[Units Sold]]</f>
        <v>1968</v>
      </c>
      <c r="L5271">
        <f>MONTH(Table1[[#This Row],[Date]])</f>
        <v>5</v>
      </c>
    </row>
    <row r="5272" spans="1:12" hidden="1">
      <c r="A5272">
        <v>15354</v>
      </c>
      <c r="B5272" s="1">
        <v>45377</v>
      </c>
      <c r="C5272" t="s">
        <v>12</v>
      </c>
      <c r="D5272" t="s">
        <v>92</v>
      </c>
      <c r="E5272">
        <v>1</v>
      </c>
      <c r="F5272">
        <v>899.99</v>
      </c>
      <c r="G5272">
        <f>Table1[[#This Row],[Unit Price]]*Table1[[#This Row],[Units Sold]]</f>
        <v>899.99</v>
      </c>
      <c r="H5272" t="s">
        <v>18</v>
      </c>
      <c r="I5272" t="s">
        <v>11</v>
      </c>
      <c r="J5272">
        <f>_xlfn.XLOOKUP(Table1[[#This Row],[Product Name]],O:O,P:P)</f>
        <v>207</v>
      </c>
      <c r="K5272">
        <f>Table1[[#This Row],[Unit Profit]]*Table1[[#This Row],[Units Sold]]</f>
        <v>207</v>
      </c>
      <c r="L5272">
        <f>MONTH(Table1[[#This Row],[Date]])</f>
        <v>3</v>
      </c>
    </row>
    <row r="5273" spans="1:12">
      <c r="A5273">
        <v>15355</v>
      </c>
      <c r="B5273" s="1">
        <v>45562</v>
      </c>
      <c r="C5273" t="s">
        <v>16</v>
      </c>
      <c r="D5273" t="s">
        <v>93</v>
      </c>
      <c r="E5273">
        <v>4</v>
      </c>
      <c r="F5273">
        <v>49.99</v>
      </c>
      <c r="G5273">
        <f>Table1[[#This Row],[Unit Price]]*Table1[[#This Row],[Units Sold]]</f>
        <v>199.96</v>
      </c>
      <c r="H5273" t="s">
        <v>294</v>
      </c>
      <c r="I5273" t="s">
        <v>11</v>
      </c>
      <c r="J5273">
        <f>_xlfn.XLOOKUP(Table1[[#This Row],[Product Name]],O:O,P:P)</f>
        <v>19.5</v>
      </c>
      <c r="K5273">
        <f>Table1[[#This Row],[Unit Profit]]*Table1[[#This Row],[Units Sold]]</f>
        <v>78</v>
      </c>
      <c r="L5273">
        <f>MONTH(Table1[[#This Row],[Date]])</f>
        <v>9</v>
      </c>
    </row>
    <row r="5274" spans="1:12" hidden="1">
      <c r="A5274">
        <v>15356</v>
      </c>
      <c r="B5274" s="1">
        <v>45020</v>
      </c>
      <c r="C5274" t="s">
        <v>19</v>
      </c>
      <c r="D5274" t="s">
        <v>94</v>
      </c>
      <c r="E5274">
        <v>4</v>
      </c>
      <c r="F5274">
        <v>14.99</v>
      </c>
      <c r="G5274">
        <f>Table1[[#This Row],[Unit Price]]*Table1[[#This Row],[Units Sold]]</f>
        <v>59.96</v>
      </c>
      <c r="H5274" t="s">
        <v>14</v>
      </c>
      <c r="I5274" t="s">
        <v>11</v>
      </c>
      <c r="J5274">
        <f>_xlfn.XLOOKUP(Table1[[#This Row],[Product Name]],O:O,P:P)</f>
        <v>3.6</v>
      </c>
      <c r="K5274">
        <f>Table1[[#This Row],[Unit Profit]]*Table1[[#This Row],[Units Sold]]</f>
        <v>14.4</v>
      </c>
      <c r="L5274">
        <f>MONTH(Table1[[#This Row],[Date]])</f>
        <v>4</v>
      </c>
    </row>
    <row r="5275" spans="1:12" hidden="1">
      <c r="A5275">
        <v>15357</v>
      </c>
      <c r="B5275" s="1">
        <v>45578</v>
      </c>
      <c r="C5275" t="s">
        <v>21</v>
      </c>
      <c r="D5275" t="s">
        <v>95</v>
      </c>
      <c r="E5275">
        <v>3</v>
      </c>
      <c r="F5275">
        <v>16</v>
      </c>
      <c r="G5275">
        <f>Table1[[#This Row],[Unit Price]]*Table1[[#This Row],[Units Sold]]</f>
        <v>48</v>
      </c>
      <c r="H5275" t="s">
        <v>18</v>
      </c>
      <c r="I5275" t="s">
        <v>15</v>
      </c>
      <c r="J5275">
        <f>_xlfn.XLOOKUP(Table1[[#This Row],[Product Name]],O:O,P:P)</f>
        <v>2.72</v>
      </c>
      <c r="K5275">
        <f>Table1[[#This Row],[Unit Profit]]*Table1[[#This Row],[Units Sold]]</f>
        <v>8.16</v>
      </c>
      <c r="L5275">
        <f>MONTH(Table1[[#This Row],[Date]])</f>
        <v>10</v>
      </c>
    </row>
    <row r="5276" spans="1:12" hidden="1">
      <c r="A5276">
        <v>15358</v>
      </c>
      <c r="B5276" s="1">
        <v>45123</v>
      </c>
      <c r="C5276" t="s">
        <v>23</v>
      </c>
      <c r="D5276" t="s">
        <v>96</v>
      </c>
      <c r="E5276">
        <v>4</v>
      </c>
      <c r="F5276">
        <v>69.989999999999995</v>
      </c>
      <c r="G5276">
        <f>Table1[[#This Row],[Unit Price]]*Table1[[#This Row],[Units Sold]]</f>
        <v>279.95999999999998</v>
      </c>
      <c r="H5276" t="s">
        <v>18</v>
      </c>
      <c r="I5276" t="s">
        <v>15</v>
      </c>
      <c r="J5276">
        <f>_xlfn.XLOOKUP(Table1[[#This Row],[Product Name]],O:O,P:P)</f>
        <v>34.299999999999997</v>
      </c>
      <c r="K5276">
        <f>Table1[[#This Row],[Unit Profit]]*Table1[[#This Row],[Units Sold]]</f>
        <v>137.19999999999999</v>
      </c>
      <c r="L5276">
        <f>MONTH(Table1[[#This Row],[Date]])</f>
        <v>7</v>
      </c>
    </row>
    <row r="5277" spans="1:12" hidden="1">
      <c r="A5277">
        <v>15359</v>
      </c>
      <c r="B5277" s="1">
        <v>45000</v>
      </c>
      <c r="C5277" t="s">
        <v>9</v>
      </c>
      <c r="D5277" t="s">
        <v>97</v>
      </c>
      <c r="E5277">
        <v>4</v>
      </c>
      <c r="F5277">
        <v>249.99</v>
      </c>
      <c r="G5277">
        <f>Table1[[#This Row],[Unit Price]]*Table1[[#This Row],[Units Sold]]</f>
        <v>999.96</v>
      </c>
      <c r="H5277" t="s">
        <v>18</v>
      </c>
      <c r="I5277" t="s">
        <v>15</v>
      </c>
      <c r="J5277">
        <f>_xlfn.XLOOKUP(Table1[[#This Row],[Product Name]],O:O,P:P)</f>
        <v>55</v>
      </c>
      <c r="K5277">
        <f>Table1[[#This Row],[Unit Profit]]*Table1[[#This Row],[Units Sold]]</f>
        <v>220</v>
      </c>
      <c r="L5277">
        <f>MONTH(Table1[[#This Row],[Date]])</f>
        <v>3</v>
      </c>
    </row>
    <row r="5278" spans="1:12" hidden="1">
      <c r="A5278">
        <v>15360</v>
      </c>
      <c r="B5278" s="1">
        <v>45233</v>
      </c>
      <c r="C5278" t="s">
        <v>12</v>
      </c>
      <c r="D5278" t="s">
        <v>98</v>
      </c>
      <c r="E5278">
        <v>2</v>
      </c>
      <c r="F5278">
        <v>499.99</v>
      </c>
      <c r="G5278">
        <f>Table1[[#This Row],[Unit Price]]*Table1[[#This Row],[Units Sold]]</f>
        <v>999.98</v>
      </c>
      <c r="H5278" t="s">
        <v>18</v>
      </c>
      <c r="I5278" t="s">
        <v>15</v>
      </c>
      <c r="J5278">
        <f>_xlfn.XLOOKUP(Table1[[#This Row],[Product Name]],O:O,P:P)</f>
        <v>190</v>
      </c>
      <c r="K5278">
        <f>Table1[[#This Row],[Unit Profit]]*Table1[[#This Row],[Units Sold]]</f>
        <v>380</v>
      </c>
      <c r="L5278">
        <f>MONTH(Table1[[#This Row],[Date]])</f>
        <v>11</v>
      </c>
    </row>
    <row r="5279" spans="1:12" hidden="1">
      <c r="A5279">
        <v>15361</v>
      </c>
      <c r="B5279" s="1">
        <v>45313</v>
      </c>
      <c r="C5279" t="s">
        <v>16</v>
      </c>
      <c r="D5279" t="s">
        <v>99</v>
      </c>
      <c r="E5279">
        <v>3</v>
      </c>
      <c r="F5279">
        <v>89.99</v>
      </c>
      <c r="G5279">
        <f>Table1[[#This Row],[Unit Price]]*Table1[[#This Row],[Units Sold]]</f>
        <v>269.96999999999997</v>
      </c>
      <c r="H5279" t="s">
        <v>18</v>
      </c>
      <c r="I5279" t="s">
        <v>287</v>
      </c>
      <c r="J5279">
        <f>_xlfn.XLOOKUP(Table1[[#This Row],[Product Name]],O:O,P:P)</f>
        <v>11.7</v>
      </c>
      <c r="K5279">
        <f>Table1[[#This Row],[Unit Profit]]*Table1[[#This Row],[Units Sold]]</f>
        <v>35.099999999999994</v>
      </c>
      <c r="L5279">
        <f>MONTH(Table1[[#This Row],[Date]])</f>
        <v>1</v>
      </c>
    </row>
    <row r="5280" spans="1:12" hidden="1">
      <c r="A5280">
        <v>15362</v>
      </c>
      <c r="B5280" s="1">
        <v>45187</v>
      </c>
      <c r="C5280" t="s">
        <v>19</v>
      </c>
      <c r="D5280" t="s">
        <v>100</v>
      </c>
      <c r="E5280">
        <v>1</v>
      </c>
      <c r="F5280">
        <v>12.99</v>
      </c>
      <c r="G5280">
        <f>Table1[[#This Row],[Unit Price]]*Table1[[#This Row],[Units Sold]]</f>
        <v>12.99</v>
      </c>
      <c r="H5280" t="s">
        <v>14</v>
      </c>
      <c r="I5280" t="s">
        <v>11</v>
      </c>
      <c r="J5280">
        <f>_xlfn.XLOOKUP(Table1[[#This Row],[Product Name]],O:O,P:P)</f>
        <v>1.3</v>
      </c>
      <c r="K5280">
        <f>Table1[[#This Row],[Unit Profit]]*Table1[[#This Row],[Units Sold]]</f>
        <v>1.3</v>
      </c>
      <c r="L5280">
        <f>MONTH(Table1[[#This Row],[Date]])</f>
        <v>9</v>
      </c>
    </row>
    <row r="5281" spans="1:12">
      <c r="A5281">
        <v>15363</v>
      </c>
      <c r="B5281" s="1">
        <v>45034</v>
      </c>
      <c r="C5281" t="s">
        <v>21</v>
      </c>
      <c r="D5281" t="s">
        <v>101</v>
      </c>
      <c r="E5281">
        <v>4</v>
      </c>
      <c r="F5281">
        <v>100</v>
      </c>
      <c r="G5281">
        <f>Table1[[#This Row],[Unit Price]]*Table1[[#This Row],[Units Sold]]</f>
        <v>400</v>
      </c>
      <c r="H5281" t="s">
        <v>294</v>
      </c>
      <c r="I5281" t="s">
        <v>11</v>
      </c>
      <c r="J5281">
        <f>_xlfn.XLOOKUP(Table1[[#This Row],[Product Name]],O:O,P:P)</f>
        <v>45</v>
      </c>
      <c r="K5281">
        <f>Table1[[#This Row],[Unit Profit]]*Table1[[#This Row],[Units Sold]]</f>
        <v>180</v>
      </c>
      <c r="L5281">
        <f>MONTH(Table1[[#This Row],[Date]])</f>
        <v>4</v>
      </c>
    </row>
    <row r="5282" spans="1:12" hidden="1">
      <c r="A5282">
        <v>15364</v>
      </c>
      <c r="B5282" s="1">
        <v>45522</v>
      </c>
      <c r="C5282" t="s">
        <v>23</v>
      </c>
      <c r="D5282" t="s">
        <v>102</v>
      </c>
      <c r="E5282">
        <v>3</v>
      </c>
      <c r="F5282">
        <v>24.99</v>
      </c>
      <c r="G5282">
        <f>Table1[[#This Row],[Unit Price]]*Table1[[#This Row],[Units Sold]]</f>
        <v>74.97</v>
      </c>
      <c r="H5282" t="s">
        <v>14</v>
      </c>
      <c r="I5282" t="s">
        <v>11</v>
      </c>
      <c r="J5282">
        <f>_xlfn.XLOOKUP(Table1[[#This Row],[Product Name]],O:O,P:P)</f>
        <v>11.75</v>
      </c>
      <c r="K5282">
        <f>Table1[[#This Row],[Unit Profit]]*Table1[[#This Row],[Units Sold]]</f>
        <v>35.25</v>
      </c>
      <c r="L5282">
        <f>MONTH(Table1[[#This Row],[Date]])</f>
        <v>8</v>
      </c>
    </row>
    <row r="5283" spans="1:12">
      <c r="A5283">
        <v>15365</v>
      </c>
      <c r="B5283" s="1">
        <v>45342</v>
      </c>
      <c r="C5283" t="s">
        <v>9</v>
      </c>
      <c r="D5283" t="s">
        <v>103</v>
      </c>
      <c r="E5283">
        <v>4</v>
      </c>
      <c r="F5283">
        <v>99.99</v>
      </c>
      <c r="G5283">
        <f>Table1[[#This Row],[Unit Price]]*Table1[[#This Row],[Units Sold]]</f>
        <v>399.96</v>
      </c>
      <c r="H5283" t="s">
        <v>294</v>
      </c>
      <c r="I5283" t="s">
        <v>11</v>
      </c>
      <c r="J5283">
        <f>_xlfn.XLOOKUP(Table1[[#This Row],[Product Name]],O:O,P:P)</f>
        <v>30</v>
      </c>
      <c r="K5283">
        <f>Table1[[#This Row],[Unit Profit]]*Table1[[#This Row],[Units Sold]]</f>
        <v>120</v>
      </c>
      <c r="L5283">
        <f>MONTH(Table1[[#This Row],[Date]])</f>
        <v>2</v>
      </c>
    </row>
    <row r="5284" spans="1:12">
      <c r="A5284">
        <v>15366</v>
      </c>
      <c r="B5284" s="1">
        <v>45037</v>
      </c>
      <c r="C5284" t="s">
        <v>12</v>
      </c>
      <c r="D5284" t="s">
        <v>104</v>
      </c>
      <c r="E5284">
        <v>5</v>
      </c>
      <c r="F5284">
        <v>1299.99</v>
      </c>
      <c r="G5284">
        <f>Table1[[#This Row],[Unit Price]]*Table1[[#This Row],[Units Sold]]</f>
        <v>6499.95</v>
      </c>
      <c r="H5284" t="s">
        <v>294</v>
      </c>
      <c r="I5284" t="s">
        <v>15</v>
      </c>
      <c r="J5284">
        <f>_xlfn.XLOOKUP(Table1[[#This Row],[Product Name]],O:O,P:P)</f>
        <v>260</v>
      </c>
      <c r="K5284">
        <f>Table1[[#This Row],[Unit Profit]]*Table1[[#This Row],[Units Sold]]</f>
        <v>1300</v>
      </c>
      <c r="L5284">
        <f>MONTH(Table1[[#This Row],[Date]])</f>
        <v>4</v>
      </c>
    </row>
    <row r="5285" spans="1:12">
      <c r="A5285">
        <v>15367</v>
      </c>
      <c r="B5285" s="1">
        <v>45616</v>
      </c>
      <c r="C5285" t="s">
        <v>16</v>
      </c>
      <c r="D5285" t="s">
        <v>105</v>
      </c>
      <c r="E5285">
        <v>1</v>
      </c>
      <c r="F5285">
        <v>79.989999999999995</v>
      </c>
      <c r="G5285">
        <f>Table1[[#This Row],[Unit Price]]*Table1[[#This Row],[Units Sold]]</f>
        <v>79.989999999999995</v>
      </c>
      <c r="H5285" t="s">
        <v>294</v>
      </c>
      <c r="I5285" t="s">
        <v>11</v>
      </c>
      <c r="J5285">
        <f>_xlfn.XLOOKUP(Table1[[#This Row],[Product Name]],O:O,P:P)</f>
        <v>12.8</v>
      </c>
      <c r="K5285">
        <f>Table1[[#This Row],[Unit Profit]]*Table1[[#This Row],[Units Sold]]</f>
        <v>12.8</v>
      </c>
      <c r="L5285">
        <f>MONTH(Table1[[#This Row],[Date]])</f>
        <v>11</v>
      </c>
    </row>
    <row r="5286" spans="1:12">
      <c r="A5286">
        <v>15368</v>
      </c>
      <c r="B5286" s="1">
        <v>44975</v>
      </c>
      <c r="C5286" t="s">
        <v>19</v>
      </c>
      <c r="D5286" t="s">
        <v>106</v>
      </c>
      <c r="E5286">
        <v>3</v>
      </c>
      <c r="F5286">
        <v>13.99</v>
      </c>
      <c r="G5286">
        <f>Table1[[#This Row],[Unit Price]]*Table1[[#This Row],[Units Sold]]</f>
        <v>41.97</v>
      </c>
      <c r="H5286" t="s">
        <v>294</v>
      </c>
      <c r="I5286" t="s">
        <v>15</v>
      </c>
      <c r="J5286">
        <f>_xlfn.XLOOKUP(Table1[[#This Row],[Product Name]],O:O,P:P)</f>
        <v>4.34</v>
      </c>
      <c r="K5286">
        <f>Table1[[#This Row],[Unit Profit]]*Table1[[#This Row],[Units Sold]]</f>
        <v>13.02</v>
      </c>
      <c r="L5286">
        <f>MONTH(Table1[[#This Row],[Date]])</f>
        <v>2</v>
      </c>
    </row>
    <row r="5287" spans="1:12">
      <c r="A5287">
        <v>15369</v>
      </c>
      <c r="B5287" s="1">
        <v>45631</v>
      </c>
      <c r="C5287" t="s">
        <v>21</v>
      </c>
      <c r="D5287" t="s">
        <v>107</v>
      </c>
      <c r="E5287">
        <v>3</v>
      </c>
      <c r="F5287">
        <v>105</v>
      </c>
      <c r="G5287">
        <f>Table1[[#This Row],[Unit Price]]*Table1[[#This Row],[Units Sold]]</f>
        <v>315</v>
      </c>
      <c r="H5287" t="s">
        <v>294</v>
      </c>
      <c r="I5287" t="s">
        <v>15</v>
      </c>
      <c r="J5287">
        <f>_xlfn.XLOOKUP(Table1[[#This Row],[Product Name]],O:O,P:P)</f>
        <v>39.9</v>
      </c>
      <c r="K5287">
        <f>Table1[[#This Row],[Unit Profit]]*Table1[[#This Row],[Units Sold]]</f>
        <v>119.69999999999999</v>
      </c>
      <c r="L5287">
        <f>MONTH(Table1[[#This Row],[Date]])</f>
        <v>12</v>
      </c>
    </row>
    <row r="5288" spans="1:12" hidden="1">
      <c r="A5288">
        <v>15370</v>
      </c>
      <c r="B5288" s="1">
        <v>45019</v>
      </c>
      <c r="C5288" t="s">
        <v>23</v>
      </c>
      <c r="D5288" t="s">
        <v>108</v>
      </c>
      <c r="E5288">
        <v>5</v>
      </c>
      <c r="F5288">
        <v>129.99</v>
      </c>
      <c r="G5288">
        <f>Table1[[#This Row],[Unit Price]]*Table1[[#This Row],[Units Sold]]</f>
        <v>649.95000000000005</v>
      </c>
      <c r="H5288" t="s">
        <v>14</v>
      </c>
      <c r="I5288" t="s">
        <v>287</v>
      </c>
      <c r="J5288">
        <f>_xlfn.XLOOKUP(Table1[[#This Row],[Product Name]],O:O,P:P)</f>
        <v>35.1</v>
      </c>
      <c r="K5288">
        <f>Table1[[#This Row],[Unit Profit]]*Table1[[#This Row],[Units Sold]]</f>
        <v>175.5</v>
      </c>
      <c r="L5288">
        <f>MONTH(Table1[[#This Row],[Date]])</f>
        <v>4</v>
      </c>
    </row>
    <row r="5289" spans="1:12">
      <c r="A5289">
        <v>15371</v>
      </c>
      <c r="B5289" s="1">
        <v>45296</v>
      </c>
      <c r="C5289" t="s">
        <v>9</v>
      </c>
      <c r="D5289" t="s">
        <v>109</v>
      </c>
      <c r="E5289">
        <v>5</v>
      </c>
      <c r="F5289">
        <v>99.99</v>
      </c>
      <c r="G5289">
        <f>Table1[[#This Row],[Unit Price]]*Table1[[#This Row],[Units Sold]]</f>
        <v>499.95</v>
      </c>
      <c r="H5289" t="s">
        <v>294</v>
      </c>
      <c r="I5289" t="s">
        <v>15</v>
      </c>
      <c r="J5289">
        <f>_xlfn.XLOOKUP(Table1[[#This Row],[Product Name]],O:O,P:P)</f>
        <v>34</v>
      </c>
      <c r="K5289">
        <f>Table1[[#This Row],[Unit Profit]]*Table1[[#This Row],[Units Sold]]</f>
        <v>170</v>
      </c>
      <c r="L5289">
        <f>MONTH(Table1[[#This Row],[Date]])</f>
        <v>1</v>
      </c>
    </row>
    <row r="5290" spans="1:12">
      <c r="A5290">
        <v>15372</v>
      </c>
      <c r="B5290" s="1">
        <v>45578</v>
      </c>
      <c r="C5290" t="s">
        <v>12</v>
      </c>
      <c r="D5290" t="s">
        <v>110</v>
      </c>
      <c r="E5290">
        <v>5</v>
      </c>
      <c r="F5290">
        <v>179.99</v>
      </c>
      <c r="G5290">
        <f>Table1[[#This Row],[Unit Price]]*Table1[[#This Row],[Units Sold]]</f>
        <v>899.95</v>
      </c>
      <c r="H5290" t="s">
        <v>294</v>
      </c>
      <c r="I5290" t="s">
        <v>11</v>
      </c>
      <c r="J5290">
        <f>_xlfn.XLOOKUP(Table1[[#This Row],[Product Name]],O:O,P:P)</f>
        <v>72</v>
      </c>
      <c r="K5290">
        <f>Table1[[#This Row],[Unit Profit]]*Table1[[#This Row],[Units Sold]]</f>
        <v>360</v>
      </c>
      <c r="L5290">
        <f>MONTH(Table1[[#This Row],[Date]])</f>
        <v>10</v>
      </c>
    </row>
    <row r="5291" spans="1:12" hidden="1">
      <c r="A5291">
        <v>15373</v>
      </c>
      <c r="B5291" s="1">
        <v>45153</v>
      </c>
      <c r="C5291" t="s">
        <v>16</v>
      </c>
      <c r="D5291" t="s">
        <v>111</v>
      </c>
      <c r="E5291">
        <v>5</v>
      </c>
      <c r="F5291">
        <v>79.989999999999995</v>
      </c>
      <c r="G5291">
        <f>Table1[[#This Row],[Unit Price]]*Table1[[#This Row],[Units Sold]]</f>
        <v>399.95</v>
      </c>
      <c r="H5291" t="s">
        <v>18</v>
      </c>
      <c r="I5291" t="s">
        <v>15</v>
      </c>
      <c r="J5291">
        <f>_xlfn.XLOOKUP(Table1[[#This Row],[Product Name]],O:O,P:P)</f>
        <v>9.6</v>
      </c>
      <c r="K5291">
        <f>Table1[[#This Row],[Unit Profit]]*Table1[[#This Row],[Units Sold]]</f>
        <v>48</v>
      </c>
      <c r="L5291">
        <f>MONTH(Table1[[#This Row],[Date]])</f>
        <v>8</v>
      </c>
    </row>
    <row r="5292" spans="1:12">
      <c r="A5292">
        <v>15374</v>
      </c>
      <c r="B5292" s="1">
        <v>45016</v>
      </c>
      <c r="C5292" t="s">
        <v>19</v>
      </c>
      <c r="D5292" t="s">
        <v>112</v>
      </c>
      <c r="E5292">
        <v>3</v>
      </c>
      <c r="F5292">
        <v>14.99</v>
      </c>
      <c r="G5292">
        <f>Table1[[#This Row],[Unit Price]]*Table1[[#This Row],[Units Sold]]</f>
        <v>44.97</v>
      </c>
      <c r="H5292" t="s">
        <v>294</v>
      </c>
      <c r="I5292" t="s">
        <v>11</v>
      </c>
      <c r="J5292">
        <f>_xlfn.XLOOKUP(Table1[[#This Row],[Product Name]],O:O,P:P)</f>
        <v>1.8</v>
      </c>
      <c r="K5292">
        <f>Table1[[#This Row],[Unit Profit]]*Table1[[#This Row],[Units Sold]]</f>
        <v>5.4</v>
      </c>
      <c r="L5292">
        <f>MONTH(Table1[[#This Row],[Date]])</f>
        <v>3</v>
      </c>
    </row>
    <row r="5293" spans="1:12" hidden="1">
      <c r="A5293">
        <v>15375</v>
      </c>
      <c r="B5293" s="1">
        <v>45120</v>
      </c>
      <c r="C5293" t="s">
        <v>21</v>
      </c>
      <c r="D5293" t="s">
        <v>113</v>
      </c>
      <c r="E5293">
        <v>5</v>
      </c>
      <c r="F5293">
        <v>68</v>
      </c>
      <c r="G5293">
        <f>Table1[[#This Row],[Unit Price]]*Table1[[#This Row],[Units Sold]]</f>
        <v>340</v>
      </c>
      <c r="H5293" t="s">
        <v>14</v>
      </c>
      <c r="I5293" t="s">
        <v>15</v>
      </c>
      <c r="J5293">
        <f>_xlfn.XLOOKUP(Table1[[#This Row],[Product Name]],O:O,P:P)</f>
        <v>10.88</v>
      </c>
      <c r="K5293">
        <f>Table1[[#This Row],[Unit Profit]]*Table1[[#This Row],[Units Sold]]</f>
        <v>54.400000000000006</v>
      </c>
      <c r="L5293">
        <f>MONTH(Table1[[#This Row],[Date]])</f>
        <v>7</v>
      </c>
    </row>
    <row r="5294" spans="1:12" hidden="1">
      <c r="A5294">
        <v>15376</v>
      </c>
      <c r="B5294" s="1">
        <v>45227</v>
      </c>
      <c r="C5294" t="s">
        <v>23</v>
      </c>
      <c r="D5294" t="s">
        <v>114</v>
      </c>
      <c r="E5294">
        <v>3</v>
      </c>
      <c r="F5294">
        <v>999.99</v>
      </c>
      <c r="G5294">
        <f>Table1[[#This Row],[Unit Price]]*Table1[[#This Row],[Units Sold]]</f>
        <v>2999.9700000000003</v>
      </c>
      <c r="H5294" t="s">
        <v>14</v>
      </c>
      <c r="I5294" t="s">
        <v>11</v>
      </c>
      <c r="J5294">
        <f>_xlfn.XLOOKUP(Table1[[#This Row],[Product Name]],O:O,P:P)</f>
        <v>100</v>
      </c>
      <c r="K5294">
        <f>Table1[[#This Row],[Unit Profit]]*Table1[[#This Row],[Units Sold]]</f>
        <v>300</v>
      </c>
      <c r="L5294">
        <f>MONTH(Table1[[#This Row],[Date]])</f>
        <v>10</v>
      </c>
    </row>
    <row r="5295" spans="1:12" hidden="1">
      <c r="A5295">
        <v>15377</v>
      </c>
      <c r="B5295" s="1">
        <v>45069</v>
      </c>
      <c r="C5295" t="s">
        <v>9</v>
      </c>
      <c r="D5295" t="s">
        <v>115</v>
      </c>
      <c r="E5295">
        <v>4</v>
      </c>
      <c r="F5295">
        <v>299.99</v>
      </c>
      <c r="G5295">
        <f>Table1[[#This Row],[Unit Price]]*Table1[[#This Row],[Units Sold]]</f>
        <v>1199.96</v>
      </c>
      <c r="H5295" t="s">
        <v>18</v>
      </c>
      <c r="I5295" t="s">
        <v>15</v>
      </c>
      <c r="J5295">
        <f>_xlfn.XLOOKUP(Table1[[#This Row],[Product Name]],O:O,P:P)</f>
        <v>81</v>
      </c>
      <c r="K5295">
        <f>Table1[[#This Row],[Unit Profit]]*Table1[[#This Row],[Units Sold]]</f>
        <v>324</v>
      </c>
      <c r="L5295">
        <f>MONTH(Table1[[#This Row],[Date]])</f>
        <v>5</v>
      </c>
    </row>
    <row r="5296" spans="1:12" hidden="1">
      <c r="A5296">
        <v>15378</v>
      </c>
      <c r="B5296" s="1">
        <v>45292</v>
      </c>
      <c r="C5296" t="s">
        <v>12</v>
      </c>
      <c r="D5296" t="s">
        <v>116</v>
      </c>
      <c r="E5296">
        <v>3</v>
      </c>
      <c r="F5296">
        <v>349.99</v>
      </c>
      <c r="G5296">
        <f>Table1[[#This Row],[Unit Price]]*Table1[[#This Row],[Units Sold]]</f>
        <v>1049.97</v>
      </c>
      <c r="H5296" t="s">
        <v>14</v>
      </c>
      <c r="I5296" t="s">
        <v>15</v>
      </c>
      <c r="J5296">
        <f>_xlfn.XLOOKUP(Table1[[#This Row],[Product Name]],O:O,P:P)</f>
        <v>115.5</v>
      </c>
      <c r="K5296">
        <f>Table1[[#This Row],[Unit Profit]]*Table1[[#This Row],[Units Sold]]</f>
        <v>346.5</v>
      </c>
      <c r="L5296">
        <f>MONTH(Table1[[#This Row],[Date]])</f>
        <v>1</v>
      </c>
    </row>
    <row r="5297" spans="1:12" hidden="1">
      <c r="A5297">
        <v>15379</v>
      </c>
      <c r="B5297" s="1">
        <v>45573</v>
      </c>
      <c r="C5297" t="s">
        <v>16</v>
      </c>
      <c r="D5297" t="s">
        <v>117</v>
      </c>
      <c r="E5297">
        <v>2</v>
      </c>
      <c r="F5297">
        <v>19.989999999999998</v>
      </c>
      <c r="G5297">
        <f>Table1[[#This Row],[Unit Price]]*Table1[[#This Row],[Units Sold]]</f>
        <v>39.979999999999997</v>
      </c>
      <c r="H5297" t="s">
        <v>14</v>
      </c>
      <c r="I5297" t="s">
        <v>15</v>
      </c>
      <c r="J5297">
        <f>_xlfn.XLOOKUP(Table1[[#This Row],[Product Name]],O:O,P:P)</f>
        <v>3.4</v>
      </c>
      <c r="K5297">
        <f>Table1[[#This Row],[Unit Profit]]*Table1[[#This Row],[Units Sold]]</f>
        <v>6.8</v>
      </c>
      <c r="L5297">
        <f>MONTH(Table1[[#This Row],[Date]])</f>
        <v>10</v>
      </c>
    </row>
    <row r="5298" spans="1:12" hidden="1">
      <c r="A5298">
        <v>15380</v>
      </c>
      <c r="B5298" s="1">
        <v>45033</v>
      </c>
      <c r="C5298" t="s">
        <v>19</v>
      </c>
      <c r="D5298" t="s">
        <v>118</v>
      </c>
      <c r="E5298">
        <v>4</v>
      </c>
      <c r="F5298">
        <v>12.99</v>
      </c>
      <c r="G5298">
        <f>Table1[[#This Row],[Unit Price]]*Table1[[#This Row],[Units Sold]]</f>
        <v>51.96</v>
      </c>
      <c r="H5298" t="s">
        <v>18</v>
      </c>
      <c r="I5298" t="s">
        <v>15</v>
      </c>
      <c r="J5298">
        <f>_xlfn.XLOOKUP(Table1[[#This Row],[Product Name]],O:O,P:P)</f>
        <v>4.68</v>
      </c>
      <c r="K5298">
        <f>Table1[[#This Row],[Unit Profit]]*Table1[[#This Row],[Units Sold]]</f>
        <v>18.72</v>
      </c>
      <c r="L5298">
        <f>MONTH(Table1[[#This Row],[Date]])</f>
        <v>4</v>
      </c>
    </row>
    <row r="5299" spans="1:12">
      <c r="A5299">
        <v>15381</v>
      </c>
      <c r="B5299" s="1">
        <v>44981</v>
      </c>
      <c r="C5299" t="s">
        <v>21</v>
      </c>
      <c r="D5299" t="s">
        <v>119</v>
      </c>
      <c r="E5299">
        <v>4</v>
      </c>
      <c r="F5299">
        <v>82</v>
      </c>
      <c r="G5299">
        <f>Table1[[#This Row],[Unit Price]]*Table1[[#This Row],[Units Sold]]</f>
        <v>328</v>
      </c>
      <c r="H5299" t="s">
        <v>294</v>
      </c>
      <c r="I5299" t="s">
        <v>287</v>
      </c>
      <c r="J5299">
        <f>_xlfn.XLOOKUP(Table1[[#This Row],[Product Name]],O:O,P:P)</f>
        <v>22.96</v>
      </c>
      <c r="K5299">
        <f>Table1[[#This Row],[Unit Profit]]*Table1[[#This Row],[Units Sold]]</f>
        <v>91.84</v>
      </c>
      <c r="L5299">
        <f>MONTH(Table1[[#This Row],[Date]])</f>
        <v>2</v>
      </c>
    </row>
    <row r="5300" spans="1:12">
      <c r="A5300">
        <v>15382</v>
      </c>
      <c r="B5300" s="1">
        <v>45425</v>
      </c>
      <c r="C5300" t="s">
        <v>23</v>
      </c>
      <c r="D5300" t="s">
        <v>120</v>
      </c>
      <c r="E5300">
        <v>1</v>
      </c>
      <c r="F5300">
        <v>109.99</v>
      </c>
      <c r="G5300">
        <f>Table1[[#This Row],[Unit Price]]*Table1[[#This Row],[Units Sold]]</f>
        <v>109.99</v>
      </c>
      <c r="H5300" t="s">
        <v>294</v>
      </c>
      <c r="I5300" t="s">
        <v>287</v>
      </c>
      <c r="J5300">
        <f>_xlfn.XLOOKUP(Table1[[#This Row],[Product Name]],O:O,P:P)</f>
        <v>28.6</v>
      </c>
      <c r="K5300">
        <f>Table1[[#This Row],[Unit Profit]]*Table1[[#This Row],[Units Sold]]</f>
        <v>28.6</v>
      </c>
      <c r="L5300">
        <f>MONTH(Table1[[#This Row],[Date]])</f>
        <v>5</v>
      </c>
    </row>
    <row r="5301" spans="1:12">
      <c r="A5301">
        <v>15383</v>
      </c>
      <c r="B5301" s="1">
        <v>45094</v>
      </c>
      <c r="C5301" t="s">
        <v>9</v>
      </c>
      <c r="D5301" t="s">
        <v>121</v>
      </c>
      <c r="E5301">
        <v>2</v>
      </c>
      <c r="F5301">
        <v>3899.99</v>
      </c>
      <c r="G5301">
        <f>Table1[[#This Row],[Unit Price]]*Table1[[#This Row],[Units Sold]]</f>
        <v>7799.98</v>
      </c>
      <c r="H5301" t="s">
        <v>294</v>
      </c>
      <c r="I5301" t="s">
        <v>11</v>
      </c>
      <c r="J5301">
        <f>_xlfn.XLOOKUP(Table1[[#This Row],[Product Name]],O:O,P:P)</f>
        <v>400</v>
      </c>
      <c r="K5301">
        <f>Table1[[#This Row],[Unit Profit]]*Table1[[#This Row],[Units Sold]]</f>
        <v>800</v>
      </c>
      <c r="L5301">
        <f>MONTH(Table1[[#This Row],[Date]])</f>
        <v>6</v>
      </c>
    </row>
    <row r="5302" spans="1:12">
      <c r="A5302">
        <v>15384</v>
      </c>
      <c r="B5302" s="1">
        <v>45209</v>
      </c>
      <c r="C5302" t="s">
        <v>12</v>
      </c>
      <c r="D5302" t="s">
        <v>122</v>
      </c>
      <c r="E5302">
        <v>2</v>
      </c>
      <c r="F5302">
        <v>349.99</v>
      </c>
      <c r="G5302">
        <f>Table1[[#This Row],[Unit Price]]*Table1[[#This Row],[Units Sold]]</f>
        <v>699.98</v>
      </c>
      <c r="H5302" t="s">
        <v>294</v>
      </c>
      <c r="I5302" t="s">
        <v>15</v>
      </c>
      <c r="J5302">
        <f>_xlfn.XLOOKUP(Table1[[#This Row],[Product Name]],O:O,P:P)</f>
        <v>161</v>
      </c>
      <c r="K5302">
        <f>Table1[[#This Row],[Unit Profit]]*Table1[[#This Row],[Units Sold]]</f>
        <v>322</v>
      </c>
      <c r="L5302">
        <f>MONTH(Table1[[#This Row],[Date]])</f>
        <v>10</v>
      </c>
    </row>
    <row r="5303" spans="1:12" hidden="1">
      <c r="A5303">
        <v>15385</v>
      </c>
      <c r="B5303" s="1">
        <v>45107</v>
      </c>
      <c r="C5303" t="s">
        <v>16</v>
      </c>
      <c r="D5303" t="s">
        <v>123</v>
      </c>
      <c r="E5303">
        <v>5</v>
      </c>
      <c r="F5303">
        <v>39.99</v>
      </c>
      <c r="G5303">
        <f>Table1[[#This Row],[Unit Price]]*Table1[[#This Row],[Units Sold]]</f>
        <v>199.95000000000002</v>
      </c>
      <c r="H5303" t="s">
        <v>14</v>
      </c>
      <c r="I5303" t="s">
        <v>11</v>
      </c>
      <c r="J5303">
        <f>_xlfn.XLOOKUP(Table1[[#This Row],[Product Name]],O:O,P:P)</f>
        <v>8</v>
      </c>
      <c r="K5303">
        <f>Table1[[#This Row],[Unit Profit]]*Table1[[#This Row],[Units Sold]]</f>
        <v>40</v>
      </c>
      <c r="L5303">
        <f>MONTH(Table1[[#This Row],[Date]])</f>
        <v>6</v>
      </c>
    </row>
    <row r="5304" spans="1:12" hidden="1">
      <c r="A5304">
        <v>15386</v>
      </c>
      <c r="B5304" s="1">
        <v>45165</v>
      </c>
      <c r="C5304" t="s">
        <v>19</v>
      </c>
      <c r="D5304" t="s">
        <v>124</v>
      </c>
      <c r="E5304">
        <v>2</v>
      </c>
      <c r="F5304">
        <v>10.99</v>
      </c>
      <c r="G5304">
        <f>Table1[[#This Row],[Unit Price]]*Table1[[#This Row],[Units Sold]]</f>
        <v>21.98</v>
      </c>
      <c r="H5304" t="s">
        <v>14</v>
      </c>
      <c r="I5304" t="s">
        <v>15</v>
      </c>
      <c r="J5304">
        <f>_xlfn.XLOOKUP(Table1[[#This Row],[Product Name]],O:O,P:P)</f>
        <v>3.85</v>
      </c>
      <c r="K5304">
        <f>Table1[[#This Row],[Unit Profit]]*Table1[[#This Row],[Units Sold]]</f>
        <v>7.7</v>
      </c>
      <c r="L5304">
        <f>MONTH(Table1[[#This Row],[Date]])</f>
        <v>8</v>
      </c>
    </row>
    <row r="5305" spans="1:12">
      <c r="A5305">
        <v>15387</v>
      </c>
      <c r="B5305" s="1">
        <v>45169</v>
      </c>
      <c r="C5305" t="s">
        <v>21</v>
      </c>
      <c r="D5305" t="s">
        <v>125</v>
      </c>
      <c r="E5305">
        <v>3</v>
      </c>
      <c r="F5305">
        <v>6.5</v>
      </c>
      <c r="G5305">
        <f>Table1[[#This Row],[Unit Price]]*Table1[[#This Row],[Units Sold]]</f>
        <v>19.5</v>
      </c>
      <c r="H5305" t="s">
        <v>294</v>
      </c>
      <c r="I5305" t="s">
        <v>287</v>
      </c>
      <c r="J5305">
        <f>_xlfn.XLOOKUP(Table1[[#This Row],[Product Name]],O:O,P:P)</f>
        <v>2.73</v>
      </c>
      <c r="K5305">
        <f>Table1[[#This Row],[Unit Profit]]*Table1[[#This Row],[Units Sold]]</f>
        <v>8.19</v>
      </c>
      <c r="L5305">
        <f>MONTH(Table1[[#This Row],[Date]])</f>
        <v>8</v>
      </c>
    </row>
    <row r="5306" spans="1:12">
      <c r="A5306">
        <v>15388</v>
      </c>
      <c r="B5306" s="1">
        <v>45331</v>
      </c>
      <c r="C5306" t="s">
        <v>23</v>
      </c>
      <c r="D5306" t="s">
        <v>126</v>
      </c>
      <c r="E5306">
        <v>3</v>
      </c>
      <c r="F5306">
        <v>399.99</v>
      </c>
      <c r="G5306">
        <f>Table1[[#This Row],[Unit Price]]*Table1[[#This Row],[Units Sold]]</f>
        <v>1199.97</v>
      </c>
      <c r="H5306" t="s">
        <v>294</v>
      </c>
      <c r="I5306" t="s">
        <v>15</v>
      </c>
      <c r="J5306">
        <f>_xlfn.XLOOKUP(Table1[[#This Row],[Product Name]],O:O,P:P)</f>
        <v>80</v>
      </c>
      <c r="K5306">
        <f>Table1[[#This Row],[Unit Profit]]*Table1[[#This Row],[Units Sold]]</f>
        <v>240</v>
      </c>
      <c r="L5306">
        <f>MONTH(Table1[[#This Row],[Date]])</f>
        <v>2</v>
      </c>
    </row>
    <row r="5307" spans="1:12" hidden="1">
      <c r="A5307">
        <v>15389</v>
      </c>
      <c r="B5307" s="1">
        <v>44961</v>
      </c>
      <c r="C5307" t="s">
        <v>9</v>
      </c>
      <c r="D5307" t="s">
        <v>127</v>
      </c>
      <c r="E5307">
        <v>3</v>
      </c>
      <c r="F5307">
        <v>229.99</v>
      </c>
      <c r="G5307">
        <f>Table1[[#This Row],[Unit Price]]*Table1[[#This Row],[Units Sold]]</f>
        <v>689.97</v>
      </c>
      <c r="H5307" t="s">
        <v>14</v>
      </c>
      <c r="I5307" t="s">
        <v>15</v>
      </c>
      <c r="J5307">
        <f>_xlfn.XLOOKUP(Table1[[#This Row],[Product Name]],O:O,P:P)</f>
        <v>115</v>
      </c>
      <c r="K5307">
        <f>Table1[[#This Row],[Unit Profit]]*Table1[[#This Row],[Units Sold]]</f>
        <v>345</v>
      </c>
      <c r="L5307">
        <f>MONTH(Table1[[#This Row],[Date]])</f>
        <v>2</v>
      </c>
    </row>
    <row r="5308" spans="1:12" hidden="1">
      <c r="A5308">
        <v>15390</v>
      </c>
      <c r="B5308" s="1">
        <v>45023</v>
      </c>
      <c r="C5308" t="s">
        <v>12</v>
      </c>
      <c r="D5308" t="s">
        <v>128</v>
      </c>
      <c r="E5308">
        <v>2</v>
      </c>
      <c r="F5308">
        <v>159.99</v>
      </c>
      <c r="G5308">
        <f>Table1[[#This Row],[Unit Price]]*Table1[[#This Row],[Units Sold]]</f>
        <v>319.98</v>
      </c>
      <c r="H5308" t="s">
        <v>18</v>
      </c>
      <c r="I5308" t="s">
        <v>287</v>
      </c>
      <c r="J5308">
        <f>_xlfn.XLOOKUP(Table1[[#This Row],[Product Name]],O:O,P:P)</f>
        <v>46.4</v>
      </c>
      <c r="K5308">
        <f>Table1[[#This Row],[Unit Profit]]*Table1[[#This Row],[Units Sold]]</f>
        <v>92.8</v>
      </c>
      <c r="L5308">
        <f>MONTH(Table1[[#This Row],[Date]])</f>
        <v>4</v>
      </c>
    </row>
    <row r="5309" spans="1:12">
      <c r="A5309">
        <v>15391</v>
      </c>
      <c r="B5309" s="1">
        <v>45400</v>
      </c>
      <c r="C5309" t="s">
        <v>16</v>
      </c>
      <c r="D5309" t="s">
        <v>129</v>
      </c>
      <c r="E5309">
        <v>3</v>
      </c>
      <c r="F5309">
        <v>14.99</v>
      </c>
      <c r="G5309">
        <f>Table1[[#This Row],[Unit Price]]*Table1[[#This Row],[Units Sold]]</f>
        <v>44.97</v>
      </c>
      <c r="H5309" t="s">
        <v>294</v>
      </c>
      <c r="I5309" t="s">
        <v>11</v>
      </c>
      <c r="J5309">
        <f>_xlfn.XLOOKUP(Table1[[#This Row],[Product Name]],O:O,P:P)</f>
        <v>4.95</v>
      </c>
      <c r="K5309">
        <f>Table1[[#This Row],[Unit Profit]]*Table1[[#This Row],[Units Sold]]</f>
        <v>14.850000000000001</v>
      </c>
      <c r="L5309">
        <f>MONTH(Table1[[#This Row],[Date]])</f>
        <v>4</v>
      </c>
    </row>
    <row r="5310" spans="1:12">
      <c r="A5310">
        <v>15392</v>
      </c>
      <c r="B5310" s="1">
        <v>45044</v>
      </c>
      <c r="C5310" t="s">
        <v>19</v>
      </c>
      <c r="D5310" t="s">
        <v>130</v>
      </c>
      <c r="E5310">
        <v>3</v>
      </c>
      <c r="F5310">
        <v>18.989999999999998</v>
      </c>
      <c r="G5310">
        <f>Table1[[#This Row],[Unit Price]]*Table1[[#This Row],[Units Sold]]</f>
        <v>56.97</v>
      </c>
      <c r="H5310" t="s">
        <v>294</v>
      </c>
      <c r="I5310" t="s">
        <v>287</v>
      </c>
      <c r="J5310">
        <f>_xlfn.XLOOKUP(Table1[[#This Row],[Product Name]],O:O,P:P)</f>
        <v>5.51</v>
      </c>
      <c r="K5310">
        <f>Table1[[#This Row],[Unit Profit]]*Table1[[#This Row],[Units Sold]]</f>
        <v>16.53</v>
      </c>
      <c r="L5310">
        <f>MONTH(Table1[[#This Row],[Date]])</f>
        <v>4</v>
      </c>
    </row>
    <row r="5311" spans="1:12" hidden="1">
      <c r="A5311">
        <v>15393</v>
      </c>
      <c r="B5311" s="1">
        <v>45570</v>
      </c>
      <c r="C5311" t="s">
        <v>21</v>
      </c>
      <c r="D5311" t="s">
        <v>131</v>
      </c>
      <c r="E5311">
        <v>2</v>
      </c>
      <c r="F5311">
        <v>15</v>
      </c>
      <c r="G5311">
        <f>Table1[[#This Row],[Unit Price]]*Table1[[#This Row],[Units Sold]]</f>
        <v>30</v>
      </c>
      <c r="H5311" t="s">
        <v>18</v>
      </c>
      <c r="I5311" t="s">
        <v>15</v>
      </c>
      <c r="J5311">
        <f>_xlfn.XLOOKUP(Table1[[#This Row],[Product Name]],O:O,P:P)</f>
        <v>4.6500000000000004</v>
      </c>
      <c r="K5311">
        <f>Table1[[#This Row],[Unit Profit]]*Table1[[#This Row],[Units Sold]]</f>
        <v>9.3000000000000007</v>
      </c>
      <c r="L5311">
        <f>MONTH(Table1[[#This Row],[Date]])</f>
        <v>10</v>
      </c>
    </row>
    <row r="5312" spans="1:12" hidden="1">
      <c r="A5312">
        <v>15394</v>
      </c>
      <c r="B5312" s="1">
        <v>45635</v>
      </c>
      <c r="C5312" t="s">
        <v>23</v>
      </c>
      <c r="D5312" t="s">
        <v>132</v>
      </c>
      <c r="E5312">
        <v>5</v>
      </c>
      <c r="F5312">
        <v>229.95</v>
      </c>
      <c r="G5312">
        <f>Table1[[#This Row],[Unit Price]]*Table1[[#This Row],[Units Sold]]</f>
        <v>1149.75</v>
      </c>
      <c r="H5312" t="s">
        <v>14</v>
      </c>
      <c r="I5312" t="s">
        <v>11</v>
      </c>
      <c r="J5312">
        <f>_xlfn.XLOOKUP(Table1[[#This Row],[Product Name]],O:O,P:P)</f>
        <v>62.09</v>
      </c>
      <c r="K5312">
        <f>Table1[[#This Row],[Unit Profit]]*Table1[[#This Row],[Units Sold]]</f>
        <v>310.45000000000005</v>
      </c>
      <c r="L5312">
        <f>MONTH(Table1[[#This Row],[Date]])</f>
        <v>12</v>
      </c>
    </row>
    <row r="5313" spans="1:12">
      <c r="A5313">
        <v>15395</v>
      </c>
      <c r="B5313" s="1">
        <v>45370</v>
      </c>
      <c r="C5313" t="s">
        <v>9</v>
      </c>
      <c r="D5313" t="s">
        <v>133</v>
      </c>
      <c r="E5313">
        <v>1</v>
      </c>
      <c r="F5313">
        <v>249.99</v>
      </c>
      <c r="G5313">
        <f>Table1[[#This Row],[Unit Price]]*Table1[[#This Row],[Units Sold]]</f>
        <v>249.99</v>
      </c>
      <c r="H5313" t="s">
        <v>294</v>
      </c>
      <c r="I5313" t="s">
        <v>287</v>
      </c>
      <c r="J5313">
        <f>_xlfn.XLOOKUP(Table1[[#This Row],[Product Name]],O:O,P:P)</f>
        <v>77.5</v>
      </c>
      <c r="K5313">
        <f>Table1[[#This Row],[Unit Profit]]*Table1[[#This Row],[Units Sold]]</f>
        <v>77.5</v>
      </c>
      <c r="L5313">
        <f>MONTH(Table1[[#This Row],[Date]])</f>
        <v>3</v>
      </c>
    </row>
    <row r="5314" spans="1:12">
      <c r="A5314">
        <v>15396</v>
      </c>
      <c r="B5314" s="1">
        <v>45027</v>
      </c>
      <c r="C5314" t="s">
        <v>12</v>
      </c>
      <c r="D5314" t="s">
        <v>134</v>
      </c>
      <c r="E5314">
        <v>1</v>
      </c>
      <c r="F5314">
        <v>299.95</v>
      </c>
      <c r="G5314">
        <f>Table1[[#This Row],[Unit Price]]*Table1[[#This Row],[Units Sold]]</f>
        <v>299.95</v>
      </c>
      <c r="H5314" t="s">
        <v>294</v>
      </c>
      <c r="I5314" t="s">
        <v>11</v>
      </c>
      <c r="J5314">
        <f>_xlfn.XLOOKUP(Table1[[#This Row],[Product Name]],O:O,P:P)</f>
        <v>140.97999999999999</v>
      </c>
      <c r="K5314">
        <f>Table1[[#This Row],[Unit Profit]]*Table1[[#This Row],[Units Sold]]</f>
        <v>140.97999999999999</v>
      </c>
      <c r="L5314">
        <f>MONTH(Table1[[#This Row],[Date]])</f>
        <v>4</v>
      </c>
    </row>
    <row r="5315" spans="1:12" hidden="1">
      <c r="A5315">
        <v>15397</v>
      </c>
      <c r="B5315" s="1">
        <v>45261</v>
      </c>
      <c r="C5315" t="s">
        <v>16</v>
      </c>
      <c r="D5315" t="s">
        <v>135</v>
      </c>
      <c r="E5315">
        <v>5</v>
      </c>
      <c r="F5315">
        <v>49.99</v>
      </c>
      <c r="G5315">
        <f>Table1[[#This Row],[Unit Price]]*Table1[[#This Row],[Units Sold]]</f>
        <v>249.95000000000002</v>
      </c>
      <c r="H5315" t="s">
        <v>14</v>
      </c>
      <c r="I5315" t="s">
        <v>11</v>
      </c>
      <c r="J5315">
        <f>_xlfn.XLOOKUP(Table1[[#This Row],[Product Name]],O:O,P:P)</f>
        <v>24</v>
      </c>
      <c r="K5315">
        <f>Table1[[#This Row],[Unit Profit]]*Table1[[#This Row],[Units Sold]]</f>
        <v>120</v>
      </c>
      <c r="L5315">
        <f>MONTH(Table1[[#This Row],[Date]])</f>
        <v>12</v>
      </c>
    </row>
    <row r="5316" spans="1:12" hidden="1">
      <c r="A5316">
        <v>15398</v>
      </c>
      <c r="B5316" s="1">
        <v>45113</v>
      </c>
      <c r="C5316" t="s">
        <v>19</v>
      </c>
      <c r="D5316" t="s">
        <v>136</v>
      </c>
      <c r="E5316">
        <v>2</v>
      </c>
      <c r="F5316">
        <v>16.989999999999998</v>
      </c>
      <c r="G5316">
        <f>Table1[[#This Row],[Unit Price]]*Table1[[#This Row],[Units Sold]]</f>
        <v>33.979999999999997</v>
      </c>
      <c r="H5316" t="s">
        <v>14</v>
      </c>
      <c r="I5316" t="s">
        <v>11</v>
      </c>
      <c r="J5316">
        <f>_xlfn.XLOOKUP(Table1[[#This Row],[Product Name]],O:O,P:P)</f>
        <v>2.89</v>
      </c>
      <c r="K5316">
        <f>Table1[[#This Row],[Unit Profit]]*Table1[[#This Row],[Units Sold]]</f>
        <v>5.78</v>
      </c>
      <c r="L5316">
        <f>MONTH(Table1[[#This Row],[Date]])</f>
        <v>7</v>
      </c>
    </row>
    <row r="5317" spans="1:12" hidden="1">
      <c r="A5317">
        <v>15399</v>
      </c>
      <c r="B5317" s="1">
        <v>45197</v>
      </c>
      <c r="C5317" t="s">
        <v>21</v>
      </c>
      <c r="D5317" t="s">
        <v>137</v>
      </c>
      <c r="E5317">
        <v>5</v>
      </c>
      <c r="F5317">
        <v>14.99</v>
      </c>
      <c r="G5317">
        <f>Table1[[#This Row],[Unit Price]]*Table1[[#This Row],[Units Sold]]</f>
        <v>74.95</v>
      </c>
      <c r="H5317" t="s">
        <v>18</v>
      </c>
      <c r="I5317" t="s">
        <v>15</v>
      </c>
      <c r="J5317">
        <f>_xlfn.XLOOKUP(Table1[[#This Row],[Product Name]],O:O,P:P)</f>
        <v>4.6500000000000004</v>
      </c>
      <c r="K5317">
        <f>Table1[[#This Row],[Unit Profit]]*Table1[[#This Row],[Units Sold]]</f>
        <v>23.25</v>
      </c>
      <c r="L5317">
        <f>MONTH(Table1[[#This Row],[Date]])</f>
        <v>9</v>
      </c>
    </row>
    <row r="5318" spans="1:12" hidden="1">
      <c r="A5318">
        <v>15400</v>
      </c>
      <c r="B5318" s="1">
        <v>45250</v>
      </c>
      <c r="C5318" t="s">
        <v>23</v>
      </c>
      <c r="D5318" t="s">
        <v>138</v>
      </c>
      <c r="E5318">
        <v>1</v>
      </c>
      <c r="F5318">
        <v>249.99</v>
      </c>
      <c r="G5318">
        <f>Table1[[#This Row],[Unit Price]]*Table1[[#This Row],[Units Sold]]</f>
        <v>249.99</v>
      </c>
      <c r="H5318" t="s">
        <v>14</v>
      </c>
      <c r="I5318" t="s">
        <v>11</v>
      </c>
      <c r="J5318">
        <f>_xlfn.XLOOKUP(Table1[[#This Row],[Product Name]],O:O,P:P)</f>
        <v>120</v>
      </c>
      <c r="K5318">
        <f>Table1[[#This Row],[Unit Profit]]*Table1[[#This Row],[Units Sold]]</f>
        <v>120</v>
      </c>
      <c r="L5318">
        <f>MONTH(Table1[[#This Row],[Date]])</f>
        <v>11</v>
      </c>
    </row>
    <row r="5319" spans="1:12">
      <c r="A5319">
        <v>15401</v>
      </c>
      <c r="B5319" s="1">
        <v>45066</v>
      </c>
      <c r="C5319" t="s">
        <v>9</v>
      </c>
      <c r="D5319" t="s">
        <v>139</v>
      </c>
      <c r="E5319">
        <v>1</v>
      </c>
      <c r="F5319">
        <v>599.99</v>
      </c>
      <c r="G5319">
        <f>Table1[[#This Row],[Unit Price]]*Table1[[#This Row],[Units Sold]]</f>
        <v>599.99</v>
      </c>
      <c r="H5319" t="s">
        <v>294</v>
      </c>
      <c r="I5319" t="s">
        <v>11</v>
      </c>
      <c r="J5319">
        <f>_xlfn.XLOOKUP(Table1[[#This Row],[Product Name]],O:O,P:P)</f>
        <v>288</v>
      </c>
      <c r="K5319">
        <f>Table1[[#This Row],[Unit Profit]]*Table1[[#This Row],[Units Sold]]</f>
        <v>288</v>
      </c>
      <c r="L5319">
        <f>MONTH(Table1[[#This Row],[Date]])</f>
        <v>5</v>
      </c>
    </row>
    <row r="5320" spans="1:12" hidden="1">
      <c r="A5320">
        <v>15402</v>
      </c>
      <c r="B5320" s="1">
        <v>45504</v>
      </c>
      <c r="C5320" t="s">
        <v>12</v>
      </c>
      <c r="D5320" t="s">
        <v>140</v>
      </c>
      <c r="E5320">
        <v>3</v>
      </c>
      <c r="F5320">
        <v>89.99</v>
      </c>
      <c r="G5320">
        <f>Table1[[#This Row],[Unit Price]]*Table1[[#This Row],[Units Sold]]</f>
        <v>269.96999999999997</v>
      </c>
      <c r="H5320" t="s">
        <v>18</v>
      </c>
      <c r="I5320" t="s">
        <v>287</v>
      </c>
      <c r="J5320">
        <f>_xlfn.XLOOKUP(Table1[[#This Row],[Product Name]],O:O,P:P)</f>
        <v>14.4</v>
      </c>
      <c r="K5320">
        <f>Table1[[#This Row],[Unit Profit]]*Table1[[#This Row],[Units Sold]]</f>
        <v>43.2</v>
      </c>
      <c r="L5320">
        <f>MONTH(Table1[[#This Row],[Date]])</f>
        <v>7</v>
      </c>
    </row>
    <row r="5321" spans="1:12">
      <c r="A5321">
        <v>15403</v>
      </c>
      <c r="B5321" s="1">
        <v>44960</v>
      </c>
      <c r="C5321" t="s">
        <v>16</v>
      </c>
      <c r="D5321" t="s">
        <v>141</v>
      </c>
      <c r="E5321">
        <v>1</v>
      </c>
      <c r="F5321">
        <v>12.99</v>
      </c>
      <c r="G5321">
        <f>Table1[[#This Row],[Unit Price]]*Table1[[#This Row],[Units Sold]]</f>
        <v>12.99</v>
      </c>
      <c r="H5321" t="s">
        <v>294</v>
      </c>
      <c r="I5321" t="s">
        <v>11</v>
      </c>
      <c r="J5321">
        <f>_xlfn.XLOOKUP(Table1[[#This Row],[Product Name]],O:O,P:P)</f>
        <v>1.3</v>
      </c>
      <c r="K5321">
        <f>Table1[[#This Row],[Unit Profit]]*Table1[[#This Row],[Units Sold]]</f>
        <v>1.3</v>
      </c>
      <c r="L5321">
        <f>MONTH(Table1[[#This Row],[Date]])</f>
        <v>2</v>
      </c>
    </row>
    <row r="5322" spans="1:12" hidden="1">
      <c r="A5322">
        <v>15404</v>
      </c>
      <c r="B5322" s="1">
        <v>45006</v>
      </c>
      <c r="C5322" t="s">
        <v>19</v>
      </c>
      <c r="D5322" t="s">
        <v>142</v>
      </c>
      <c r="E5322">
        <v>5</v>
      </c>
      <c r="F5322">
        <v>14.99</v>
      </c>
      <c r="G5322">
        <f>Table1[[#This Row],[Unit Price]]*Table1[[#This Row],[Units Sold]]</f>
        <v>74.95</v>
      </c>
      <c r="H5322" t="s">
        <v>18</v>
      </c>
      <c r="I5322" t="s">
        <v>287</v>
      </c>
      <c r="J5322">
        <f>_xlfn.XLOOKUP(Table1[[#This Row],[Product Name]],O:O,P:P)</f>
        <v>3.15</v>
      </c>
      <c r="K5322">
        <f>Table1[[#This Row],[Unit Profit]]*Table1[[#This Row],[Units Sold]]</f>
        <v>15.75</v>
      </c>
      <c r="L5322">
        <f>MONTH(Table1[[#This Row],[Date]])</f>
        <v>3</v>
      </c>
    </row>
    <row r="5323" spans="1:12" hidden="1">
      <c r="A5323">
        <v>15405</v>
      </c>
      <c r="B5323" s="1">
        <v>45397</v>
      </c>
      <c r="C5323" t="s">
        <v>21</v>
      </c>
      <c r="D5323" t="s">
        <v>143</v>
      </c>
      <c r="E5323">
        <v>2</v>
      </c>
      <c r="F5323">
        <v>30</v>
      </c>
      <c r="G5323">
        <f>Table1[[#This Row],[Unit Price]]*Table1[[#This Row],[Units Sold]]</f>
        <v>60</v>
      </c>
      <c r="H5323" t="s">
        <v>14</v>
      </c>
      <c r="I5323" t="s">
        <v>11</v>
      </c>
      <c r="J5323">
        <f>_xlfn.XLOOKUP(Table1[[#This Row],[Product Name]],O:O,P:P)</f>
        <v>6.9</v>
      </c>
      <c r="K5323">
        <f>Table1[[#This Row],[Unit Profit]]*Table1[[#This Row],[Units Sold]]</f>
        <v>13.8</v>
      </c>
      <c r="L5323">
        <f>MONTH(Table1[[#This Row],[Date]])</f>
        <v>4</v>
      </c>
    </row>
    <row r="5324" spans="1:12" hidden="1">
      <c r="A5324">
        <v>15406</v>
      </c>
      <c r="B5324" s="1">
        <v>44969</v>
      </c>
      <c r="C5324" t="s">
        <v>23</v>
      </c>
      <c r="D5324" t="s">
        <v>144</v>
      </c>
      <c r="E5324">
        <v>5</v>
      </c>
      <c r="F5324">
        <v>199.99</v>
      </c>
      <c r="G5324">
        <f>Table1[[#This Row],[Unit Price]]*Table1[[#This Row],[Units Sold]]</f>
        <v>999.95</v>
      </c>
      <c r="H5324" t="s">
        <v>14</v>
      </c>
      <c r="I5324" t="s">
        <v>11</v>
      </c>
      <c r="J5324">
        <f>_xlfn.XLOOKUP(Table1[[#This Row],[Product Name]],O:O,P:P)</f>
        <v>60</v>
      </c>
      <c r="K5324">
        <f>Table1[[#This Row],[Unit Profit]]*Table1[[#This Row],[Units Sold]]</f>
        <v>300</v>
      </c>
      <c r="L5324">
        <f>MONTH(Table1[[#This Row],[Date]])</f>
        <v>2</v>
      </c>
    </row>
    <row r="5325" spans="1:12" hidden="1">
      <c r="A5325">
        <v>15407</v>
      </c>
      <c r="B5325" s="1">
        <v>45341</v>
      </c>
      <c r="C5325" t="s">
        <v>9</v>
      </c>
      <c r="D5325" t="s">
        <v>145</v>
      </c>
      <c r="E5325">
        <v>2</v>
      </c>
      <c r="F5325">
        <v>499.99</v>
      </c>
      <c r="G5325">
        <f>Table1[[#This Row],[Unit Price]]*Table1[[#This Row],[Units Sold]]</f>
        <v>999.98</v>
      </c>
      <c r="H5325" t="s">
        <v>14</v>
      </c>
      <c r="I5325" t="s">
        <v>287</v>
      </c>
      <c r="J5325">
        <f>_xlfn.XLOOKUP(Table1[[#This Row],[Product Name]],O:O,P:P)</f>
        <v>90</v>
      </c>
      <c r="K5325">
        <f>Table1[[#This Row],[Unit Profit]]*Table1[[#This Row],[Units Sold]]</f>
        <v>180</v>
      </c>
      <c r="L5325">
        <f>MONTH(Table1[[#This Row],[Date]])</f>
        <v>2</v>
      </c>
    </row>
    <row r="5326" spans="1:12">
      <c r="A5326">
        <v>15408</v>
      </c>
      <c r="B5326" s="1">
        <v>45462</v>
      </c>
      <c r="C5326" t="s">
        <v>12</v>
      </c>
      <c r="D5326" t="s">
        <v>35</v>
      </c>
      <c r="E5326">
        <v>3</v>
      </c>
      <c r="F5326">
        <v>399.99</v>
      </c>
      <c r="G5326">
        <f>Table1[[#This Row],[Unit Price]]*Table1[[#This Row],[Units Sold]]</f>
        <v>1199.97</v>
      </c>
      <c r="H5326" t="s">
        <v>294</v>
      </c>
      <c r="I5326" t="s">
        <v>11</v>
      </c>
      <c r="J5326">
        <f>_xlfn.XLOOKUP(Table1[[#This Row],[Product Name]],O:O,P:P)</f>
        <v>52</v>
      </c>
      <c r="K5326">
        <f>Table1[[#This Row],[Unit Profit]]*Table1[[#This Row],[Units Sold]]</f>
        <v>156</v>
      </c>
      <c r="L5326">
        <f>MONTH(Table1[[#This Row],[Date]])</f>
        <v>6</v>
      </c>
    </row>
    <row r="5327" spans="1:12" hidden="1">
      <c r="A5327">
        <v>15409</v>
      </c>
      <c r="B5327" s="1">
        <v>45132</v>
      </c>
      <c r="C5327" t="s">
        <v>16</v>
      </c>
      <c r="D5327" t="s">
        <v>146</v>
      </c>
      <c r="E5327">
        <v>3</v>
      </c>
      <c r="F5327">
        <v>98</v>
      </c>
      <c r="G5327">
        <f>Table1[[#This Row],[Unit Price]]*Table1[[#This Row],[Units Sold]]</f>
        <v>294</v>
      </c>
      <c r="H5327" t="s">
        <v>14</v>
      </c>
      <c r="I5327" t="s">
        <v>15</v>
      </c>
      <c r="J5327">
        <f>_xlfn.XLOOKUP(Table1[[#This Row],[Product Name]],O:O,P:P)</f>
        <v>35.28</v>
      </c>
      <c r="K5327">
        <f>Table1[[#This Row],[Unit Profit]]*Table1[[#This Row],[Units Sold]]</f>
        <v>105.84</v>
      </c>
      <c r="L5327">
        <f>MONTH(Table1[[#This Row],[Date]])</f>
        <v>7</v>
      </c>
    </row>
    <row r="5328" spans="1:12">
      <c r="A5328">
        <v>15410</v>
      </c>
      <c r="B5328" s="1">
        <v>45010</v>
      </c>
      <c r="C5328" t="s">
        <v>19</v>
      </c>
      <c r="D5328" t="s">
        <v>147</v>
      </c>
      <c r="E5328">
        <v>2</v>
      </c>
      <c r="F5328">
        <v>8.99</v>
      </c>
      <c r="G5328">
        <f>Table1[[#This Row],[Unit Price]]*Table1[[#This Row],[Units Sold]]</f>
        <v>17.98</v>
      </c>
      <c r="H5328" t="s">
        <v>294</v>
      </c>
      <c r="I5328" t="s">
        <v>287</v>
      </c>
      <c r="J5328">
        <f>_xlfn.XLOOKUP(Table1[[#This Row],[Product Name]],O:O,P:P)</f>
        <v>3.33</v>
      </c>
      <c r="K5328">
        <f>Table1[[#This Row],[Unit Profit]]*Table1[[#This Row],[Units Sold]]</f>
        <v>6.66</v>
      </c>
      <c r="L5328">
        <f>MONTH(Table1[[#This Row],[Date]])</f>
        <v>3</v>
      </c>
    </row>
    <row r="5329" spans="1:12">
      <c r="A5329">
        <v>15411</v>
      </c>
      <c r="B5329" s="1">
        <v>45619</v>
      </c>
      <c r="C5329" t="s">
        <v>21</v>
      </c>
      <c r="D5329" t="s">
        <v>148</v>
      </c>
      <c r="E5329">
        <v>1</v>
      </c>
      <c r="F5329">
        <v>36</v>
      </c>
      <c r="G5329">
        <f>Table1[[#This Row],[Unit Price]]*Table1[[#This Row],[Units Sold]]</f>
        <v>36</v>
      </c>
      <c r="H5329" t="s">
        <v>294</v>
      </c>
      <c r="I5329" t="s">
        <v>15</v>
      </c>
      <c r="J5329">
        <f>_xlfn.XLOOKUP(Table1[[#This Row],[Product Name]],O:O,P:P)</f>
        <v>5.4</v>
      </c>
      <c r="K5329">
        <f>Table1[[#This Row],[Unit Profit]]*Table1[[#This Row],[Units Sold]]</f>
        <v>5.4</v>
      </c>
      <c r="L5329">
        <f>MONTH(Table1[[#This Row],[Date]])</f>
        <v>11</v>
      </c>
    </row>
    <row r="5330" spans="1:12" hidden="1">
      <c r="A5330">
        <v>15412</v>
      </c>
      <c r="B5330" s="1">
        <v>45040</v>
      </c>
      <c r="C5330" t="s">
        <v>23</v>
      </c>
      <c r="D5330" t="s">
        <v>149</v>
      </c>
      <c r="E5330">
        <v>2</v>
      </c>
      <c r="F5330">
        <v>39.950000000000003</v>
      </c>
      <c r="G5330">
        <f>Table1[[#This Row],[Unit Price]]*Table1[[#This Row],[Units Sold]]</f>
        <v>79.900000000000006</v>
      </c>
      <c r="H5330" t="s">
        <v>18</v>
      </c>
      <c r="I5330" t="s">
        <v>287</v>
      </c>
      <c r="J5330">
        <f>_xlfn.XLOOKUP(Table1[[#This Row],[Product Name]],O:O,P:P)</f>
        <v>15.98</v>
      </c>
      <c r="K5330">
        <f>Table1[[#This Row],[Unit Profit]]*Table1[[#This Row],[Units Sold]]</f>
        <v>31.96</v>
      </c>
      <c r="L5330">
        <f>MONTH(Table1[[#This Row],[Date]])</f>
        <v>4</v>
      </c>
    </row>
    <row r="5331" spans="1:12" hidden="1">
      <c r="A5331">
        <v>15413</v>
      </c>
      <c r="B5331" s="1">
        <v>45196</v>
      </c>
      <c r="C5331" t="s">
        <v>9</v>
      </c>
      <c r="D5331" t="s">
        <v>150</v>
      </c>
      <c r="E5331">
        <v>2</v>
      </c>
      <c r="F5331">
        <v>1299.99</v>
      </c>
      <c r="G5331">
        <f>Table1[[#This Row],[Unit Price]]*Table1[[#This Row],[Units Sold]]</f>
        <v>2599.98</v>
      </c>
      <c r="H5331" t="s">
        <v>18</v>
      </c>
      <c r="I5331" t="s">
        <v>15</v>
      </c>
      <c r="J5331">
        <f>_xlfn.XLOOKUP(Table1[[#This Row],[Product Name]],O:O,P:P)</f>
        <v>143</v>
      </c>
      <c r="K5331">
        <f>Table1[[#This Row],[Unit Profit]]*Table1[[#This Row],[Units Sold]]</f>
        <v>286</v>
      </c>
      <c r="L5331">
        <f>MONTH(Table1[[#This Row],[Date]])</f>
        <v>9</v>
      </c>
    </row>
    <row r="5332" spans="1:12">
      <c r="A5332">
        <v>15414</v>
      </c>
      <c r="B5332" s="1">
        <v>45510</v>
      </c>
      <c r="C5332" t="s">
        <v>12</v>
      </c>
      <c r="D5332" t="s">
        <v>151</v>
      </c>
      <c r="E5332">
        <v>4</v>
      </c>
      <c r="F5332">
        <v>79.989999999999995</v>
      </c>
      <c r="G5332">
        <f>Table1[[#This Row],[Unit Price]]*Table1[[#This Row],[Units Sold]]</f>
        <v>319.95999999999998</v>
      </c>
      <c r="H5332" t="s">
        <v>294</v>
      </c>
      <c r="I5332" t="s">
        <v>11</v>
      </c>
      <c r="J5332">
        <f>_xlfn.XLOOKUP(Table1[[#This Row],[Product Name]],O:O,P:P)</f>
        <v>20.8</v>
      </c>
      <c r="K5332">
        <f>Table1[[#This Row],[Unit Profit]]*Table1[[#This Row],[Units Sold]]</f>
        <v>83.2</v>
      </c>
      <c r="L5332">
        <f>MONTH(Table1[[#This Row],[Date]])</f>
        <v>8</v>
      </c>
    </row>
    <row r="5333" spans="1:12">
      <c r="A5333">
        <v>15415</v>
      </c>
      <c r="B5333" s="1">
        <v>45478</v>
      </c>
      <c r="C5333" t="s">
        <v>16</v>
      </c>
      <c r="D5333" t="s">
        <v>152</v>
      </c>
      <c r="E5333">
        <v>2</v>
      </c>
      <c r="F5333">
        <v>34.99</v>
      </c>
      <c r="G5333">
        <f>Table1[[#This Row],[Unit Price]]*Table1[[#This Row],[Units Sold]]</f>
        <v>69.98</v>
      </c>
      <c r="H5333" t="s">
        <v>294</v>
      </c>
      <c r="I5333" t="s">
        <v>287</v>
      </c>
      <c r="J5333">
        <f>_xlfn.XLOOKUP(Table1[[#This Row],[Product Name]],O:O,P:P)</f>
        <v>14</v>
      </c>
      <c r="K5333">
        <f>Table1[[#This Row],[Unit Profit]]*Table1[[#This Row],[Units Sold]]</f>
        <v>28</v>
      </c>
      <c r="L5333">
        <f>MONTH(Table1[[#This Row],[Date]])</f>
        <v>7</v>
      </c>
    </row>
    <row r="5334" spans="1:12" hidden="1">
      <c r="A5334">
        <v>15416</v>
      </c>
      <c r="B5334" s="1">
        <v>45459</v>
      </c>
      <c r="C5334" t="s">
        <v>19</v>
      </c>
      <c r="D5334" t="s">
        <v>153</v>
      </c>
      <c r="E5334">
        <v>4</v>
      </c>
      <c r="F5334">
        <v>9.99</v>
      </c>
      <c r="G5334">
        <f>Table1[[#This Row],[Unit Price]]*Table1[[#This Row],[Units Sold]]</f>
        <v>39.96</v>
      </c>
      <c r="H5334" t="s">
        <v>18</v>
      </c>
      <c r="I5334" t="s">
        <v>11</v>
      </c>
      <c r="J5334">
        <f>_xlfn.XLOOKUP(Table1[[#This Row],[Product Name]],O:O,P:P)</f>
        <v>3</v>
      </c>
      <c r="K5334">
        <f>Table1[[#This Row],[Unit Profit]]*Table1[[#This Row],[Units Sold]]</f>
        <v>12</v>
      </c>
      <c r="L5334">
        <f>MONTH(Table1[[#This Row],[Date]])</f>
        <v>6</v>
      </c>
    </row>
    <row r="5335" spans="1:12" hidden="1">
      <c r="A5335">
        <v>15417</v>
      </c>
      <c r="B5335" s="1">
        <v>45055</v>
      </c>
      <c r="C5335" t="s">
        <v>21</v>
      </c>
      <c r="D5335" t="s">
        <v>154</v>
      </c>
      <c r="E5335">
        <v>1</v>
      </c>
      <c r="F5335">
        <v>6.8</v>
      </c>
      <c r="G5335">
        <f>Table1[[#This Row],[Unit Price]]*Table1[[#This Row],[Units Sold]]</f>
        <v>6.8</v>
      </c>
      <c r="H5335" t="s">
        <v>18</v>
      </c>
      <c r="I5335" t="s">
        <v>15</v>
      </c>
      <c r="J5335">
        <f>_xlfn.XLOOKUP(Table1[[#This Row],[Product Name]],O:O,P:P)</f>
        <v>1.77</v>
      </c>
      <c r="K5335">
        <f>Table1[[#This Row],[Unit Profit]]*Table1[[#This Row],[Units Sold]]</f>
        <v>1.77</v>
      </c>
      <c r="L5335">
        <f>MONTH(Table1[[#This Row],[Date]])</f>
        <v>5</v>
      </c>
    </row>
    <row r="5336" spans="1:12" hidden="1">
      <c r="A5336">
        <v>15418</v>
      </c>
      <c r="B5336" s="1">
        <v>45550</v>
      </c>
      <c r="C5336" t="s">
        <v>23</v>
      </c>
      <c r="D5336" t="s">
        <v>155</v>
      </c>
      <c r="E5336">
        <v>4</v>
      </c>
      <c r="F5336">
        <v>99.95</v>
      </c>
      <c r="G5336">
        <f>Table1[[#This Row],[Unit Price]]*Table1[[#This Row],[Units Sold]]</f>
        <v>399.8</v>
      </c>
      <c r="H5336" t="s">
        <v>14</v>
      </c>
      <c r="I5336" t="s">
        <v>15</v>
      </c>
      <c r="J5336">
        <f>_xlfn.XLOOKUP(Table1[[#This Row],[Product Name]],O:O,P:P)</f>
        <v>10</v>
      </c>
      <c r="K5336">
        <f>Table1[[#This Row],[Unit Profit]]*Table1[[#This Row],[Units Sold]]</f>
        <v>40</v>
      </c>
      <c r="L5336">
        <f>MONTH(Table1[[#This Row],[Date]])</f>
        <v>9</v>
      </c>
    </row>
    <row r="5337" spans="1:12" hidden="1">
      <c r="A5337">
        <v>15419</v>
      </c>
      <c r="B5337" s="1">
        <v>44993</v>
      </c>
      <c r="C5337" t="s">
        <v>9</v>
      </c>
      <c r="D5337" t="s">
        <v>156</v>
      </c>
      <c r="E5337">
        <v>3</v>
      </c>
      <c r="F5337">
        <v>1499.99</v>
      </c>
      <c r="G5337">
        <f>Table1[[#This Row],[Unit Price]]*Table1[[#This Row],[Units Sold]]</f>
        <v>4499.97</v>
      </c>
      <c r="H5337" t="s">
        <v>18</v>
      </c>
      <c r="I5337" t="s">
        <v>11</v>
      </c>
      <c r="J5337">
        <f>_xlfn.XLOOKUP(Table1[[#This Row],[Product Name]],O:O,P:P)</f>
        <v>285</v>
      </c>
      <c r="K5337">
        <f>Table1[[#This Row],[Unit Profit]]*Table1[[#This Row],[Units Sold]]</f>
        <v>855</v>
      </c>
      <c r="L5337">
        <f>MONTH(Table1[[#This Row],[Date]])</f>
        <v>3</v>
      </c>
    </row>
    <row r="5338" spans="1:12" hidden="1">
      <c r="A5338">
        <v>15420</v>
      </c>
      <c r="B5338" s="1">
        <v>45421</v>
      </c>
      <c r="C5338" t="s">
        <v>12</v>
      </c>
      <c r="D5338" t="s">
        <v>157</v>
      </c>
      <c r="E5338">
        <v>1</v>
      </c>
      <c r="F5338">
        <v>139.99</v>
      </c>
      <c r="G5338">
        <f>Table1[[#This Row],[Unit Price]]*Table1[[#This Row],[Units Sold]]</f>
        <v>139.99</v>
      </c>
      <c r="H5338" t="s">
        <v>14</v>
      </c>
      <c r="I5338" t="s">
        <v>11</v>
      </c>
      <c r="J5338">
        <f>_xlfn.XLOOKUP(Table1[[#This Row],[Product Name]],O:O,P:P)</f>
        <v>21</v>
      </c>
      <c r="K5338">
        <f>Table1[[#This Row],[Unit Profit]]*Table1[[#This Row],[Units Sold]]</f>
        <v>21</v>
      </c>
      <c r="L5338">
        <f>MONTH(Table1[[#This Row],[Date]])</f>
        <v>5</v>
      </c>
    </row>
    <row r="5339" spans="1:12" hidden="1">
      <c r="A5339">
        <v>15421</v>
      </c>
      <c r="B5339" s="1">
        <v>45195</v>
      </c>
      <c r="C5339" t="s">
        <v>16</v>
      </c>
      <c r="D5339" t="s">
        <v>158</v>
      </c>
      <c r="E5339">
        <v>2</v>
      </c>
      <c r="F5339">
        <v>44.99</v>
      </c>
      <c r="G5339">
        <f>Table1[[#This Row],[Unit Price]]*Table1[[#This Row],[Units Sold]]</f>
        <v>89.98</v>
      </c>
      <c r="H5339" t="s">
        <v>18</v>
      </c>
      <c r="I5339" t="s">
        <v>287</v>
      </c>
      <c r="J5339">
        <f>_xlfn.XLOOKUP(Table1[[#This Row],[Product Name]],O:O,P:P)</f>
        <v>11.7</v>
      </c>
      <c r="K5339">
        <f>Table1[[#This Row],[Unit Profit]]*Table1[[#This Row],[Units Sold]]</f>
        <v>23.4</v>
      </c>
      <c r="L5339">
        <f>MONTH(Table1[[#This Row],[Date]])</f>
        <v>9</v>
      </c>
    </row>
    <row r="5340" spans="1:12" hidden="1">
      <c r="A5340">
        <v>15422</v>
      </c>
      <c r="B5340" s="1">
        <v>45478</v>
      </c>
      <c r="C5340" t="s">
        <v>19</v>
      </c>
      <c r="D5340" t="s">
        <v>159</v>
      </c>
      <c r="E5340">
        <v>5</v>
      </c>
      <c r="F5340">
        <v>11.99</v>
      </c>
      <c r="G5340">
        <f>Table1[[#This Row],[Unit Price]]*Table1[[#This Row],[Units Sold]]</f>
        <v>59.95</v>
      </c>
      <c r="H5340" t="s">
        <v>14</v>
      </c>
      <c r="I5340" t="s">
        <v>15</v>
      </c>
      <c r="J5340">
        <f>_xlfn.XLOOKUP(Table1[[#This Row],[Product Name]],O:O,P:P)</f>
        <v>5.28</v>
      </c>
      <c r="K5340">
        <f>Table1[[#This Row],[Unit Profit]]*Table1[[#This Row],[Units Sold]]</f>
        <v>26.400000000000002</v>
      </c>
      <c r="L5340">
        <f>MONTH(Table1[[#This Row],[Date]])</f>
        <v>7</v>
      </c>
    </row>
    <row r="5341" spans="1:12">
      <c r="A5341">
        <v>15423</v>
      </c>
      <c r="B5341" s="1">
        <v>44927</v>
      </c>
      <c r="C5341" t="s">
        <v>21</v>
      </c>
      <c r="D5341" t="s">
        <v>160</v>
      </c>
      <c r="E5341">
        <v>2</v>
      </c>
      <c r="F5341">
        <v>29.5</v>
      </c>
      <c r="G5341">
        <f>Table1[[#This Row],[Unit Price]]*Table1[[#This Row],[Units Sold]]</f>
        <v>59</v>
      </c>
      <c r="H5341" t="s">
        <v>294</v>
      </c>
      <c r="I5341" t="s">
        <v>11</v>
      </c>
      <c r="J5341">
        <f>_xlfn.XLOOKUP(Table1[[#This Row],[Product Name]],O:O,P:P)</f>
        <v>11.21</v>
      </c>
      <c r="K5341">
        <f>Table1[[#This Row],[Unit Profit]]*Table1[[#This Row],[Units Sold]]</f>
        <v>22.42</v>
      </c>
      <c r="L5341">
        <f>MONTH(Table1[[#This Row],[Date]])</f>
        <v>1</v>
      </c>
    </row>
    <row r="5342" spans="1:12" hidden="1">
      <c r="A5342">
        <v>15424</v>
      </c>
      <c r="B5342" s="1">
        <v>45044</v>
      </c>
      <c r="C5342" t="s">
        <v>23</v>
      </c>
      <c r="D5342" t="s">
        <v>161</v>
      </c>
      <c r="E5342">
        <v>5</v>
      </c>
      <c r="F5342">
        <v>299.99</v>
      </c>
      <c r="G5342">
        <f>Table1[[#This Row],[Unit Price]]*Table1[[#This Row],[Units Sold]]</f>
        <v>1499.95</v>
      </c>
      <c r="H5342" t="s">
        <v>14</v>
      </c>
      <c r="I5342" t="s">
        <v>15</v>
      </c>
      <c r="J5342">
        <f>_xlfn.XLOOKUP(Table1[[#This Row],[Product Name]],O:O,P:P)</f>
        <v>105</v>
      </c>
      <c r="K5342">
        <f>Table1[[#This Row],[Unit Profit]]*Table1[[#This Row],[Units Sold]]</f>
        <v>525</v>
      </c>
      <c r="L5342">
        <f>MONTH(Table1[[#This Row],[Date]])</f>
        <v>4</v>
      </c>
    </row>
    <row r="5343" spans="1:12">
      <c r="A5343">
        <v>15425</v>
      </c>
      <c r="B5343" s="1">
        <v>45527</v>
      </c>
      <c r="C5343" t="s">
        <v>9</v>
      </c>
      <c r="D5343" t="s">
        <v>162</v>
      </c>
      <c r="E5343">
        <v>1</v>
      </c>
      <c r="F5343">
        <v>549</v>
      </c>
      <c r="G5343">
        <f>Table1[[#This Row],[Unit Price]]*Table1[[#This Row],[Units Sold]]</f>
        <v>549</v>
      </c>
      <c r="H5343" t="s">
        <v>294</v>
      </c>
      <c r="I5343" t="s">
        <v>15</v>
      </c>
      <c r="J5343">
        <f>_xlfn.XLOOKUP(Table1[[#This Row],[Product Name]],O:O,P:P)</f>
        <v>65.88</v>
      </c>
      <c r="K5343">
        <f>Table1[[#This Row],[Unit Profit]]*Table1[[#This Row],[Units Sold]]</f>
        <v>65.88</v>
      </c>
      <c r="L5343">
        <f>MONTH(Table1[[#This Row],[Date]])</f>
        <v>8</v>
      </c>
    </row>
    <row r="5344" spans="1:12" hidden="1">
      <c r="A5344">
        <v>15426</v>
      </c>
      <c r="B5344" s="1">
        <v>45570</v>
      </c>
      <c r="C5344" t="s">
        <v>12</v>
      </c>
      <c r="D5344" t="s">
        <v>163</v>
      </c>
      <c r="E5344">
        <v>2</v>
      </c>
      <c r="F5344">
        <v>199.95</v>
      </c>
      <c r="G5344">
        <f>Table1[[#This Row],[Unit Price]]*Table1[[#This Row],[Units Sold]]</f>
        <v>399.9</v>
      </c>
      <c r="H5344" t="s">
        <v>14</v>
      </c>
      <c r="I5344" t="s">
        <v>11</v>
      </c>
      <c r="J5344">
        <f>_xlfn.XLOOKUP(Table1[[#This Row],[Product Name]],O:O,P:P)</f>
        <v>73.98</v>
      </c>
      <c r="K5344">
        <f>Table1[[#This Row],[Unit Profit]]*Table1[[#This Row],[Units Sold]]</f>
        <v>147.96</v>
      </c>
      <c r="L5344">
        <f>MONTH(Table1[[#This Row],[Date]])</f>
        <v>10</v>
      </c>
    </row>
    <row r="5345" spans="1:12" hidden="1">
      <c r="A5345">
        <v>15427</v>
      </c>
      <c r="B5345" s="1">
        <v>44971</v>
      </c>
      <c r="C5345" t="s">
        <v>16</v>
      </c>
      <c r="D5345" t="s">
        <v>164</v>
      </c>
      <c r="E5345">
        <v>5</v>
      </c>
      <c r="F5345">
        <v>98</v>
      </c>
      <c r="G5345">
        <f>Table1[[#This Row],[Unit Price]]*Table1[[#This Row],[Units Sold]]</f>
        <v>490</v>
      </c>
      <c r="H5345" t="s">
        <v>18</v>
      </c>
      <c r="I5345" t="s">
        <v>287</v>
      </c>
      <c r="J5345">
        <f>_xlfn.XLOOKUP(Table1[[#This Row],[Product Name]],O:O,P:P)</f>
        <v>11.76</v>
      </c>
      <c r="K5345">
        <f>Table1[[#This Row],[Unit Profit]]*Table1[[#This Row],[Units Sold]]</f>
        <v>58.8</v>
      </c>
      <c r="L5345">
        <f>MONTH(Table1[[#This Row],[Date]])</f>
        <v>2</v>
      </c>
    </row>
    <row r="5346" spans="1:12" hidden="1">
      <c r="A5346">
        <v>15428</v>
      </c>
      <c r="B5346" s="1">
        <v>45013</v>
      </c>
      <c r="C5346" t="s">
        <v>19</v>
      </c>
      <c r="D5346" t="s">
        <v>165</v>
      </c>
      <c r="E5346">
        <v>4</v>
      </c>
      <c r="F5346">
        <v>10.99</v>
      </c>
      <c r="G5346">
        <f>Table1[[#This Row],[Unit Price]]*Table1[[#This Row],[Units Sold]]</f>
        <v>43.96</v>
      </c>
      <c r="H5346" t="s">
        <v>14</v>
      </c>
      <c r="I5346" t="s">
        <v>11</v>
      </c>
      <c r="J5346">
        <f>_xlfn.XLOOKUP(Table1[[#This Row],[Product Name]],O:O,P:P)</f>
        <v>1.21</v>
      </c>
      <c r="K5346">
        <f>Table1[[#This Row],[Unit Profit]]*Table1[[#This Row],[Units Sold]]</f>
        <v>4.84</v>
      </c>
      <c r="L5346">
        <f>MONTH(Table1[[#This Row],[Date]])</f>
        <v>3</v>
      </c>
    </row>
    <row r="5347" spans="1:12" hidden="1">
      <c r="A5347">
        <v>15429</v>
      </c>
      <c r="B5347" s="1">
        <v>45520</v>
      </c>
      <c r="C5347" t="s">
        <v>21</v>
      </c>
      <c r="D5347" t="s">
        <v>166</v>
      </c>
      <c r="E5347">
        <v>5</v>
      </c>
      <c r="F5347">
        <v>25</v>
      </c>
      <c r="G5347">
        <f>Table1[[#This Row],[Unit Price]]*Table1[[#This Row],[Units Sold]]</f>
        <v>125</v>
      </c>
      <c r="H5347" t="s">
        <v>18</v>
      </c>
      <c r="I5347" t="s">
        <v>15</v>
      </c>
      <c r="J5347">
        <f>_xlfn.XLOOKUP(Table1[[#This Row],[Product Name]],O:O,P:P)</f>
        <v>11.5</v>
      </c>
      <c r="K5347">
        <f>Table1[[#This Row],[Unit Profit]]*Table1[[#This Row],[Units Sold]]</f>
        <v>57.5</v>
      </c>
      <c r="L5347">
        <f>MONTH(Table1[[#This Row],[Date]])</f>
        <v>8</v>
      </c>
    </row>
    <row r="5348" spans="1:12" hidden="1">
      <c r="A5348">
        <v>15430</v>
      </c>
      <c r="B5348" s="1">
        <v>45274</v>
      </c>
      <c r="C5348" t="s">
        <v>23</v>
      </c>
      <c r="D5348" t="s">
        <v>167</v>
      </c>
      <c r="E5348">
        <v>3</v>
      </c>
      <c r="F5348">
        <v>149.99</v>
      </c>
      <c r="G5348">
        <f>Table1[[#This Row],[Unit Price]]*Table1[[#This Row],[Units Sold]]</f>
        <v>449.97</v>
      </c>
      <c r="H5348" t="s">
        <v>18</v>
      </c>
      <c r="I5348" t="s">
        <v>15</v>
      </c>
      <c r="J5348">
        <f>_xlfn.XLOOKUP(Table1[[#This Row],[Product Name]],O:O,P:P)</f>
        <v>19.5</v>
      </c>
      <c r="K5348">
        <f>Table1[[#This Row],[Unit Profit]]*Table1[[#This Row],[Units Sold]]</f>
        <v>58.5</v>
      </c>
      <c r="L5348">
        <f>MONTH(Table1[[#This Row],[Date]])</f>
        <v>12</v>
      </c>
    </row>
    <row r="5349" spans="1:12">
      <c r="A5349">
        <v>15431</v>
      </c>
      <c r="B5349" s="1">
        <v>45143</v>
      </c>
      <c r="C5349" t="s">
        <v>9</v>
      </c>
      <c r="D5349" t="s">
        <v>49</v>
      </c>
      <c r="E5349">
        <v>5</v>
      </c>
      <c r="F5349">
        <v>349.99</v>
      </c>
      <c r="G5349">
        <f>Table1[[#This Row],[Unit Price]]*Table1[[#This Row],[Units Sold]]</f>
        <v>1749.95</v>
      </c>
      <c r="H5349" t="s">
        <v>294</v>
      </c>
      <c r="I5349" t="s">
        <v>11</v>
      </c>
      <c r="J5349">
        <f>_xlfn.XLOOKUP(Table1[[#This Row],[Product Name]],O:O,P:P)</f>
        <v>164.5</v>
      </c>
      <c r="K5349">
        <f>Table1[[#This Row],[Unit Profit]]*Table1[[#This Row],[Units Sold]]</f>
        <v>822.5</v>
      </c>
      <c r="L5349">
        <f>MONTH(Table1[[#This Row],[Date]])</f>
        <v>8</v>
      </c>
    </row>
    <row r="5350" spans="1:12">
      <c r="A5350">
        <v>15432</v>
      </c>
      <c r="B5350" s="1">
        <v>45127</v>
      </c>
      <c r="C5350" t="s">
        <v>12</v>
      </c>
      <c r="D5350" t="s">
        <v>168</v>
      </c>
      <c r="E5350">
        <v>3</v>
      </c>
      <c r="F5350">
        <v>199.99</v>
      </c>
      <c r="G5350">
        <f>Table1[[#This Row],[Unit Price]]*Table1[[#This Row],[Units Sold]]</f>
        <v>599.97</v>
      </c>
      <c r="H5350" t="s">
        <v>294</v>
      </c>
      <c r="I5350" t="s">
        <v>15</v>
      </c>
      <c r="J5350">
        <f>_xlfn.XLOOKUP(Table1[[#This Row],[Product Name]],O:O,P:P)</f>
        <v>44</v>
      </c>
      <c r="K5350">
        <f>Table1[[#This Row],[Unit Profit]]*Table1[[#This Row],[Units Sold]]</f>
        <v>132</v>
      </c>
      <c r="L5350">
        <f>MONTH(Table1[[#This Row],[Date]])</f>
        <v>7</v>
      </c>
    </row>
    <row r="5351" spans="1:12">
      <c r="A5351">
        <v>15433</v>
      </c>
      <c r="B5351" s="1">
        <v>45100</v>
      </c>
      <c r="C5351" t="s">
        <v>16</v>
      </c>
      <c r="D5351" t="s">
        <v>169</v>
      </c>
      <c r="E5351">
        <v>1</v>
      </c>
      <c r="F5351">
        <v>54.99</v>
      </c>
      <c r="G5351">
        <f>Table1[[#This Row],[Unit Price]]*Table1[[#This Row],[Units Sold]]</f>
        <v>54.99</v>
      </c>
      <c r="H5351" t="s">
        <v>294</v>
      </c>
      <c r="I5351" t="s">
        <v>11</v>
      </c>
      <c r="J5351">
        <f>_xlfn.XLOOKUP(Table1[[#This Row],[Product Name]],O:O,P:P)</f>
        <v>16.5</v>
      </c>
      <c r="K5351">
        <f>Table1[[#This Row],[Unit Profit]]*Table1[[#This Row],[Units Sold]]</f>
        <v>16.5</v>
      </c>
      <c r="L5351">
        <f>MONTH(Table1[[#This Row],[Date]])</f>
        <v>6</v>
      </c>
    </row>
    <row r="5352" spans="1:12" hidden="1">
      <c r="A5352">
        <v>15434</v>
      </c>
      <c r="B5352" s="1">
        <v>45307</v>
      </c>
      <c r="C5352" t="s">
        <v>19</v>
      </c>
      <c r="D5352" t="s">
        <v>170</v>
      </c>
      <c r="E5352">
        <v>5</v>
      </c>
      <c r="F5352">
        <v>16.989999999999998</v>
      </c>
      <c r="G5352">
        <f>Table1[[#This Row],[Unit Price]]*Table1[[#This Row],[Units Sold]]</f>
        <v>84.949999999999989</v>
      </c>
      <c r="H5352" t="s">
        <v>18</v>
      </c>
      <c r="I5352" t="s">
        <v>15</v>
      </c>
      <c r="J5352">
        <f>_xlfn.XLOOKUP(Table1[[#This Row],[Product Name]],O:O,P:P)</f>
        <v>4.59</v>
      </c>
      <c r="K5352">
        <f>Table1[[#This Row],[Unit Profit]]*Table1[[#This Row],[Units Sold]]</f>
        <v>22.95</v>
      </c>
      <c r="L5352">
        <f>MONTH(Table1[[#This Row],[Date]])</f>
        <v>1</v>
      </c>
    </row>
    <row r="5353" spans="1:12" hidden="1">
      <c r="A5353">
        <v>15435</v>
      </c>
      <c r="B5353" s="1">
        <v>45262</v>
      </c>
      <c r="C5353" t="s">
        <v>21</v>
      </c>
      <c r="D5353" t="s">
        <v>171</v>
      </c>
      <c r="E5353">
        <v>4</v>
      </c>
      <c r="F5353">
        <v>59</v>
      </c>
      <c r="G5353">
        <f>Table1[[#This Row],[Unit Price]]*Table1[[#This Row],[Units Sold]]</f>
        <v>236</v>
      </c>
      <c r="H5353" t="s">
        <v>18</v>
      </c>
      <c r="I5353" t="s">
        <v>11</v>
      </c>
      <c r="J5353">
        <f>_xlfn.XLOOKUP(Table1[[#This Row],[Product Name]],O:O,P:P)</f>
        <v>14.16</v>
      </c>
      <c r="K5353">
        <f>Table1[[#This Row],[Unit Profit]]*Table1[[#This Row],[Units Sold]]</f>
        <v>56.64</v>
      </c>
      <c r="L5353">
        <f>MONTH(Table1[[#This Row],[Date]])</f>
        <v>12</v>
      </c>
    </row>
    <row r="5354" spans="1:12" hidden="1">
      <c r="A5354">
        <v>15436</v>
      </c>
      <c r="B5354" s="1">
        <v>45643</v>
      </c>
      <c r="C5354" t="s">
        <v>23</v>
      </c>
      <c r="D5354" t="s">
        <v>172</v>
      </c>
      <c r="E5354">
        <v>2</v>
      </c>
      <c r="F5354">
        <v>299.99</v>
      </c>
      <c r="G5354">
        <f>Table1[[#This Row],[Unit Price]]*Table1[[#This Row],[Units Sold]]</f>
        <v>599.98</v>
      </c>
      <c r="H5354" t="s">
        <v>14</v>
      </c>
      <c r="I5354" t="s">
        <v>11</v>
      </c>
      <c r="J5354">
        <f>_xlfn.XLOOKUP(Table1[[#This Row],[Product Name]],O:O,P:P)</f>
        <v>33</v>
      </c>
      <c r="K5354">
        <f>Table1[[#This Row],[Unit Profit]]*Table1[[#This Row],[Units Sold]]</f>
        <v>66</v>
      </c>
      <c r="L5354">
        <f>MONTH(Table1[[#This Row],[Date]])</f>
        <v>12</v>
      </c>
    </row>
    <row r="5355" spans="1:12" hidden="1">
      <c r="A5355">
        <v>15437</v>
      </c>
      <c r="B5355" s="1">
        <v>45556</v>
      </c>
      <c r="C5355" t="s">
        <v>9</v>
      </c>
      <c r="D5355" t="s">
        <v>173</v>
      </c>
      <c r="E5355">
        <v>4</v>
      </c>
      <c r="F5355">
        <v>899.99</v>
      </c>
      <c r="G5355">
        <f>Table1[[#This Row],[Unit Price]]*Table1[[#This Row],[Units Sold]]</f>
        <v>3599.96</v>
      </c>
      <c r="H5355" t="s">
        <v>14</v>
      </c>
      <c r="I5355" t="s">
        <v>15</v>
      </c>
      <c r="J5355">
        <f>_xlfn.XLOOKUP(Table1[[#This Row],[Product Name]],O:O,P:P)</f>
        <v>378</v>
      </c>
      <c r="K5355">
        <f>Table1[[#This Row],[Unit Profit]]*Table1[[#This Row],[Units Sold]]</f>
        <v>1512</v>
      </c>
      <c r="L5355">
        <f>MONTH(Table1[[#This Row],[Date]])</f>
        <v>9</v>
      </c>
    </row>
    <row r="5356" spans="1:12">
      <c r="A5356">
        <v>15438</v>
      </c>
      <c r="B5356" s="1">
        <v>45052</v>
      </c>
      <c r="C5356" t="s">
        <v>12</v>
      </c>
      <c r="D5356" t="s">
        <v>174</v>
      </c>
      <c r="E5356">
        <v>1</v>
      </c>
      <c r="F5356">
        <v>499.95</v>
      </c>
      <c r="G5356">
        <f>Table1[[#This Row],[Unit Price]]*Table1[[#This Row],[Units Sold]]</f>
        <v>499.95</v>
      </c>
      <c r="H5356" t="s">
        <v>294</v>
      </c>
      <c r="I5356" t="s">
        <v>15</v>
      </c>
      <c r="J5356">
        <f>_xlfn.XLOOKUP(Table1[[#This Row],[Product Name]],O:O,P:P)</f>
        <v>89.99</v>
      </c>
      <c r="K5356">
        <f>Table1[[#This Row],[Unit Profit]]*Table1[[#This Row],[Units Sold]]</f>
        <v>89.99</v>
      </c>
      <c r="L5356">
        <f>MONTH(Table1[[#This Row],[Date]])</f>
        <v>5</v>
      </c>
    </row>
    <row r="5357" spans="1:12" hidden="1">
      <c r="A5357">
        <v>15439</v>
      </c>
      <c r="B5357" s="1">
        <v>45051</v>
      </c>
      <c r="C5357" t="s">
        <v>16</v>
      </c>
      <c r="D5357" t="s">
        <v>175</v>
      </c>
      <c r="E5357">
        <v>1</v>
      </c>
      <c r="F5357">
        <v>24.99</v>
      </c>
      <c r="G5357">
        <f>Table1[[#This Row],[Unit Price]]*Table1[[#This Row],[Units Sold]]</f>
        <v>24.99</v>
      </c>
      <c r="H5357" t="s">
        <v>14</v>
      </c>
      <c r="I5357" t="s">
        <v>15</v>
      </c>
      <c r="J5357">
        <f>_xlfn.XLOOKUP(Table1[[#This Row],[Product Name]],O:O,P:P)</f>
        <v>5</v>
      </c>
      <c r="K5357">
        <f>Table1[[#This Row],[Unit Profit]]*Table1[[#This Row],[Units Sold]]</f>
        <v>5</v>
      </c>
      <c r="L5357">
        <f>MONTH(Table1[[#This Row],[Date]])</f>
        <v>5</v>
      </c>
    </row>
    <row r="5358" spans="1:12">
      <c r="A5358">
        <v>15440</v>
      </c>
      <c r="B5358" s="1">
        <v>45247</v>
      </c>
      <c r="C5358" t="s">
        <v>19</v>
      </c>
      <c r="D5358" t="s">
        <v>176</v>
      </c>
      <c r="E5358">
        <v>5</v>
      </c>
      <c r="F5358">
        <v>7.99</v>
      </c>
      <c r="G5358">
        <f>Table1[[#This Row],[Unit Price]]*Table1[[#This Row],[Units Sold]]</f>
        <v>39.950000000000003</v>
      </c>
      <c r="H5358" t="s">
        <v>294</v>
      </c>
      <c r="I5358" t="s">
        <v>287</v>
      </c>
      <c r="J5358">
        <f>_xlfn.XLOOKUP(Table1[[#This Row],[Product Name]],O:O,P:P)</f>
        <v>1.84</v>
      </c>
      <c r="K5358">
        <f>Table1[[#This Row],[Unit Profit]]*Table1[[#This Row],[Units Sold]]</f>
        <v>9.2000000000000011</v>
      </c>
      <c r="L5358">
        <f>MONTH(Table1[[#This Row],[Date]])</f>
        <v>11</v>
      </c>
    </row>
    <row r="5359" spans="1:12" hidden="1">
      <c r="A5359">
        <v>15441</v>
      </c>
      <c r="B5359" s="1">
        <v>45452</v>
      </c>
      <c r="C5359" t="s">
        <v>21</v>
      </c>
      <c r="D5359" t="s">
        <v>177</v>
      </c>
      <c r="E5359">
        <v>1</v>
      </c>
      <c r="F5359">
        <v>36</v>
      </c>
      <c r="G5359">
        <f>Table1[[#This Row],[Unit Price]]*Table1[[#This Row],[Units Sold]]</f>
        <v>36</v>
      </c>
      <c r="H5359" t="s">
        <v>18</v>
      </c>
      <c r="I5359" t="s">
        <v>11</v>
      </c>
      <c r="J5359">
        <f>_xlfn.XLOOKUP(Table1[[#This Row],[Product Name]],O:O,P:P)</f>
        <v>9.36</v>
      </c>
      <c r="K5359">
        <f>Table1[[#This Row],[Unit Profit]]*Table1[[#This Row],[Units Sold]]</f>
        <v>9.36</v>
      </c>
      <c r="L5359">
        <f>MONTH(Table1[[#This Row],[Date]])</f>
        <v>6</v>
      </c>
    </row>
    <row r="5360" spans="1:12" hidden="1">
      <c r="A5360">
        <v>15442</v>
      </c>
      <c r="B5360" s="1">
        <v>45165</v>
      </c>
      <c r="C5360" t="s">
        <v>23</v>
      </c>
      <c r="D5360" t="s">
        <v>178</v>
      </c>
      <c r="E5360">
        <v>2</v>
      </c>
      <c r="F5360">
        <v>34.99</v>
      </c>
      <c r="G5360">
        <f>Table1[[#This Row],[Unit Price]]*Table1[[#This Row],[Units Sold]]</f>
        <v>69.98</v>
      </c>
      <c r="H5360" t="s">
        <v>18</v>
      </c>
      <c r="I5360" t="s">
        <v>287</v>
      </c>
      <c r="J5360">
        <f>_xlfn.XLOOKUP(Table1[[#This Row],[Product Name]],O:O,P:P)</f>
        <v>12.25</v>
      </c>
      <c r="K5360">
        <f>Table1[[#This Row],[Unit Profit]]*Table1[[#This Row],[Units Sold]]</f>
        <v>24.5</v>
      </c>
      <c r="L5360">
        <f>MONTH(Table1[[#This Row],[Date]])</f>
        <v>8</v>
      </c>
    </row>
    <row r="5361" spans="1:12">
      <c r="A5361">
        <v>15443</v>
      </c>
      <c r="B5361" s="1">
        <v>45567</v>
      </c>
      <c r="C5361" t="s">
        <v>9</v>
      </c>
      <c r="D5361" t="s">
        <v>179</v>
      </c>
      <c r="E5361">
        <v>5</v>
      </c>
      <c r="F5361">
        <v>1199.99</v>
      </c>
      <c r="G5361">
        <f>Table1[[#This Row],[Unit Price]]*Table1[[#This Row],[Units Sold]]</f>
        <v>5999.95</v>
      </c>
      <c r="H5361" t="s">
        <v>294</v>
      </c>
      <c r="I5361" t="s">
        <v>287</v>
      </c>
      <c r="J5361">
        <f>_xlfn.XLOOKUP(Table1[[#This Row],[Product Name]],O:O,P:P)</f>
        <v>600</v>
      </c>
      <c r="K5361">
        <f>Table1[[#This Row],[Unit Profit]]*Table1[[#This Row],[Units Sold]]</f>
        <v>3000</v>
      </c>
      <c r="L5361">
        <f>MONTH(Table1[[#This Row],[Date]])</f>
        <v>10</v>
      </c>
    </row>
    <row r="5362" spans="1:12">
      <c r="A5362">
        <v>15444</v>
      </c>
      <c r="B5362" s="1">
        <v>45204</v>
      </c>
      <c r="C5362" t="s">
        <v>12</v>
      </c>
      <c r="D5362" t="s">
        <v>180</v>
      </c>
      <c r="E5362">
        <v>5</v>
      </c>
      <c r="F5362">
        <v>199.99</v>
      </c>
      <c r="G5362">
        <f>Table1[[#This Row],[Unit Price]]*Table1[[#This Row],[Units Sold]]</f>
        <v>999.95</v>
      </c>
      <c r="H5362" t="s">
        <v>294</v>
      </c>
      <c r="I5362" t="s">
        <v>287</v>
      </c>
      <c r="J5362">
        <f>_xlfn.XLOOKUP(Table1[[#This Row],[Product Name]],O:O,P:P)</f>
        <v>34</v>
      </c>
      <c r="K5362">
        <f>Table1[[#This Row],[Unit Profit]]*Table1[[#This Row],[Units Sold]]</f>
        <v>170</v>
      </c>
      <c r="L5362">
        <f>MONTH(Table1[[#This Row],[Date]])</f>
        <v>10</v>
      </c>
    </row>
    <row r="5363" spans="1:12">
      <c r="A5363">
        <v>15445</v>
      </c>
      <c r="B5363" s="1">
        <v>45182</v>
      </c>
      <c r="C5363" t="s">
        <v>16</v>
      </c>
      <c r="D5363" t="s">
        <v>181</v>
      </c>
      <c r="E5363">
        <v>3</v>
      </c>
      <c r="F5363">
        <v>29.99</v>
      </c>
      <c r="G5363">
        <f>Table1[[#This Row],[Unit Price]]*Table1[[#This Row],[Units Sold]]</f>
        <v>89.97</v>
      </c>
      <c r="H5363" t="s">
        <v>294</v>
      </c>
      <c r="I5363" t="s">
        <v>287</v>
      </c>
      <c r="J5363">
        <f>_xlfn.XLOOKUP(Table1[[#This Row],[Product Name]],O:O,P:P)</f>
        <v>3</v>
      </c>
      <c r="K5363">
        <f>Table1[[#This Row],[Unit Profit]]*Table1[[#This Row],[Units Sold]]</f>
        <v>9</v>
      </c>
      <c r="L5363">
        <f>MONTH(Table1[[#This Row],[Date]])</f>
        <v>9</v>
      </c>
    </row>
    <row r="5364" spans="1:12" hidden="1">
      <c r="A5364">
        <v>15446</v>
      </c>
      <c r="B5364" s="1">
        <v>44955</v>
      </c>
      <c r="C5364" t="s">
        <v>19</v>
      </c>
      <c r="D5364" t="s">
        <v>182</v>
      </c>
      <c r="E5364">
        <v>4</v>
      </c>
      <c r="F5364">
        <v>8.99</v>
      </c>
      <c r="G5364">
        <f>Table1[[#This Row],[Unit Price]]*Table1[[#This Row],[Units Sold]]</f>
        <v>35.96</v>
      </c>
      <c r="H5364" t="s">
        <v>14</v>
      </c>
      <c r="I5364" t="s">
        <v>15</v>
      </c>
      <c r="J5364">
        <f>_xlfn.XLOOKUP(Table1[[#This Row],[Product Name]],O:O,P:P)</f>
        <v>1.17</v>
      </c>
      <c r="K5364">
        <f>Table1[[#This Row],[Unit Profit]]*Table1[[#This Row],[Units Sold]]</f>
        <v>4.68</v>
      </c>
      <c r="L5364">
        <f>MONTH(Table1[[#This Row],[Date]])</f>
        <v>1</v>
      </c>
    </row>
    <row r="5365" spans="1:12" hidden="1">
      <c r="A5365">
        <v>15447</v>
      </c>
      <c r="B5365" s="1">
        <v>45007</v>
      </c>
      <c r="C5365" t="s">
        <v>21</v>
      </c>
      <c r="D5365" t="s">
        <v>183</v>
      </c>
      <c r="E5365">
        <v>4</v>
      </c>
      <c r="F5365">
        <v>16.989999999999998</v>
      </c>
      <c r="G5365">
        <f>Table1[[#This Row],[Unit Price]]*Table1[[#This Row],[Units Sold]]</f>
        <v>67.959999999999994</v>
      </c>
      <c r="H5365" t="s">
        <v>18</v>
      </c>
      <c r="I5365" t="s">
        <v>11</v>
      </c>
      <c r="J5365">
        <f>_xlfn.XLOOKUP(Table1[[#This Row],[Product Name]],O:O,P:P)</f>
        <v>7.82</v>
      </c>
      <c r="K5365">
        <f>Table1[[#This Row],[Unit Profit]]*Table1[[#This Row],[Units Sold]]</f>
        <v>31.28</v>
      </c>
      <c r="L5365">
        <f>MONTH(Table1[[#This Row],[Date]])</f>
        <v>3</v>
      </c>
    </row>
    <row r="5366" spans="1:12" hidden="1">
      <c r="A5366">
        <v>15448</v>
      </c>
      <c r="B5366" s="1">
        <v>45584</v>
      </c>
      <c r="C5366" t="s">
        <v>23</v>
      </c>
      <c r="D5366" t="s">
        <v>184</v>
      </c>
      <c r="E5366">
        <v>5</v>
      </c>
      <c r="F5366">
        <v>49.99</v>
      </c>
      <c r="G5366">
        <f>Table1[[#This Row],[Unit Price]]*Table1[[#This Row],[Units Sold]]</f>
        <v>249.95000000000002</v>
      </c>
      <c r="H5366" t="s">
        <v>14</v>
      </c>
      <c r="I5366" t="s">
        <v>287</v>
      </c>
      <c r="J5366">
        <f>_xlfn.XLOOKUP(Table1[[#This Row],[Product Name]],O:O,P:P)</f>
        <v>12</v>
      </c>
      <c r="K5366">
        <f>Table1[[#This Row],[Unit Profit]]*Table1[[#This Row],[Units Sold]]</f>
        <v>60</v>
      </c>
      <c r="L5366">
        <f>MONTH(Table1[[#This Row],[Date]])</f>
        <v>10</v>
      </c>
    </row>
    <row r="5367" spans="1:12">
      <c r="A5367">
        <v>15449</v>
      </c>
      <c r="B5367" s="1">
        <v>45641</v>
      </c>
      <c r="C5367" t="s">
        <v>9</v>
      </c>
      <c r="D5367" t="s">
        <v>185</v>
      </c>
      <c r="E5367">
        <v>2</v>
      </c>
      <c r="F5367">
        <v>699.99</v>
      </c>
      <c r="G5367">
        <f>Table1[[#This Row],[Unit Price]]*Table1[[#This Row],[Units Sold]]</f>
        <v>1399.98</v>
      </c>
      <c r="H5367" t="s">
        <v>294</v>
      </c>
      <c r="I5367" t="s">
        <v>11</v>
      </c>
      <c r="J5367">
        <f>_xlfn.XLOOKUP(Table1[[#This Row],[Product Name]],O:O,P:P)</f>
        <v>273</v>
      </c>
      <c r="K5367">
        <f>Table1[[#This Row],[Unit Profit]]*Table1[[#This Row],[Units Sold]]</f>
        <v>546</v>
      </c>
      <c r="L5367">
        <f>MONTH(Table1[[#This Row],[Date]])</f>
        <v>12</v>
      </c>
    </row>
    <row r="5368" spans="1:12">
      <c r="A5368">
        <v>15450</v>
      </c>
      <c r="B5368" s="1">
        <v>45558</v>
      </c>
      <c r="C5368" t="s">
        <v>12</v>
      </c>
      <c r="D5368" t="s">
        <v>186</v>
      </c>
      <c r="E5368">
        <v>1</v>
      </c>
      <c r="F5368">
        <v>139.99</v>
      </c>
      <c r="G5368">
        <f>Table1[[#This Row],[Unit Price]]*Table1[[#This Row],[Units Sold]]</f>
        <v>139.99</v>
      </c>
      <c r="H5368" t="s">
        <v>294</v>
      </c>
      <c r="I5368" t="s">
        <v>11</v>
      </c>
      <c r="J5368">
        <f>_xlfn.XLOOKUP(Table1[[#This Row],[Product Name]],O:O,P:P)</f>
        <v>25.2</v>
      </c>
      <c r="K5368">
        <f>Table1[[#This Row],[Unit Profit]]*Table1[[#This Row],[Units Sold]]</f>
        <v>25.2</v>
      </c>
      <c r="L5368">
        <f>MONTH(Table1[[#This Row],[Date]])</f>
        <v>9</v>
      </c>
    </row>
    <row r="5369" spans="1:12">
      <c r="A5369">
        <v>15451</v>
      </c>
      <c r="B5369" s="1">
        <v>45607</v>
      </c>
      <c r="C5369" t="s">
        <v>16</v>
      </c>
      <c r="D5369" t="s">
        <v>187</v>
      </c>
      <c r="E5369">
        <v>2</v>
      </c>
      <c r="F5369">
        <v>34.99</v>
      </c>
      <c r="G5369">
        <f>Table1[[#This Row],[Unit Price]]*Table1[[#This Row],[Units Sold]]</f>
        <v>69.98</v>
      </c>
      <c r="H5369" t="s">
        <v>294</v>
      </c>
      <c r="I5369" t="s">
        <v>287</v>
      </c>
      <c r="J5369">
        <f>_xlfn.XLOOKUP(Table1[[#This Row],[Product Name]],O:O,P:P)</f>
        <v>12.6</v>
      </c>
      <c r="K5369">
        <f>Table1[[#This Row],[Unit Profit]]*Table1[[#This Row],[Units Sold]]</f>
        <v>25.2</v>
      </c>
      <c r="L5369">
        <f>MONTH(Table1[[#This Row],[Date]])</f>
        <v>11</v>
      </c>
    </row>
    <row r="5370" spans="1:12">
      <c r="A5370">
        <v>15452</v>
      </c>
      <c r="B5370" s="1">
        <v>44948</v>
      </c>
      <c r="C5370" t="s">
        <v>19</v>
      </c>
      <c r="D5370" t="s">
        <v>188</v>
      </c>
      <c r="E5370">
        <v>4</v>
      </c>
      <c r="F5370">
        <v>9.99</v>
      </c>
      <c r="G5370">
        <f>Table1[[#This Row],[Unit Price]]*Table1[[#This Row],[Units Sold]]</f>
        <v>39.96</v>
      </c>
      <c r="H5370" t="s">
        <v>294</v>
      </c>
      <c r="I5370" t="s">
        <v>11</v>
      </c>
      <c r="J5370">
        <f>_xlfn.XLOOKUP(Table1[[#This Row],[Product Name]],O:O,P:P)</f>
        <v>1.5</v>
      </c>
      <c r="K5370">
        <f>Table1[[#This Row],[Unit Profit]]*Table1[[#This Row],[Units Sold]]</f>
        <v>6</v>
      </c>
      <c r="L5370">
        <f>MONTH(Table1[[#This Row],[Date]])</f>
        <v>1</v>
      </c>
    </row>
    <row r="5371" spans="1:12">
      <c r="A5371">
        <v>15453</v>
      </c>
      <c r="B5371" s="1">
        <v>45200</v>
      </c>
      <c r="C5371" t="s">
        <v>21</v>
      </c>
      <c r="D5371" t="s">
        <v>189</v>
      </c>
      <c r="E5371">
        <v>3</v>
      </c>
      <c r="F5371">
        <v>29.5</v>
      </c>
      <c r="G5371">
        <f>Table1[[#This Row],[Unit Price]]*Table1[[#This Row],[Units Sold]]</f>
        <v>88.5</v>
      </c>
      <c r="H5371" t="s">
        <v>294</v>
      </c>
      <c r="I5371" t="s">
        <v>11</v>
      </c>
      <c r="J5371">
        <f>_xlfn.XLOOKUP(Table1[[#This Row],[Product Name]],O:O,P:P)</f>
        <v>7.38</v>
      </c>
      <c r="K5371">
        <f>Table1[[#This Row],[Unit Profit]]*Table1[[#This Row],[Units Sold]]</f>
        <v>22.14</v>
      </c>
      <c r="L5371">
        <f>MONTH(Table1[[#This Row],[Date]])</f>
        <v>10</v>
      </c>
    </row>
    <row r="5372" spans="1:12" hidden="1">
      <c r="A5372">
        <v>15455</v>
      </c>
      <c r="B5372" s="1">
        <v>45013</v>
      </c>
      <c r="C5372" t="s">
        <v>9</v>
      </c>
      <c r="D5372" t="s">
        <v>191</v>
      </c>
      <c r="E5372">
        <v>2</v>
      </c>
      <c r="F5372">
        <v>49.99</v>
      </c>
      <c r="G5372">
        <f>Table1[[#This Row],[Unit Price]]*Table1[[#This Row],[Units Sold]]</f>
        <v>99.98</v>
      </c>
      <c r="H5372" t="s">
        <v>18</v>
      </c>
      <c r="I5372" t="s">
        <v>287</v>
      </c>
      <c r="J5372">
        <f>_xlfn.XLOOKUP(Table1[[#This Row],[Product Name]],O:O,P:P)</f>
        <v>19.5</v>
      </c>
      <c r="K5372">
        <f>Table1[[#This Row],[Unit Profit]]*Table1[[#This Row],[Units Sold]]</f>
        <v>39</v>
      </c>
      <c r="L5372">
        <f>MONTH(Table1[[#This Row],[Date]])</f>
        <v>3</v>
      </c>
    </row>
    <row r="5373" spans="1:12">
      <c r="A5373">
        <v>15456</v>
      </c>
      <c r="B5373" s="1">
        <v>45560</v>
      </c>
      <c r="C5373" t="s">
        <v>12</v>
      </c>
      <c r="D5373" t="s">
        <v>192</v>
      </c>
      <c r="E5373">
        <v>1</v>
      </c>
      <c r="F5373">
        <v>49.99</v>
      </c>
      <c r="G5373">
        <f>Table1[[#This Row],[Unit Price]]*Table1[[#This Row],[Units Sold]]</f>
        <v>49.99</v>
      </c>
      <c r="H5373" t="s">
        <v>294</v>
      </c>
      <c r="I5373" t="s">
        <v>11</v>
      </c>
      <c r="J5373">
        <f>_xlfn.XLOOKUP(Table1[[#This Row],[Product Name]],O:O,P:P)</f>
        <v>15</v>
      </c>
      <c r="K5373">
        <f>Table1[[#This Row],[Unit Profit]]*Table1[[#This Row],[Units Sold]]</f>
        <v>15</v>
      </c>
      <c r="L5373">
        <f>MONTH(Table1[[#This Row],[Date]])</f>
        <v>9</v>
      </c>
    </row>
    <row r="5374" spans="1:12" hidden="1">
      <c r="A5374">
        <v>15457</v>
      </c>
      <c r="B5374" s="1">
        <v>45032</v>
      </c>
      <c r="C5374" t="s">
        <v>16</v>
      </c>
      <c r="D5374" t="s">
        <v>193</v>
      </c>
      <c r="E5374">
        <v>3</v>
      </c>
      <c r="F5374">
        <v>14.9</v>
      </c>
      <c r="G5374">
        <f>Table1[[#This Row],[Unit Price]]*Table1[[#This Row],[Units Sold]]</f>
        <v>44.7</v>
      </c>
      <c r="H5374" t="s">
        <v>18</v>
      </c>
      <c r="I5374" t="s">
        <v>287</v>
      </c>
      <c r="J5374">
        <f>_xlfn.XLOOKUP(Table1[[#This Row],[Product Name]],O:O,P:P)</f>
        <v>6.41</v>
      </c>
      <c r="K5374">
        <f>Table1[[#This Row],[Unit Profit]]*Table1[[#This Row],[Units Sold]]</f>
        <v>19.23</v>
      </c>
      <c r="L5374">
        <f>MONTH(Table1[[#This Row],[Date]])</f>
        <v>4</v>
      </c>
    </row>
    <row r="5375" spans="1:12" hidden="1">
      <c r="A5375">
        <v>15458</v>
      </c>
      <c r="B5375" s="1">
        <v>45151</v>
      </c>
      <c r="C5375" t="s">
        <v>19</v>
      </c>
      <c r="D5375" t="s">
        <v>194</v>
      </c>
      <c r="E5375">
        <v>5</v>
      </c>
      <c r="F5375">
        <v>11.99</v>
      </c>
      <c r="G5375">
        <f>Table1[[#This Row],[Unit Price]]*Table1[[#This Row],[Units Sold]]</f>
        <v>59.95</v>
      </c>
      <c r="H5375" t="s">
        <v>18</v>
      </c>
      <c r="I5375" t="s">
        <v>287</v>
      </c>
      <c r="J5375">
        <f>_xlfn.XLOOKUP(Table1[[#This Row],[Product Name]],O:O,P:P)</f>
        <v>3.72</v>
      </c>
      <c r="K5375">
        <f>Table1[[#This Row],[Unit Profit]]*Table1[[#This Row],[Units Sold]]</f>
        <v>18.600000000000001</v>
      </c>
      <c r="L5375">
        <f>MONTH(Table1[[#This Row],[Date]])</f>
        <v>8</v>
      </c>
    </row>
    <row r="5376" spans="1:12" hidden="1">
      <c r="A5376">
        <v>15459</v>
      </c>
      <c r="B5376" s="1">
        <v>45227</v>
      </c>
      <c r="C5376" t="s">
        <v>21</v>
      </c>
      <c r="D5376" t="s">
        <v>195</v>
      </c>
      <c r="E5376">
        <v>1</v>
      </c>
      <c r="F5376">
        <v>34</v>
      </c>
      <c r="G5376">
        <f>Table1[[#This Row],[Unit Price]]*Table1[[#This Row],[Units Sold]]</f>
        <v>34</v>
      </c>
      <c r="H5376" t="s">
        <v>18</v>
      </c>
      <c r="I5376" t="s">
        <v>11</v>
      </c>
      <c r="J5376">
        <f>_xlfn.XLOOKUP(Table1[[#This Row],[Product Name]],O:O,P:P)</f>
        <v>9.52</v>
      </c>
      <c r="K5376">
        <f>Table1[[#This Row],[Unit Profit]]*Table1[[#This Row],[Units Sold]]</f>
        <v>9.52</v>
      </c>
      <c r="L5376">
        <f>MONTH(Table1[[#This Row],[Date]])</f>
        <v>10</v>
      </c>
    </row>
    <row r="5377" spans="1:12" hidden="1">
      <c r="A5377">
        <v>15460</v>
      </c>
      <c r="B5377" s="1">
        <v>45171</v>
      </c>
      <c r="C5377" t="s">
        <v>23</v>
      </c>
      <c r="D5377" t="s">
        <v>196</v>
      </c>
      <c r="E5377">
        <v>1</v>
      </c>
      <c r="F5377">
        <v>146</v>
      </c>
      <c r="G5377">
        <f>Table1[[#This Row],[Unit Price]]*Table1[[#This Row],[Units Sold]]</f>
        <v>146</v>
      </c>
      <c r="H5377" t="s">
        <v>14</v>
      </c>
      <c r="I5377" t="s">
        <v>15</v>
      </c>
      <c r="J5377">
        <f>_xlfn.XLOOKUP(Table1[[#This Row],[Product Name]],O:O,P:P)</f>
        <v>71.540000000000006</v>
      </c>
      <c r="K5377">
        <f>Table1[[#This Row],[Unit Profit]]*Table1[[#This Row],[Units Sold]]</f>
        <v>71.540000000000006</v>
      </c>
      <c r="L5377">
        <f>MONTH(Table1[[#This Row],[Date]])</f>
        <v>9</v>
      </c>
    </row>
    <row r="5378" spans="1:12" hidden="1">
      <c r="A5378">
        <v>15461</v>
      </c>
      <c r="B5378" s="1">
        <v>44994</v>
      </c>
      <c r="C5378" t="s">
        <v>9</v>
      </c>
      <c r="D5378" t="s">
        <v>197</v>
      </c>
      <c r="E5378">
        <v>3</v>
      </c>
      <c r="F5378">
        <v>649.99</v>
      </c>
      <c r="G5378">
        <f>Table1[[#This Row],[Unit Price]]*Table1[[#This Row],[Units Sold]]</f>
        <v>1949.97</v>
      </c>
      <c r="H5378" t="s">
        <v>18</v>
      </c>
      <c r="I5378" t="s">
        <v>15</v>
      </c>
      <c r="J5378">
        <f>_xlfn.XLOOKUP(Table1[[#This Row],[Product Name]],O:O,P:P)</f>
        <v>65</v>
      </c>
      <c r="K5378">
        <f>Table1[[#This Row],[Unit Profit]]*Table1[[#This Row],[Units Sold]]</f>
        <v>195</v>
      </c>
      <c r="L5378">
        <f>MONTH(Table1[[#This Row],[Date]])</f>
        <v>3</v>
      </c>
    </row>
    <row r="5379" spans="1:12" hidden="1">
      <c r="A5379">
        <v>15462</v>
      </c>
      <c r="B5379" s="1">
        <v>45337</v>
      </c>
      <c r="C5379" t="s">
        <v>12</v>
      </c>
      <c r="D5379" t="s">
        <v>198</v>
      </c>
      <c r="E5379">
        <v>2</v>
      </c>
      <c r="F5379">
        <v>399.99</v>
      </c>
      <c r="G5379">
        <f>Table1[[#This Row],[Unit Price]]*Table1[[#This Row],[Units Sold]]</f>
        <v>799.98</v>
      </c>
      <c r="H5379" t="s">
        <v>14</v>
      </c>
      <c r="I5379" t="s">
        <v>15</v>
      </c>
      <c r="J5379">
        <f>_xlfn.XLOOKUP(Table1[[#This Row],[Product Name]],O:O,P:P)</f>
        <v>160</v>
      </c>
      <c r="K5379">
        <f>Table1[[#This Row],[Unit Profit]]*Table1[[#This Row],[Units Sold]]</f>
        <v>320</v>
      </c>
      <c r="L5379">
        <f>MONTH(Table1[[#This Row],[Date]])</f>
        <v>2</v>
      </c>
    </row>
    <row r="5380" spans="1:12" hidden="1">
      <c r="A5380">
        <v>15463</v>
      </c>
      <c r="B5380" s="1">
        <v>45476</v>
      </c>
      <c r="C5380" t="s">
        <v>16</v>
      </c>
      <c r="D5380" t="s">
        <v>199</v>
      </c>
      <c r="E5380">
        <v>1</v>
      </c>
      <c r="F5380">
        <v>59.99</v>
      </c>
      <c r="G5380">
        <f>Table1[[#This Row],[Unit Price]]*Table1[[#This Row],[Units Sold]]</f>
        <v>59.99</v>
      </c>
      <c r="H5380" t="s">
        <v>14</v>
      </c>
      <c r="I5380" t="s">
        <v>287</v>
      </c>
      <c r="J5380">
        <f>_xlfn.XLOOKUP(Table1[[#This Row],[Product Name]],O:O,P:P)</f>
        <v>28.8</v>
      </c>
      <c r="K5380">
        <f>Table1[[#This Row],[Unit Profit]]*Table1[[#This Row],[Units Sold]]</f>
        <v>28.8</v>
      </c>
      <c r="L5380">
        <f>MONTH(Table1[[#This Row],[Date]])</f>
        <v>7</v>
      </c>
    </row>
    <row r="5381" spans="1:12">
      <c r="A5381">
        <v>15464</v>
      </c>
      <c r="B5381" s="1">
        <v>45579</v>
      </c>
      <c r="C5381" t="s">
        <v>19</v>
      </c>
      <c r="D5381" t="s">
        <v>200</v>
      </c>
      <c r="E5381">
        <v>3</v>
      </c>
      <c r="F5381">
        <v>12.99</v>
      </c>
      <c r="G5381">
        <f>Table1[[#This Row],[Unit Price]]*Table1[[#This Row],[Units Sold]]</f>
        <v>38.97</v>
      </c>
      <c r="H5381" t="s">
        <v>294</v>
      </c>
      <c r="I5381" t="s">
        <v>287</v>
      </c>
      <c r="J5381">
        <f>_xlfn.XLOOKUP(Table1[[#This Row],[Product Name]],O:O,P:P)</f>
        <v>2.99</v>
      </c>
      <c r="K5381">
        <f>Table1[[#This Row],[Unit Profit]]*Table1[[#This Row],[Units Sold]]</f>
        <v>8.9700000000000006</v>
      </c>
      <c r="L5381">
        <f>MONTH(Table1[[#This Row],[Date]])</f>
        <v>10</v>
      </c>
    </row>
    <row r="5382" spans="1:12">
      <c r="A5382">
        <v>15465</v>
      </c>
      <c r="B5382" s="1">
        <v>44947</v>
      </c>
      <c r="C5382" t="s">
        <v>21</v>
      </c>
      <c r="D5382" t="s">
        <v>201</v>
      </c>
      <c r="E5382">
        <v>2</v>
      </c>
      <c r="F5382">
        <v>190</v>
      </c>
      <c r="G5382">
        <f>Table1[[#This Row],[Unit Price]]*Table1[[#This Row],[Units Sold]]</f>
        <v>380</v>
      </c>
      <c r="H5382" t="s">
        <v>294</v>
      </c>
      <c r="I5382" t="s">
        <v>287</v>
      </c>
      <c r="J5382">
        <f>_xlfn.XLOOKUP(Table1[[#This Row],[Product Name]],O:O,P:P)</f>
        <v>55.1</v>
      </c>
      <c r="K5382">
        <f>Table1[[#This Row],[Unit Profit]]*Table1[[#This Row],[Units Sold]]</f>
        <v>110.2</v>
      </c>
      <c r="L5382">
        <f>MONTH(Table1[[#This Row],[Date]])</f>
        <v>1</v>
      </c>
    </row>
    <row r="5383" spans="1:12">
      <c r="A5383">
        <v>15466</v>
      </c>
      <c r="B5383" s="1">
        <v>45624</v>
      </c>
      <c r="C5383" t="s">
        <v>23</v>
      </c>
      <c r="D5383" t="s">
        <v>202</v>
      </c>
      <c r="E5383">
        <v>2</v>
      </c>
      <c r="F5383">
        <v>499.95</v>
      </c>
      <c r="G5383">
        <f>Table1[[#This Row],[Unit Price]]*Table1[[#This Row],[Units Sold]]</f>
        <v>999.9</v>
      </c>
      <c r="H5383" t="s">
        <v>294</v>
      </c>
      <c r="I5383" t="s">
        <v>11</v>
      </c>
      <c r="J5383">
        <f>_xlfn.XLOOKUP(Table1[[#This Row],[Product Name]],O:O,P:P)</f>
        <v>129.99</v>
      </c>
      <c r="K5383">
        <f>Table1[[#This Row],[Unit Profit]]*Table1[[#This Row],[Units Sold]]</f>
        <v>259.98</v>
      </c>
      <c r="L5383">
        <f>MONTH(Table1[[#This Row],[Date]])</f>
        <v>11</v>
      </c>
    </row>
    <row r="5384" spans="1:12" hidden="1">
      <c r="A5384">
        <v>15467</v>
      </c>
      <c r="B5384" s="1">
        <v>45537</v>
      </c>
      <c r="C5384" t="s">
        <v>9</v>
      </c>
      <c r="D5384" t="s">
        <v>203</v>
      </c>
      <c r="E5384">
        <v>5</v>
      </c>
      <c r="F5384">
        <v>399</v>
      </c>
      <c r="G5384">
        <f>Table1[[#This Row],[Unit Price]]*Table1[[#This Row],[Units Sold]]</f>
        <v>1995</v>
      </c>
      <c r="H5384" t="s">
        <v>14</v>
      </c>
      <c r="I5384" t="s">
        <v>287</v>
      </c>
      <c r="J5384">
        <f>_xlfn.XLOOKUP(Table1[[#This Row],[Product Name]],O:O,P:P)</f>
        <v>131.66999999999999</v>
      </c>
      <c r="K5384">
        <f>Table1[[#This Row],[Unit Profit]]*Table1[[#This Row],[Units Sold]]</f>
        <v>658.34999999999991</v>
      </c>
      <c r="L5384">
        <f>MONTH(Table1[[#This Row],[Date]])</f>
        <v>9</v>
      </c>
    </row>
    <row r="5385" spans="1:12">
      <c r="A5385">
        <v>15468</v>
      </c>
      <c r="B5385" s="1">
        <v>45060</v>
      </c>
      <c r="C5385" t="s">
        <v>12</v>
      </c>
      <c r="D5385" t="s">
        <v>204</v>
      </c>
      <c r="E5385">
        <v>2</v>
      </c>
      <c r="F5385">
        <v>199</v>
      </c>
      <c r="G5385">
        <f>Table1[[#This Row],[Unit Price]]*Table1[[#This Row],[Units Sold]]</f>
        <v>398</v>
      </c>
      <c r="H5385" t="s">
        <v>294</v>
      </c>
      <c r="I5385" t="s">
        <v>15</v>
      </c>
      <c r="J5385">
        <f>_xlfn.XLOOKUP(Table1[[#This Row],[Product Name]],O:O,P:P)</f>
        <v>27.86</v>
      </c>
      <c r="K5385">
        <f>Table1[[#This Row],[Unit Profit]]*Table1[[#This Row],[Units Sold]]</f>
        <v>55.72</v>
      </c>
      <c r="L5385">
        <f>MONTH(Table1[[#This Row],[Date]])</f>
        <v>5</v>
      </c>
    </row>
    <row r="5386" spans="1:12">
      <c r="A5386">
        <v>15469</v>
      </c>
      <c r="B5386" s="1">
        <v>44933</v>
      </c>
      <c r="C5386" t="s">
        <v>16</v>
      </c>
      <c r="D5386" t="s">
        <v>205</v>
      </c>
      <c r="E5386">
        <v>3</v>
      </c>
      <c r="F5386">
        <v>34.99</v>
      </c>
      <c r="G5386">
        <f>Table1[[#This Row],[Unit Price]]*Table1[[#This Row],[Units Sold]]</f>
        <v>104.97</v>
      </c>
      <c r="H5386" t="s">
        <v>294</v>
      </c>
      <c r="I5386" t="s">
        <v>15</v>
      </c>
      <c r="J5386">
        <f>_xlfn.XLOOKUP(Table1[[#This Row],[Product Name]],O:O,P:P)</f>
        <v>10.15</v>
      </c>
      <c r="K5386">
        <f>Table1[[#This Row],[Unit Profit]]*Table1[[#This Row],[Units Sold]]</f>
        <v>30.450000000000003</v>
      </c>
      <c r="L5386">
        <f>MONTH(Table1[[#This Row],[Date]])</f>
        <v>1</v>
      </c>
    </row>
    <row r="5387" spans="1:12">
      <c r="A5387">
        <v>15470</v>
      </c>
      <c r="B5387" s="1">
        <v>45350</v>
      </c>
      <c r="C5387" t="s">
        <v>19</v>
      </c>
      <c r="D5387" t="s">
        <v>106</v>
      </c>
      <c r="E5387">
        <v>5</v>
      </c>
      <c r="F5387">
        <v>10.99</v>
      </c>
      <c r="G5387">
        <f>Table1[[#This Row],[Unit Price]]*Table1[[#This Row],[Units Sold]]</f>
        <v>54.95</v>
      </c>
      <c r="H5387" t="s">
        <v>294</v>
      </c>
      <c r="I5387" t="s">
        <v>287</v>
      </c>
      <c r="J5387">
        <f>_xlfn.XLOOKUP(Table1[[#This Row],[Product Name]],O:O,P:P)</f>
        <v>4.34</v>
      </c>
      <c r="K5387">
        <f>Table1[[#This Row],[Unit Profit]]*Table1[[#This Row],[Units Sold]]</f>
        <v>21.7</v>
      </c>
      <c r="L5387">
        <f>MONTH(Table1[[#This Row],[Date]])</f>
        <v>2</v>
      </c>
    </row>
    <row r="5388" spans="1:12" hidden="1">
      <c r="A5388">
        <v>15471</v>
      </c>
      <c r="B5388" s="1">
        <v>45207</v>
      </c>
      <c r="C5388" t="s">
        <v>21</v>
      </c>
      <c r="D5388" t="s">
        <v>206</v>
      </c>
      <c r="E5388">
        <v>1</v>
      </c>
      <c r="F5388">
        <v>18</v>
      </c>
      <c r="G5388">
        <f>Table1[[#This Row],[Unit Price]]*Table1[[#This Row],[Units Sold]]</f>
        <v>18</v>
      </c>
      <c r="H5388" t="s">
        <v>18</v>
      </c>
      <c r="I5388" t="s">
        <v>287</v>
      </c>
      <c r="J5388">
        <f>_xlfn.XLOOKUP(Table1[[#This Row],[Product Name]],O:O,P:P)</f>
        <v>7.56</v>
      </c>
      <c r="K5388">
        <f>Table1[[#This Row],[Unit Profit]]*Table1[[#This Row],[Units Sold]]</f>
        <v>7.56</v>
      </c>
      <c r="L5388">
        <f>MONTH(Table1[[#This Row],[Date]])</f>
        <v>10</v>
      </c>
    </row>
    <row r="5389" spans="1:12" hidden="1">
      <c r="A5389">
        <v>15472</v>
      </c>
      <c r="B5389" s="1">
        <v>45580</v>
      </c>
      <c r="C5389" t="s">
        <v>23</v>
      </c>
      <c r="D5389" t="s">
        <v>207</v>
      </c>
      <c r="E5389">
        <v>5</v>
      </c>
      <c r="F5389">
        <v>169.95</v>
      </c>
      <c r="G5389">
        <f>Table1[[#This Row],[Unit Price]]*Table1[[#This Row],[Units Sold]]</f>
        <v>849.75</v>
      </c>
      <c r="H5389" t="s">
        <v>18</v>
      </c>
      <c r="I5389" t="s">
        <v>11</v>
      </c>
      <c r="J5389">
        <f>_xlfn.XLOOKUP(Table1[[#This Row],[Product Name]],O:O,P:P)</f>
        <v>59.48</v>
      </c>
      <c r="K5389">
        <f>Table1[[#This Row],[Unit Profit]]*Table1[[#This Row],[Units Sold]]</f>
        <v>297.39999999999998</v>
      </c>
      <c r="L5389">
        <f>MONTH(Table1[[#This Row],[Date]])</f>
        <v>10</v>
      </c>
    </row>
    <row r="5390" spans="1:12">
      <c r="A5390">
        <v>15473</v>
      </c>
      <c r="B5390" s="1">
        <v>45284</v>
      </c>
      <c r="C5390" t="s">
        <v>9</v>
      </c>
      <c r="D5390" t="s">
        <v>208</v>
      </c>
      <c r="E5390">
        <v>3</v>
      </c>
      <c r="F5390">
        <v>199.99</v>
      </c>
      <c r="G5390">
        <f>Table1[[#This Row],[Unit Price]]*Table1[[#This Row],[Units Sold]]</f>
        <v>599.97</v>
      </c>
      <c r="H5390" t="s">
        <v>294</v>
      </c>
      <c r="I5390" t="s">
        <v>11</v>
      </c>
      <c r="J5390">
        <f>_xlfn.XLOOKUP(Table1[[#This Row],[Product Name]],O:O,P:P)</f>
        <v>50</v>
      </c>
      <c r="K5390">
        <f>Table1[[#This Row],[Unit Profit]]*Table1[[#This Row],[Units Sold]]</f>
        <v>150</v>
      </c>
      <c r="L5390">
        <f>MONTH(Table1[[#This Row],[Date]])</f>
        <v>12</v>
      </c>
    </row>
    <row r="5391" spans="1:12" hidden="1">
      <c r="A5391">
        <v>15474</v>
      </c>
      <c r="B5391" s="1">
        <v>44962</v>
      </c>
      <c r="C5391" t="s">
        <v>12</v>
      </c>
      <c r="D5391" t="s">
        <v>209</v>
      </c>
      <c r="E5391">
        <v>3</v>
      </c>
      <c r="F5391">
        <v>199.95</v>
      </c>
      <c r="G5391">
        <f>Table1[[#This Row],[Unit Price]]*Table1[[#This Row],[Units Sold]]</f>
        <v>599.84999999999991</v>
      </c>
      <c r="H5391" t="s">
        <v>14</v>
      </c>
      <c r="I5391" t="s">
        <v>11</v>
      </c>
      <c r="J5391">
        <f>_xlfn.XLOOKUP(Table1[[#This Row],[Product Name]],O:O,P:P)</f>
        <v>35.99</v>
      </c>
      <c r="K5391">
        <f>Table1[[#This Row],[Unit Profit]]*Table1[[#This Row],[Units Sold]]</f>
        <v>107.97</v>
      </c>
      <c r="L5391">
        <f>MONTH(Table1[[#This Row],[Date]])</f>
        <v>2</v>
      </c>
    </row>
    <row r="5392" spans="1:12">
      <c r="A5392">
        <v>15475</v>
      </c>
      <c r="B5392" s="1">
        <v>45499</v>
      </c>
      <c r="C5392" t="s">
        <v>16</v>
      </c>
      <c r="D5392" t="s">
        <v>210</v>
      </c>
      <c r="E5392">
        <v>3</v>
      </c>
      <c r="F5392">
        <v>179.99</v>
      </c>
      <c r="G5392">
        <f>Table1[[#This Row],[Unit Price]]*Table1[[#This Row],[Units Sold]]</f>
        <v>539.97</v>
      </c>
      <c r="H5392" t="s">
        <v>294</v>
      </c>
      <c r="I5392" t="s">
        <v>15</v>
      </c>
      <c r="J5392">
        <f>_xlfn.XLOOKUP(Table1[[#This Row],[Product Name]],O:O,P:P)</f>
        <v>66.599999999999994</v>
      </c>
      <c r="K5392">
        <f>Table1[[#This Row],[Unit Profit]]*Table1[[#This Row],[Units Sold]]</f>
        <v>199.79999999999998</v>
      </c>
      <c r="L5392">
        <f>MONTH(Table1[[#This Row],[Date]])</f>
        <v>7</v>
      </c>
    </row>
    <row r="5393" spans="1:12" hidden="1">
      <c r="A5393">
        <v>15476</v>
      </c>
      <c r="B5393" s="1">
        <v>45313</v>
      </c>
      <c r="C5393" t="s">
        <v>19</v>
      </c>
      <c r="D5393" t="s">
        <v>211</v>
      </c>
      <c r="E5393">
        <v>1</v>
      </c>
      <c r="F5393">
        <v>11.99</v>
      </c>
      <c r="G5393">
        <f>Table1[[#This Row],[Unit Price]]*Table1[[#This Row],[Units Sold]]</f>
        <v>11.99</v>
      </c>
      <c r="H5393" t="s">
        <v>18</v>
      </c>
      <c r="I5393" t="s">
        <v>15</v>
      </c>
      <c r="J5393">
        <f>_xlfn.XLOOKUP(Table1[[#This Row],[Product Name]],O:O,P:P)</f>
        <v>3.96</v>
      </c>
      <c r="K5393">
        <f>Table1[[#This Row],[Unit Profit]]*Table1[[#This Row],[Units Sold]]</f>
        <v>3.96</v>
      </c>
      <c r="L5393">
        <f>MONTH(Table1[[#This Row],[Date]])</f>
        <v>1</v>
      </c>
    </row>
    <row r="5394" spans="1:12">
      <c r="A5394">
        <v>15477</v>
      </c>
      <c r="B5394" s="1">
        <v>45026</v>
      </c>
      <c r="C5394" t="s">
        <v>21</v>
      </c>
      <c r="D5394" t="s">
        <v>212</v>
      </c>
      <c r="E5394">
        <v>5</v>
      </c>
      <c r="F5394">
        <v>125</v>
      </c>
      <c r="G5394">
        <f>Table1[[#This Row],[Unit Price]]*Table1[[#This Row],[Units Sold]]</f>
        <v>625</v>
      </c>
      <c r="H5394" t="s">
        <v>294</v>
      </c>
      <c r="I5394" t="s">
        <v>11</v>
      </c>
      <c r="J5394">
        <f>_xlfn.XLOOKUP(Table1[[#This Row],[Product Name]],O:O,P:P)</f>
        <v>61.25</v>
      </c>
      <c r="K5394">
        <f>Table1[[#This Row],[Unit Profit]]*Table1[[#This Row],[Units Sold]]</f>
        <v>306.25</v>
      </c>
      <c r="L5394">
        <f>MONTH(Table1[[#This Row],[Date]])</f>
        <v>4</v>
      </c>
    </row>
    <row r="5395" spans="1:12" hidden="1">
      <c r="A5395">
        <v>15478</v>
      </c>
      <c r="B5395" s="1">
        <v>45609</v>
      </c>
      <c r="C5395" t="s">
        <v>23</v>
      </c>
      <c r="D5395" t="s">
        <v>213</v>
      </c>
      <c r="E5395">
        <v>2</v>
      </c>
      <c r="F5395">
        <v>449.99</v>
      </c>
      <c r="G5395">
        <f>Table1[[#This Row],[Unit Price]]*Table1[[#This Row],[Units Sold]]</f>
        <v>899.98</v>
      </c>
      <c r="H5395" t="s">
        <v>14</v>
      </c>
      <c r="I5395" t="s">
        <v>287</v>
      </c>
      <c r="J5395">
        <f>_xlfn.XLOOKUP(Table1[[#This Row],[Product Name]],O:O,P:P)</f>
        <v>180</v>
      </c>
      <c r="K5395">
        <f>Table1[[#This Row],[Unit Profit]]*Table1[[#This Row],[Units Sold]]</f>
        <v>360</v>
      </c>
      <c r="L5395">
        <f>MONTH(Table1[[#This Row],[Date]])</f>
        <v>11</v>
      </c>
    </row>
    <row r="5396" spans="1:12" hidden="1">
      <c r="A5396">
        <v>15479</v>
      </c>
      <c r="B5396" s="1">
        <v>45449</v>
      </c>
      <c r="C5396" t="s">
        <v>9</v>
      </c>
      <c r="D5396" t="s">
        <v>214</v>
      </c>
      <c r="E5396">
        <v>5</v>
      </c>
      <c r="F5396">
        <v>179</v>
      </c>
      <c r="G5396">
        <f>Table1[[#This Row],[Unit Price]]*Table1[[#This Row],[Units Sold]]</f>
        <v>895</v>
      </c>
      <c r="H5396" t="s">
        <v>14</v>
      </c>
      <c r="I5396" t="s">
        <v>11</v>
      </c>
      <c r="J5396">
        <f>_xlfn.XLOOKUP(Table1[[#This Row],[Product Name]],O:O,P:P)</f>
        <v>71.599999999999994</v>
      </c>
      <c r="K5396">
        <f>Table1[[#This Row],[Unit Profit]]*Table1[[#This Row],[Units Sold]]</f>
        <v>358</v>
      </c>
      <c r="L5396">
        <f>MONTH(Table1[[#This Row],[Date]])</f>
        <v>6</v>
      </c>
    </row>
    <row r="5397" spans="1:12" hidden="1">
      <c r="A5397">
        <v>15480</v>
      </c>
      <c r="B5397" s="1">
        <v>45445</v>
      </c>
      <c r="C5397" t="s">
        <v>12</v>
      </c>
      <c r="D5397" t="s">
        <v>215</v>
      </c>
      <c r="E5397">
        <v>1</v>
      </c>
      <c r="F5397">
        <v>99.95</v>
      </c>
      <c r="G5397">
        <f>Table1[[#This Row],[Unit Price]]*Table1[[#This Row],[Units Sold]]</f>
        <v>99.95</v>
      </c>
      <c r="H5397" t="s">
        <v>18</v>
      </c>
      <c r="I5397" t="s">
        <v>11</v>
      </c>
      <c r="J5397">
        <f>_xlfn.XLOOKUP(Table1[[#This Row],[Product Name]],O:O,P:P)</f>
        <v>38.979999999999997</v>
      </c>
      <c r="K5397">
        <f>Table1[[#This Row],[Unit Profit]]*Table1[[#This Row],[Units Sold]]</f>
        <v>38.979999999999997</v>
      </c>
      <c r="L5397">
        <f>MONTH(Table1[[#This Row],[Date]])</f>
        <v>6</v>
      </c>
    </row>
    <row r="5398" spans="1:12" hidden="1">
      <c r="A5398">
        <v>15481</v>
      </c>
      <c r="B5398" s="1">
        <v>45595</v>
      </c>
      <c r="C5398" t="s">
        <v>16</v>
      </c>
      <c r="D5398" t="s">
        <v>216</v>
      </c>
      <c r="E5398">
        <v>1</v>
      </c>
      <c r="F5398">
        <v>59.99</v>
      </c>
      <c r="G5398">
        <f>Table1[[#This Row],[Unit Price]]*Table1[[#This Row],[Units Sold]]</f>
        <v>59.99</v>
      </c>
      <c r="H5398" t="s">
        <v>18</v>
      </c>
      <c r="I5398" t="s">
        <v>15</v>
      </c>
      <c r="J5398">
        <f>_xlfn.XLOOKUP(Table1[[#This Row],[Product Name]],O:O,P:P)</f>
        <v>21.6</v>
      </c>
      <c r="K5398">
        <f>Table1[[#This Row],[Unit Profit]]*Table1[[#This Row],[Units Sold]]</f>
        <v>21.6</v>
      </c>
      <c r="L5398">
        <f>MONTH(Table1[[#This Row],[Date]])</f>
        <v>10</v>
      </c>
    </row>
    <row r="5399" spans="1:12" hidden="1">
      <c r="A5399">
        <v>15482</v>
      </c>
      <c r="B5399" s="1">
        <v>44974</v>
      </c>
      <c r="C5399" t="s">
        <v>19</v>
      </c>
      <c r="D5399" t="s">
        <v>217</v>
      </c>
      <c r="E5399">
        <v>3</v>
      </c>
      <c r="F5399">
        <v>14.99</v>
      </c>
      <c r="G5399">
        <f>Table1[[#This Row],[Unit Price]]*Table1[[#This Row],[Units Sold]]</f>
        <v>44.97</v>
      </c>
      <c r="H5399" t="s">
        <v>18</v>
      </c>
      <c r="I5399" t="s">
        <v>11</v>
      </c>
      <c r="J5399">
        <f>_xlfn.XLOOKUP(Table1[[#This Row],[Product Name]],O:O,P:P)</f>
        <v>4.6500000000000004</v>
      </c>
      <c r="K5399">
        <f>Table1[[#This Row],[Unit Profit]]*Table1[[#This Row],[Units Sold]]</f>
        <v>13.950000000000001</v>
      </c>
      <c r="L5399">
        <f>MONTH(Table1[[#This Row],[Date]])</f>
        <v>2</v>
      </c>
    </row>
    <row r="5400" spans="1:12" hidden="1">
      <c r="A5400">
        <v>15483</v>
      </c>
      <c r="B5400" s="1">
        <v>45474</v>
      </c>
      <c r="C5400" t="s">
        <v>21</v>
      </c>
      <c r="D5400" t="s">
        <v>218</v>
      </c>
      <c r="E5400">
        <v>5</v>
      </c>
      <c r="F5400">
        <v>52</v>
      </c>
      <c r="G5400">
        <f>Table1[[#This Row],[Unit Price]]*Table1[[#This Row],[Units Sold]]</f>
        <v>260</v>
      </c>
      <c r="H5400" t="s">
        <v>14</v>
      </c>
      <c r="I5400" t="s">
        <v>287</v>
      </c>
      <c r="J5400">
        <f>_xlfn.XLOOKUP(Table1[[#This Row],[Product Name]],O:O,P:P)</f>
        <v>20.28</v>
      </c>
      <c r="K5400">
        <f>Table1[[#This Row],[Unit Profit]]*Table1[[#This Row],[Units Sold]]</f>
        <v>101.4</v>
      </c>
      <c r="L5400">
        <f>MONTH(Table1[[#This Row],[Date]])</f>
        <v>7</v>
      </c>
    </row>
    <row r="5401" spans="1:12" hidden="1">
      <c r="A5401">
        <v>15484</v>
      </c>
      <c r="B5401" s="1">
        <v>44963</v>
      </c>
      <c r="C5401" t="s">
        <v>23</v>
      </c>
      <c r="D5401" t="s">
        <v>219</v>
      </c>
      <c r="E5401">
        <v>5</v>
      </c>
      <c r="F5401">
        <v>399.99</v>
      </c>
      <c r="G5401">
        <f>Table1[[#This Row],[Unit Price]]*Table1[[#This Row],[Units Sold]]</f>
        <v>1999.95</v>
      </c>
      <c r="H5401" t="s">
        <v>14</v>
      </c>
      <c r="I5401" t="s">
        <v>15</v>
      </c>
      <c r="J5401">
        <f>_xlfn.XLOOKUP(Table1[[#This Row],[Product Name]],O:O,P:P)</f>
        <v>180</v>
      </c>
      <c r="K5401">
        <f>Table1[[#This Row],[Unit Profit]]*Table1[[#This Row],[Units Sold]]</f>
        <v>900</v>
      </c>
      <c r="L5401">
        <f>MONTH(Table1[[#This Row],[Date]])</f>
        <v>2</v>
      </c>
    </row>
    <row r="5402" spans="1:12" hidden="1">
      <c r="A5402">
        <v>15485</v>
      </c>
      <c r="B5402" s="1">
        <v>45413</v>
      </c>
      <c r="C5402" t="s">
        <v>9</v>
      </c>
      <c r="D5402" t="s">
        <v>220</v>
      </c>
      <c r="E5402">
        <v>5</v>
      </c>
      <c r="F5402">
        <v>299.99</v>
      </c>
      <c r="G5402">
        <f>Table1[[#This Row],[Unit Price]]*Table1[[#This Row],[Units Sold]]</f>
        <v>1499.95</v>
      </c>
      <c r="H5402" t="s">
        <v>18</v>
      </c>
      <c r="I5402" t="s">
        <v>15</v>
      </c>
      <c r="J5402">
        <f>_xlfn.XLOOKUP(Table1[[#This Row],[Product Name]],O:O,P:P)</f>
        <v>117</v>
      </c>
      <c r="K5402">
        <f>Table1[[#This Row],[Unit Profit]]*Table1[[#This Row],[Units Sold]]</f>
        <v>585</v>
      </c>
      <c r="L5402">
        <f>MONTH(Table1[[#This Row],[Date]])</f>
        <v>5</v>
      </c>
    </row>
    <row r="5403" spans="1:12" hidden="1">
      <c r="A5403">
        <v>15486</v>
      </c>
      <c r="B5403" s="1">
        <v>45587</v>
      </c>
      <c r="C5403" t="s">
        <v>12</v>
      </c>
      <c r="D5403" t="s">
        <v>221</v>
      </c>
      <c r="E5403">
        <v>3</v>
      </c>
      <c r="F5403">
        <v>379.99</v>
      </c>
      <c r="G5403">
        <f>Table1[[#This Row],[Unit Price]]*Table1[[#This Row],[Units Sold]]</f>
        <v>1139.97</v>
      </c>
      <c r="H5403" t="s">
        <v>18</v>
      </c>
      <c r="I5403" t="s">
        <v>287</v>
      </c>
      <c r="J5403">
        <f>_xlfn.XLOOKUP(Table1[[#This Row],[Product Name]],O:O,P:P)</f>
        <v>171</v>
      </c>
      <c r="K5403">
        <f>Table1[[#This Row],[Unit Profit]]*Table1[[#This Row],[Units Sold]]</f>
        <v>513</v>
      </c>
      <c r="L5403">
        <f>MONTH(Table1[[#This Row],[Date]])</f>
        <v>10</v>
      </c>
    </row>
    <row r="5404" spans="1:12" hidden="1">
      <c r="A5404">
        <v>15487</v>
      </c>
      <c r="B5404" s="1">
        <v>45276</v>
      </c>
      <c r="C5404" t="s">
        <v>16</v>
      </c>
      <c r="D5404" t="s">
        <v>222</v>
      </c>
      <c r="E5404">
        <v>3</v>
      </c>
      <c r="F5404">
        <v>98</v>
      </c>
      <c r="G5404">
        <f>Table1[[#This Row],[Unit Price]]*Table1[[#This Row],[Units Sold]]</f>
        <v>294</v>
      </c>
      <c r="H5404" t="s">
        <v>14</v>
      </c>
      <c r="I5404" t="s">
        <v>15</v>
      </c>
      <c r="J5404">
        <f>_xlfn.XLOOKUP(Table1[[#This Row],[Product Name]],O:O,P:P)</f>
        <v>35.28</v>
      </c>
      <c r="K5404">
        <f>Table1[[#This Row],[Unit Profit]]*Table1[[#This Row],[Units Sold]]</f>
        <v>105.84</v>
      </c>
      <c r="L5404">
        <f>MONTH(Table1[[#This Row],[Date]])</f>
        <v>12</v>
      </c>
    </row>
    <row r="5405" spans="1:12">
      <c r="A5405">
        <v>15488</v>
      </c>
      <c r="B5405" s="1">
        <v>44944</v>
      </c>
      <c r="C5405" t="s">
        <v>19</v>
      </c>
      <c r="D5405" t="s">
        <v>223</v>
      </c>
      <c r="E5405">
        <v>5</v>
      </c>
      <c r="F5405">
        <v>16.989999999999998</v>
      </c>
      <c r="G5405">
        <f>Table1[[#This Row],[Unit Price]]*Table1[[#This Row],[Units Sold]]</f>
        <v>84.949999999999989</v>
      </c>
      <c r="H5405" t="s">
        <v>294</v>
      </c>
      <c r="I5405" t="s">
        <v>11</v>
      </c>
      <c r="J5405">
        <f>_xlfn.XLOOKUP(Table1[[#This Row],[Product Name]],O:O,P:P)</f>
        <v>2.04</v>
      </c>
      <c r="K5405">
        <f>Table1[[#This Row],[Unit Profit]]*Table1[[#This Row],[Units Sold]]</f>
        <v>10.199999999999999</v>
      </c>
      <c r="L5405">
        <f>MONTH(Table1[[#This Row],[Date]])</f>
        <v>1</v>
      </c>
    </row>
    <row r="5406" spans="1:12">
      <c r="A5406">
        <v>15489</v>
      </c>
      <c r="B5406" s="1">
        <v>45179</v>
      </c>
      <c r="C5406" t="s">
        <v>21</v>
      </c>
      <c r="D5406" t="s">
        <v>224</v>
      </c>
      <c r="E5406">
        <v>3</v>
      </c>
      <c r="F5406">
        <v>79</v>
      </c>
      <c r="G5406">
        <f>Table1[[#This Row],[Unit Price]]*Table1[[#This Row],[Units Sold]]</f>
        <v>237</v>
      </c>
      <c r="H5406" t="s">
        <v>294</v>
      </c>
      <c r="I5406" t="s">
        <v>11</v>
      </c>
      <c r="J5406">
        <f>_xlfn.XLOOKUP(Table1[[#This Row],[Product Name]],O:O,P:P)</f>
        <v>22.12</v>
      </c>
      <c r="K5406">
        <f>Table1[[#This Row],[Unit Profit]]*Table1[[#This Row],[Units Sold]]</f>
        <v>66.36</v>
      </c>
      <c r="L5406">
        <f>MONTH(Table1[[#This Row],[Date]])</f>
        <v>9</v>
      </c>
    </row>
    <row r="5407" spans="1:12" hidden="1">
      <c r="A5407">
        <v>15490</v>
      </c>
      <c r="B5407" s="1">
        <v>45286</v>
      </c>
      <c r="C5407" t="s">
        <v>23</v>
      </c>
      <c r="D5407" t="s">
        <v>225</v>
      </c>
      <c r="E5407">
        <v>2</v>
      </c>
      <c r="F5407">
        <v>129</v>
      </c>
      <c r="G5407">
        <f>Table1[[#This Row],[Unit Price]]*Table1[[#This Row],[Units Sold]]</f>
        <v>258</v>
      </c>
      <c r="H5407" t="s">
        <v>18</v>
      </c>
      <c r="I5407" t="s">
        <v>11</v>
      </c>
      <c r="J5407">
        <f>_xlfn.XLOOKUP(Table1[[#This Row],[Product Name]],O:O,P:P)</f>
        <v>37.409999999999997</v>
      </c>
      <c r="K5407">
        <f>Table1[[#This Row],[Unit Profit]]*Table1[[#This Row],[Units Sold]]</f>
        <v>74.819999999999993</v>
      </c>
      <c r="L5407">
        <f>MONTH(Table1[[#This Row],[Date]])</f>
        <v>12</v>
      </c>
    </row>
    <row r="5408" spans="1:12" hidden="1">
      <c r="A5408">
        <v>15491</v>
      </c>
      <c r="B5408" s="1">
        <v>45553</v>
      </c>
      <c r="C5408" t="s">
        <v>9</v>
      </c>
      <c r="D5408" t="s">
        <v>226</v>
      </c>
      <c r="E5408">
        <v>3</v>
      </c>
      <c r="F5408">
        <v>749.99</v>
      </c>
      <c r="G5408">
        <f>Table1[[#This Row],[Unit Price]]*Table1[[#This Row],[Units Sold]]</f>
        <v>2249.9700000000003</v>
      </c>
      <c r="H5408" t="s">
        <v>14</v>
      </c>
      <c r="I5408" t="s">
        <v>11</v>
      </c>
      <c r="J5408">
        <f>_xlfn.XLOOKUP(Table1[[#This Row],[Product Name]],O:O,P:P)</f>
        <v>187.5</v>
      </c>
      <c r="K5408">
        <f>Table1[[#This Row],[Unit Profit]]*Table1[[#This Row],[Units Sold]]</f>
        <v>562.5</v>
      </c>
      <c r="L5408">
        <f>MONTH(Table1[[#This Row],[Date]])</f>
        <v>9</v>
      </c>
    </row>
    <row r="5409" spans="1:12" hidden="1">
      <c r="A5409">
        <v>15493</v>
      </c>
      <c r="B5409" s="1">
        <v>44945</v>
      </c>
      <c r="C5409" t="s">
        <v>16</v>
      </c>
      <c r="D5409" t="s">
        <v>227</v>
      </c>
      <c r="E5409">
        <v>3</v>
      </c>
      <c r="F5409">
        <v>9.9</v>
      </c>
      <c r="G5409">
        <f>Table1[[#This Row],[Unit Price]]*Table1[[#This Row],[Units Sold]]</f>
        <v>29.700000000000003</v>
      </c>
      <c r="H5409" t="s">
        <v>18</v>
      </c>
      <c r="I5409" t="s">
        <v>287</v>
      </c>
      <c r="J5409">
        <f>_xlfn.XLOOKUP(Table1[[#This Row],[Product Name]],O:O,P:P)</f>
        <v>2.2799999999999998</v>
      </c>
      <c r="K5409">
        <f>Table1[[#This Row],[Unit Profit]]*Table1[[#This Row],[Units Sold]]</f>
        <v>6.84</v>
      </c>
      <c r="L5409">
        <f>MONTH(Table1[[#This Row],[Date]])</f>
        <v>1</v>
      </c>
    </row>
    <row r="5410" spans="1:12" hidden="1">
      <c r="A5410">
        <v>15494</v>
      </c>
      <c r="B5410" s="1">
        <v>45531</v>
      </c>
      <c r="C5410" t="s">
        <v>19</v>
      </c>
      <c r="D5410" t="s">
        <v>188</v>
      </c>
      <c r="E5410">
        <v>3</v>
      </c>
      <c r="F5410">
        <v>10.99</v>
      </c>
      <c r="G5410">
        <f>Table1[[#This Row],[Unit Price]]*Table1[[#This Row],[Units Sold]]</f>
        <v>32.97</v>
      </c>
      <c r="H5410" t="s">
        <v>18</v>
      </c>
      <c r="I5410" t="s">
        <v>11</v>
      </c>
      <c r="J5410">
        <f>_xlfn.XLOOKUP(Table1[[#This Row],[Product Name]],O:O,P:P)</f>
        <v>1.5</v>
      </c>
      <c r="K5410">
        <f>Table1[[#This Row],[Unit Profit]]*Table1[[#This Row],[Units Sold]]</f>
        <v>4.5</v>
      </c>
      <c r="L5410">
        <f>MONTH(Table1[[#This Row],[Date]])</f>
        <v>8</v>
      </c>
    </row>
    <row r="5411" spans="1:12" hidden="1">
      <c r="A5411">
        <v>15495</v>
      </c>
      <c r="B5411" s="1">
        <v>45213</v>
      </c>
      <c r="C5411" t="s">
        <v>21</v>
      </c>
      <c r="D5411" t="s">
        <v>228</v>
      </c>
      <c r="E5411">
        <v>3</v>
      </c>
      <c r="F5411">
        <v>29</v>
      </c>
      <c r="G5411">
        <f>Table1[[#This Row],[Unit Price]]*Table1[[#This Row],[Units Sold]]</f>
        <v>87</v>
      </c>
      <c r="H5411" t="s">
        <v>18</v>
      </c>
      <c r="I5411" t="s">
        <v>287</v>
      </c>
      <c r="J5411">
        <f>_xlfn.XLOOKUP(Table1[[#This Row],[Product Name]],O:O,P:P)</f>
        <v>3.48</v>
      </c>
      <c r="K5411">
        <f>Table1[[#This Row],[Unit Profit]]*Table1[[#This Row],[Units Sold]]</f>
        <v>10.44</v>
      </c>
      <c r="L5411">
        <f>MONTH(Table1[[#This Row],[Date]])</f>
        <v>10</v>
      </c>
    </row>
    <row r="5412" spans="1:12" hidden="1">
      <c r="A5412">
        <v>15496</v>
      </c>
      <c r="B5412" s="1">
        <v>45212</v>
      </c>
      <c r="C5412" t="s">
        <v>23</v>
      </c>
      <c r="D5412" t="s">
        <v>229</v>
      </c>
      <c r="E5412">
        <v>4</v>
      </c>
      <c r="F5412">
        <v>349.99</v>
      </c>
      <c r="G5412">
        <f>Table1[[#This Row],[Unit Price]]*Table1[[#This Row],[Units Sold]]</f>
        <v>1399.96</v>
      </c>
      <c r="H5412" t="s">
        <v>18</v>
      </c>
      <c r="I5412" t="s">
        <v>287</v>
      </c>
      <c r="J5412">
        <f>_xlfn.XLOOKUP(Table1[[#This Row],[Product Name]],O:O,P:P)</f>
        <v>136.5</v>
      </c>
      <c r="K5412">
        <f>Table1[[#This Row],[Unit Profit]]*Table1[[#This Row],[Units Sold]]</f>
        <v>546</v>
      </c>
      <c r="L5412">
        <f>MONTH(Table1[[#This Row],[Date]])</f>
        <v>10</v>
      </c>
    </row>
    <row r="5413" spans="1:12">
      <c r="A5413">
        <v>15497</v>
      </c>
      <c r="B5413" s="1">
        <v>45581</v>
      </c>
      <c r="C5413" t="s">
        <v>9</v>
      </c>
      <c r="D5413" t="s">
        <v>230</v>
      </c>
      <c r="E5413">
        <v>1</v>
      </c>
      <c r="F5413">
        <v>2399</v>
      </c>
      <c r="G5413">
        <f>Table1[[#This Row],[Unit Price]]*Table1[[#This Row],[Units Sold]]</f>
        <v>2399</v>
      </c>
      <c r="H5413" t="s">
        <v>294</v>
      </c>
      <c r="I5413" t="s">
        <v>11</v>
      </c>
      <c r="J5413">
        <f>_xlfn.XLOOKUP(Table1[[#This Row],[Product Name]],O:O,P:P)</f>
        <v>1127.53</v>
      </c>
      <c r="K5413">
        <f>Table1[[#This Row],[Unit Profit]]*Table1[[#This Row],[Units Sold]]</f>
        <v>1127.53</v>
      </c>
      <c r="L5413">
        <f>MONTH(Table1[[#This Row],[Date]])</f>
        <v>10</v>
      </c>
    </row>
    <row r="5414" spans="1:12" hidden="1">
      <c r="A5414">
        <v>15498</v>
      </c>
      <c r="B5414" s="1">
        <v>45080</v>
      </c>
      <c r="C5414" t="s">
        <v>12</v>
      </c>
      <c r="D5414" t="s">
        <v>231</v>
      </c>
      <c r="E5414">
        <v>4</v>
      </c>
      <c r="F5414">
        <v>449.99</v>
      </c>
      <c r="G5414">
        <f>Table1[[#This Row],[Unit Price]]*Table1[[#This Row],[Units Sold]]</f>
        <v>1799.96</v>
      </c>
      <c r="H5414" t="s">
        <v>18</v>
      </c>
      <c r="I5414" t="s">
        <v>11</v>
      </c>
      <c r="J5414">
        <f>_xlfn.XLOOKUP(Table1[[#This Row],[Product Name]],O:O,P:P)</f>
        <v>135</v>
      </c>
      <c r="K5414">
        <f>Table1[[#This Row],[Unit Profit]]*Table1[[#This Row],[Units Sold]]</f>
        <v>540</v>
      </c>
      <c r="L5414">
        <f>MONTH(Table1[[#This Row],[Date]])</f>
        <v>6</v>
      </c>
    </row>
    <row r="5415" spans="1:12">
      <c r="A5415">
        <v>15499</v>
      </c>
      <c r="B5415" s="1">
        <v>45105</v>
      </c>
      <c r="C5415" t="s">
        <v>16</v>
      </c>
      <c r="D5415" t="s">
        <v>232</v>
      </c>
      <c r="E5415">
        <v>3</v>
      </c>
      <c r="F5415">
        <v>49.99</v>
      </c>
      <c r="G5415">
        <f>Table1[[#This Row],[Unit Price]]*Table1[[#This Row],[Units Sold]]</f>
        <v>149.97</v>
      </c>
      <c r="H5415" t="s">
        <v>294</v>
      </c>
      <c r="I5415" t="s">
        <v>287</v>
      </c>
      <c r="J5415">
        <f>_xlfn.XLOOKUP(Table1[[#This Row],[Product Name]],O:O,P:P)</f>
        <v>16</v>
      </c>
      <c r="K5415">
        <f>Table1[[#This Row],[Unit Profit]]*Table1[[#This Row],[Units Sold]]</f>
        <v>48</v>
      </c>
      <c r="L5415">
        <f>MONTH(Table1[[#This Row],[Date]])</f>
        <v>6</v>
      </c>
    </row>
    <row r="5416" spans="1:12" hidden="1">
      <c r="A5416">
        <v>15500</v>
      </c>
      <c r="B5416" s="1">
        <v>45508</v>
      </c>
      <c r="C5416" t="s">
        <v>19</v>
      </c>
      <c r="D5416" t="s">
        <v>233</v>
      </c>
      <c r="E5416">
        <v>4</v>
      </c>
      <c r="F5416">
        <v>12.99</v>
      </c>
      <c r="G5416">
        <f>Table1[[#This Row],[Unit Price]]*Table1[[#This Row],[Units Sold]]</f>
        <v>51.96</v>
      </c>
      <c r="H5416" t="s">
        <v>18</v>
      </c>
      <c r="I5416" t="s">
        <v>11</v>
      </c>
      <c r="J5416">
        <f>_xlfn.XLOOKUP(Table1[[#This Row],[Product Name]],O:O,P:P)</f>
        <v>5.46</v>
      </c>
      <c r="K5416">
        <f>Table1[[#This Row],[Unit Profit]]*Table1[[#This Row],[Units Sold]]</f>
        <v>21.84</v>
      </c>
      <c r="L5416">
        <f>MONTH(Table1[[#This Row],[Date]])</f>
        <v>8</v>
      </c>
    </row>
    <row r="5417" spans="1:12">
      <c r="A5417">
        <v>15501</v>
      </c>
      <c r="B5417" s="1">
        <v>45299</v>
      </c>
      <c r="C5417" t="s">
        <v>21</v>
      </c>
      <c r="D5417" t="s">
        <v>234</v>
      </c>
      <c r="E5417">
        <v>1</v>
      </c>
      <c r="F5417">
        <v>27</v>
      </c>
      <c r="G5417">
        <f>Table1[[#This Row],[Unit Price]]*Table1[[#This Row],[Units Sold]]</f>
        <v>27</v>
      </c>
      <c r="H5417" t="s">
        <v>294</v>
      </c>
      <c r="I5417" t="s">
        <v>287</v>
      </c>
      <c r="J5417">
        <f>_xlfn.XLOOKUP(Table1[[#This Row],[Product Name]],O:O,P:P)</f>
        <v>5.67</v>
      </c>
      <c r="K5417">
        <f>Table1[[#This Row],[Unit Profit]]*Table1[[#This Row],[Units Sold]]</f>
        <v>5.67</v>
      </c>
      <c r="L5417">
        <f>MONTH(Table1[[#This Row],[Date]])</f>
        <v>1</v>
      </c>
    </row>
    <row r="5418" spans="1:12" hidden="1">
      <c r="A5418">
        <v>15502</v>
      </c>
      <c r="B5418" s="1">
        <v>45283</v>
      </c>
      <c r="C5418" t="s">
        <v>23</v>
      </c>
      <c r="D5418" t="s">
        <v>37</v>
      </c>
      <c r="E5418">
        <v>5</v>
      </c>
      <c r="F5418">
        <v>599.99</v>
      </c>
      <c r="G5418">
        <f>Table1[[#This Row],[Unit Price]]*Table1[[#This Row],[Units Sold]]</f>
        <v>2999.95</v>
      </c>
      <c r="H5418" t="s">
        <v>14</v>
      </c>
      <c r="I5418" t="s">
        <v>287</v>
      </c>
      <c r="J5418">
        <f>_xlfn.XLOOKUP(Table1[[#This Row],[Product Name]],O:O,P:P)</f>
        <v>210</v>
      </c>
      <c r="K5418">
        <f>Table1[[#This Row],[Unit Profit]]*Table1[[#This Row],[Units Sold]]</f>
        <v>1050</v>
      </c>
      <c r="L5418">
        <f>MONTH(Table1[[#This Row],[Date]])</f>
        <v>12</v>
      </c>
    </row>
    <row r="5419" spans="1:12" hidden="1">
      <c r="A5419">
        <v>15503</v>
      </c>
      <c r="B5419" s="1">
        <v>45017</v>
      </c>
      <c r="C5419" t="s">
        <v>9</v>
      </c>
      <c r="D5419" t="s">
        <v>235</v>
      </c>
      <c r="E5419">
        <v>5</v>
      </c>
      <c r="F5419">
        <v>49.99</v>
      </c>
      <c r="G5419">
        <f>Table1[[#This Row],[Unit Price]]*Table1[[#This Row],[Units Sold]]</f>
        <v>249.95000000000002</v>
      </c>
      <c r="H5419" t="s">
        <v>14</v>
      </c>
      <c r="I5419" t="s">
        <v>11</v>
      </c>
      <c r="J5419">
        <f>_xlfn.XLOOKUP(Table1[[#This Row],[Product Name]],O:O,P:P)</f>
        <v>6</v>
      </c>
      <c r="K5419">
        <f>Table1[[#This Row],[Unit Profit]]*Table1[[#This Row],[Units Sold]]</f>
        <v>30</v>
      </c>
      <c r="L5419">
        <f>MONTH(Table1[[#This Row],[Date]])</f>
        <v>4</v>
      </c>
    </row>
    <row r="5420" spans="1:12">
      <c r="A5420">
        <v>15504</v>
      </c>
      <c r="B5420" s="1">
        <v>45369</v>
      </c>
      <c r="C5420" t="s">
        <v>12</v>
      </c>
      <c r="D5420" t="s">
        <v>236</v>
      </c>
      <c r="E5420">
        <v>2</v>
      </c>
      <c r="F5420">
        <v>229.99</v>
      </c>
      <c r="G5420">
        <f>Table1[[#This Row],[Unit Price]]*Table1[[#This Row],[Units Sold]]</f>
        <v>459.98</v>
      </c>
      <c r="H5420" t="s">
        <v>294</v>
      </c>
      <c r="I5420" t="s">
        <v>287</v>
      </c>
      <c r="J5420">
        <f>_xlfn.XLOOKUP(Table1[[#This Row],[Product Name]],O:O,P:P)</f>
        <v>112.7</v>
      </c>
      <c r="K5420">
        <f>Table1[[#This Row],[Unit Profit]]*Table1[[#This Row],[Units Sold]]</f>
        <v>225.4</v>
      </c>
      <c r="L5420">
        <f>MONTH(Table1[[#This Row],[Date]])</f>
        <v>3</v>
      </c>
    </row>
    <row r="5421" spans="1:12" hidden="1">
      <c r="A5421">
        <v>15505</v>
      </c>
      <c r="B5421" s="1">
        <v>45465</v>
      </c>
      <c r="C5421" t="s">
        <v>16</v>
      </c>
      <c r="D5421" t="s">
        <v>237</v>
      </c>
      <c r="E5421">
        <v>2</v>
      </c>
      <c r="F5421">
        <v>44.99</v>
      </c>
      <c r="G5421">
        <f>Table1[[#This Row],[Unit Price]]*Table1[[#This Row],[Units Sold]]</f>
        <v>89.98</v>
      </c>
      <c r="H5421" t="s">
        <v>18</v>
      </c>
      <c r="I5421" t="s">
        <v>11</v>
      </c>
      <c r="J5421">
        <f>_xlfn.XLOOKUP(Table1[[#This Row],[Product Name]],O:O,P:P)</f>
        <v>15.3</v>
      </c>
      <c r="K5421">
        <f>Table1[[#This Row],[Unit Profit]]*Table1[[#This Row],[Units Sold]]</f>
        <v>30.6</v>
      </c>
      <c r="L5421">
        <f>MONTH(Table1[[#This Row],[Date]])</f>
        <v>6</v>
      </c>
    </row>
    <row r="5422" spans="1:12" hidden="1">
      <c r="A5422">
        <v>15506</v>
      </c>
      <c r="B5422" s="1">
        <v>44938</v>
      </c>
      <c r="C5422" t="s">
        <v>19</v>
      </c>
      <c r="D5422" t="s">
        <v>70</v>
      </c>
      <c r="E5422">
        <v>3</v>
      </c>
      <c r="F5422">
        <v>26.99</v>
      </c>
      <c r="G5422">
        <f>Table1[[#This Row],[Unit Price]]*Table1[[#This Row],[Units Sold]]</f>
        <v>80.97</v>
      </c>
      <c r="H5422" t="s">
        <v>14</v>
      </c>
      <c r="I5422" t="s">
        <v>15</v>
      </c>
      <c r="J5422">
        <f>_xlfn.XLOOKUP(Table1[[#This Row],[Product Name]],O:O,P:P)</f>
        <v>8.3699999999999992</v>
      </c>
      <c r="K5422">
        <f>Table1[[#This Row],[Unit Profit]]*Table1[[#This Row],[Units Sold]]</f>
        <v>25.11</v>
      </c>
      <c r="L5422">
        <f>MONTH(Table1[[#This Row],[Date]])</f>
        <v>1</v>
      </c>
    </row>
    <row r="5423" spans="1:12" hidden="1">
      <c r="A5423">
        <v>15507</v>
      </c>
      <c r="B5423" s="1">
        <v>44939</v>
      </c>
      <c r="C5423" t="s">
        <v>21</v>
      </c>
      <c r="D5423" t="s">
        <v>238</v>
      </c>
      <c r="E5423">
        <v>2</v>
      </c>
      <c r="F5423">
        <v>6.7</v>
      </c>
      <c r="G5423">
        <f>Table1[[#This Row],[Unit Price]]*Table1[[#This Row],[Units Sold]]</f>
        <v>13.4</v>
      </c>
      <c r="H5423" t="s">
        <v>14</v>
      </c>
      <c r="I5423" t="s">
        <v>15</v>
      </c>
      <c r="J5423">
        <f>_xlfn.XLOOKUP(Table1[[#This Row],[Product Name]],O:O,P:P)</f>
        <v>0.87</v>
      </c>
      <c r="K5423">
        <f>Table1[[#This Row],[Unit Profit]]*Table1[[#This Row],[Units Sold]]</f>
        <v>1.74</v>
      </c>
      <c r="L5423">
        <f>MONTH(Table1[[#This Row],[Date]])</f>
        <v>1</v>
      </c>
    </row>
    <row r="5424" spans="1:12" hidden="1">
      <c r="A5424">
        <v>15508</v>
      </c>
      <c r="B5424" s="1">
        <v>45150</v>
      </c>
      <c r="C5424" t="s">
        <v>23</v>
      </c>
      <c r="D5424" t="s">
        <v>239</v>
      </c>
      <c r="E5424">
        <v>2</v>
      </c>
      <c r="F5424">
        <v>149.94999999999999</v>
      </c>
      <c r="G5424">
        <f>Table1[[#This Row],[Unit Price]]*Table1[[#This Row],[Units Sold]]</f>
        <v>299.89999999999998</v>
      </c>
      <c r="H5424" t="s">
        <v>14</v>
      </c>
      <c r="I5424" t="s">
        <v>11</v>
      </c>
      <c r="J5424">
        <f>_xlfn.XLOOKUP(Table1[[#This Row],[Product Name]],O:O,P:P)</f>
        <v>73.48</v>
      </c>
      <c r="K5424">
        <f>Table1[[#This Row],[Unit Profit]]*Table1[[#This Row],[Units Sold]]</f>
        <v>146.96</v>
      </c>
      <c r="L5424">
        <f>MONTH(Table1[[#This Row],[Date]])</f>
        <v>8</v>
      </c>
    </row>
    <row r="5425" spans="1:12" hidden="1">
      <c r="A5425">
        <v>15509</v>
      </c>
      <c r="B5425" s="1">
        <v>45167</v>
      </c>
      <c r="C5425" t="s">
        <v>9</v>
      </c>
      <c r="D5425" t="s">
        <v>240</v>
      </c>
      <c r="E5425">
        <v>3</v>
      </c>
      <c r="F5425">
        <v>169</v>
      </c>
      <c r="G5425">
        <f>Table1[[#This Row],[Unit Price]]*Table1[[#This Row],[Units Sold]]</f>
        <v>507</v>
      </c>
      <c r="H5425" t="s">
        <v>18</v>
      </c>
      <c r="I5425" t="s">
        <v>287</v>
      </c>
      <c r="J5425">
        <f>_xlfn.XLOOKUP(Table1[[#This Row],[Product Name]],O:O,P:P)</f>
        <v>67.599999999999994</v>
      </c>
      <c r="K5425">
        <f>Table1[[#This Row],[Unit Profit]]*Table1[[#This Row],[Units Sold]]</f>
        <v>202.79999999999998</v>
      </c>
      <c r="L5425">
        <f>MONTH(Table1[[#This Row],[Date]])</f>
        <v>8</v>
      </c>
    </row>
    <row r="5426" spans="1:12" hidden="1">
      <c r="A5426">
        <v>15510</v>
      </c>
      <c r="B5426" s="1">
        <v>45618</v>
      </c>
      <c r="C5426" t="s">
        <v>12</v>
      </c>
      <c r="D5426" t="s">
        <v>241</v>
      </c>
      <c r="E5426">
        <v>2</v>
      </c>
      <c r="F5426">
        <v>599</v>
      </c>
      <c r="G5426">
        <f>Table1[[#This Row],[Unit Price]]*Table1[[#This Row],[Units Sold]]</f>
        <v>1198</v>
      </c>
      <c r="H5426" t="s">
        <v>14</v>
      </c>
      <c r="I5426" t="s">
        <v>11</v>
      </c>
      <c r="J5426">
        <f>_xlfn.XLOOKUP(Table1[[#This Row],[Product Name]],O:O,P:P)</f>
        <v>203.66</v>
      </c>
      <c r="K5426">
        <f>Table1[[#This Row],[Unit Profit]]*Table1[[#This Row],[Units Sold]]</f>
        <v>407.32</v>
      </c>
      <c r="L5426">
        <f>MONTH(Table1[[#This Row],[Date]])</f>
        <v>11</v>
      </c>
    </row>
    <row r="5427" spans="1:12" hidden="1">
      <c r="A5427">
        <v>15511</v>
      </c>
      <c r="B5427" s="1">
        <v>45452</v>
      </c>
      <c r="C5427" t="s">
        <v>16</v>
      </c>
      <c r="D5427" t="s">
        <v>242</v>
      </c>
      <c r="E5427">
        <v>3</v>
      </c>
      <c r="F5427">
        <v>64.989999999999995</v>
      </c>
      <c r="G5427">
        <f>Table1[[#This Row],[Unit Price]]*Table1[[#This Row],[Units Sold]]</f>
        <v>194.96999999999997</v>
      </c>
      <c r="H5427" t="s">
        <v>18</v>
      </c>
      <c r="I5427" t="s">
        <v>15</v>
      </c>
      <c r="J5427">
        <f>_xlfn.XLOOKUP(Table1[[#This Row],[Product Name]],O:O,P:P)</f>
        <v>22.75</v>
      </c>
      <c r="K5427">
        <f>Table1[[#This Row],[Unit Profit]]*Table1[[#This Row],[Units Sold]]</f>
        <v>68.25</v>
      </c>
      <c r="L5427">
        <f>MONTH(Table1[[#This Row],[Date]])</f>
        <v>6</v>
      </c>
    </row>
    <row r="5428" spans="1:12" hidden="1">
      <c r="A5428">
        <v>15512</v>
      </c>
      <c r="B5428" s="1">
        <v>45332</v>
      </c>
      <c r="C5428" t="s">
        <v>19</v>
      </c>
      <c r="D5428" t="s">
        <v>28</v>
      </c>
      <c r="E5428">
        <v>3</v>
      </c>
      <c r="F5428">
        <v>9.99</v>
      </c>
      <c r="G5428">
        <f>Table1[[#This Row],[Unit Price]]*Table1[[#This Row],[Units Sold]]</f>
        <v>29.97</v>
      </c>
      <c r="H5428" t="s">
        <v>14</v>
      </c>
      <c r="I5428" t="s">
        <v>11</v>
      </c>
      <c r="J5428">
        <f>_xlfn.XLOOKUP(Table1[[#This Row],[Product Name]],O:O,P:P)</f>
        <v>12.74</v>
      </c>
      <c r="K5428">
        <f>Table1[[#This Row],[Unit Profit]]*Table1[[#This Row],[Units Sold]]</f>
        <v>38.22</v>
      </c>
      <c r="L5428">
        <f>MONTH(Table1[[#This Row],[Date]])</f>
        <v>2</v>
      </c>
    </row>
    <row r="5429" spans="1:12">
      <c r="A5429">
        <v>15513</v>
      </c>
      <c r="B5429" s="1">
        <v>45493</v>
      </c>
      <c r="C5429" t="s">
        <v>21</v>
      </c>
      <c r="D5429" t="s">
        <v>243</v>
      </c>
      <c r="E5429">
        <v>4</v>
      </c>
      <c r="F5429">
        <v>24</v>
      </c>
      <c r="G5429">
        <f>Table1[[#This Row],[Unit Price]]*Table1[[#This Row],[Units Sold]]</f>
        <v>96</v>
      </c>
      <c r="H5429" t="s">
        <v>294</v>
      </c>
      <c r="I5429" t="s">
        <v>15</v>
      </c>
      <c r="J5429">
        <f>_xlfn.XLOOKUP(Table1[[#This Row],[Product Name]],O:O,P:P)</f>
        <v>11.04</v>
      </c>
      <c r="K5429">
        <f>Table1[[#This Row],[Unit Profit]]*Table1[[#This Row],[Units Sold]]</f>
        <v>44.16</v>
      </c>
      <c r="L5429">
        <f>MONTH(Table1[[#This Row],[Date]])</f>
        <v>7</v>
      </c>
    </row>
    <row r="5430" spans="1:12">
      <c r="A5430">
        <v>15514</v>
      </c>
      <c r="B5430" s="1">
        <v>45227</v>
      </c>
      <c r="C5430" t="s">
        <v>23</v>
      </c>
      <c r="D5430" t="s">
        <v>244</v>
      </c>
      <c r="E5430">
        <v>4</v>
      </c>
      <c r="F5430">
        <v>32.950000000000003</v>
      </c>
      <c r="G5430">
        <f>Table1[[#This Row],[Unit Price]]*Table1[[#This Row],[Units Sold]]</f>
        <v>131.80000000000001</v>
      </c>
      <c r="H5430" t="s">
        <v>294</v>
      </c>
      <c r="I5430" t="s">
        <v>11</v>
      </c>
      <c r="J5430">
        <f>_xlfn.XLOOKUP(Table1[[#This Row],[Product Name]],O:O,P:P)</f>
        <v>7.25</v>
      </c>
      <c r="K5430">
        <f>Table1[[#This Row],[Unit Profit]]*Table1[[#This Row],[Units Sold]]</f>
        <v>29</v>
      </c>
      <c r="L5430">
        <f>MONTH(Table1[[#This Row],[Date]])</f>
        <v>10</v>
      </c>
    </row>
    <row r="5431" spans="1:12" hidden="1">
      <c r="A5431">
        <v>15515</v>
      </c>
      <c r="B5431" s="1">
        <v>44930</v>
      </c>
      <c r="C5431" t="s">
        <v>9</v>
      </c>
      <c r="D5431" t="s">
        <v>245</v>
      </c>
      <c r="E5431">
        <v>3</v>
      </c>
      <c r="F5431">
        <v>299</v>
      </c>
      <c r="G5431">
        <f>Table1[[#This Row],[Unit Price]]*Table1[[#This Row],[Units Sold]]</f>
        <v>897</v>
      </c>
      <c r="H5431" t="s">
        <v>14</v>
      </c>
      <c r="I5431" t="s">
        <v>287</v>
      </c>
      <c r="J5431">
        <f>_xlfn.XLOOKUP(Table1[[#This Row],[Product Name]],O:O,P:P)</f>
        <v>98.67</v>
      </c>
      <c r="K5431">
        <f>Table1[[#This Row],[Unit Profit]]*Table1[[#This Row],[Units Sold]]</f>
        <v>296.01</v>
      </c>
      <c r="L5431">
        <f>MONTH(Table1[[#This Row],[Date]])</f>
        <v>1</v>
      </c>
    </row>
    <row r="5432" spans="1:12" hidden="1">
      <c r="A5432">
        <v>15516</v>
      </c>
      <c r="B5432" s="1">
        <v>44967</v>
      </c>
      <c r="C5432" t="s">
        <v>12</v>
      </c>
      <c r="D5432" t="s">
        <v>246</v>
      </c>
      <c r="E5432">
        <v>4</v>
      </c>
      <c r="F5432">
        <v>159.99</v>
      </c>
      <c r="G5432">
        <f>Table1[[#This Row],[Unit Price]]*Table1[[#This Row],[Units Sold]]</f>
        <v>639.96</v>
      </c>
      <c r="H5432" t="s">
        <v>18</v>
      </c>
      <c r="I5432" t="s">
        <v>15</v>
      </c>
      <c r="J5432">
        <f>_xlfn.XLOOKUP(Table1[[#This Row],[Product Name]],O:O,P:P)</f>
        <v>35.200000000000003</v>
      </c>
      <c r="K5432">
        <f>Table1[[#This Row],[Unit Profit]]*Table1[[#This Row],[Units Sold]]</f>
        <v>140.80000000000001</v>
      </c>
      <c r="L5432">
        <f>MONTH(Table1[[#This Row],[Date]])</f>
        <v>2</v>
      </c>
    </row>
    <row r="5433" spans="1:12" hidden="1">
      <c r="A5433">
        <v>15517</v>
      </c>
      <c r="B5433" s="1">
        <v>45484</v>
      </c>
      <c r="C5433" t="s">
        <v>16</v>
      </c>
      <c r="D5433" t="s">
        <v>247</v>
      </c>
      <c r="E5433">
        <v>3</v>
      </c>
      <c r="F5433">
        <v>90</v>
      </c>
      <c r="G5433">
        <f>Table1[[#This Row],[Unit Price]]*Table1[[#This Row],[Units Sold]]</f>
        <v>270</v>
      </c>
      <c r="H5433" t="s">
        <v>14</v>
      </c>
      <c r="I5433" t="s">
        <v>15</v>
      </c>
      <c r="J5433">
        <f>_xlfn.XLOOKUP(Table1[[#This Row],[Product Name]],O:O,P:P)</f>
        <v>31.5</v>
      </c>
      <c r="K5433">
        <f>Table1[[#This Row],[Unit Profit]]*Table1[[#This Row],[Units Sold]]</f>
        <v>94.5</v>
      </c>
      <c r="L5433">
        <f>MONTH(Table1[[#This Row],[Date]])</f>
        <v>7</v>
      </c>
    </row>
    <row r="5434" spans="1:12">
      <c r="A5434">
        <v>15518</v>
      </c>
      <c r="B5434" s="1">
        <v>45490</v>
      </c>
      <c r="C5434" t="s">
        <v>19</v>
      </c>
      <c r="D5434" t="s">
        <v>248</v>
      </c>
      <c r="E5434">
        <v>5</v>
      </c>
      <c r="F5434">
        <v>10.99</v>
      </c>
      <c r="G5434">
        <f>Table1[[#This Row],[Unit Price]]*Table1[[#This Row],[Units Sold]]</f>
        <v>54.95</v>
      </c>
      <c r="H5434" t="s">
        <v>294</v>
      </c>
      <c r="I5434" t="s">
        <v>11</v>
      </c>
      <c r="J5434">
        <f>_xlfn.XLOOKUP(Table1[[#This Row],[Product Name]],O:O,P:P)</f>
        <v>3.41</v>
      </c>
      <c r="K5434">
        <f>Table1[[#This Row],[Unit Profit]]*Table1[[#This Row],[Units Sold]]</f>
        <v>17.05</v>
      </c>
      <c r="L5434">
        <f>MONTH(Table1[[#This Row],[Date]])</f>
        <v>7</v>
      </c>
    </row>
    <row r="5435" spans="1:12" hidden="1">
      <c r="A5435">
        <v>15519</v>
      </c>
      <c r="B5435" s="1">
        <v>45357</v>
      </c>
      <c r="C5435" t="s">
        <v>21</v>
      </c>
      <c r="D5435" t="s">
        <v>249</v>
      </c>
      <c r="E5435">
        <v>5</v>
      </c>
      <c r="F5435">
        <v>55</v>
      </c>
      <c r="G5435">
        <f>Table1[[#This Row],[Unit Price]]*Table1[[#This Row],[Units Sold]]</f>
        <v>275</v>
      </c>
      <c r="H5435" t="s">
        <v>18</v>
      </c>
      <c r="I5435" t="s">
        <v>287</v>
      </c>
      <c r="J5435">
        <f>_xlfn.XLOOKUP(Table1[[#This Row],[Product Name]],O:O,P:P)</f>
        <v>12.1</v>
      </c>
      <c r="K5435">
        <f>Table1[[#This Row],[Unit Profit]]*Table1[[#This Row],[Units Sold]]</f>
        <v>60.5</v>
      </c>
      <c r="L5435">
        <f>MONTH(Table1[[#This Row],[Date]])</f>
        <v>3</v>
      </c>
    </row>
    <row r="5436" spans="1:12" hidden="1">
      <c r="A5436">
        <v>15520</v>
      </c>
      <c r="B5436" s="1">
        <v>45465</v>
      </c>
      <c r="C5436" t="s">
        <v>23</v>
      </c>
      <c r="D5436" t="s">
        <v>250</v>
      </c>
      <c r="E5436">
        <v>4</v>
      </c>
      <c r="F5436">
        <v>29.99</v>
      </c>
      <c r="G5436">
        <f>Table1[[#This Row],[Unit Price]]*Table1[[#This Row],[Units Sold]]</f>
        <v>119.96</v>
      </c>
      <c r="H5436" t="s">
        <v>14</v>
      </c>
      <c r="I5436" t="s">
        <v>287</v>
      </c>
      <c r="J5436">
        <f>_xlfn.XLOOKUP(Table1[[#This Row],[Product Name]],O:O,P:P)</f>
        <v>13.2</v>
      </c>
      <c r="K5436">
        <f>Table1[[#This Row],[Unit Profit]]*Table1[[#This Row],[Units Sold]]</f>
        <v>52.8</v>
      </c>
      <c r="L5436">
        <f>MONTH(Table1[[#This Row],[Date]])</f>
        <v>6</v>
      </c>
    </row>
    <row r="5437" spans="1:12" hidden="1">
      <c r="A5437">
        <v>15521</v>
      </c>
      <c r="B5437" s="1">
        <v>45473</v>
      </c>
      <c r="C5437" t="s">
        <v>9</v>
      </c>
      <c r="D5437" t="s">
        <v>10</v>
      </c>
      <c r="E5437">
        <v>4</v>
      </c>
      <c r="F5437">
        <v>999.99</v>
      </c>
      <c r="G5437">
        <f>Table1[[#This Row],[Unit Price]]*Table1[[#This Row],[Units Sold]]</f>
        <v>3999.96</v>
      </c>
      <c r="H5437" t="s">
        <v>14</v>
      </c>
      <c r="I5437" t="s">
        <v>15</v>
      </c>
      <c r="J5437">
        <f>_xlfn.XLOOKUP(Table1[[#This Row],[Product Name]],O:O,P:P)</f>
        <v>280</v>
      </c>
      <c r="K5437">
        <f>Table1[[#This Row],[Unit Profit]]*Table1[[#This Row],[Units Sold]]</f>
        <v>1120</v>
      </c>
      <c r="L5437">
        <f>MONTH(Table1[[#This Row],[Date]])</f>
        <v>6</v>
      </c>
    </row>
    <row r="5438" spans="1:12" hidden="1">
      <c r="A5438">
        <v>15522</v>
      </c>
      <c r="B5438" s="1">
        <v>45160</v>
      </c>
      <c r="C5438" t="s">
        <v>12</v>
      </c>
      <c r="D5438" t="s">
        <v>13</v>
      </c>
      <c r="E5438">
        <v>5</v>
      </c>
      <c r="F5438">
        <v>499.99</v>
      </c>
      <c r="G5438">
        <f>Table1[[#This Row],[Unit Price]]*Table1[[#This Row],[Units Sold]]</f>
        <v>2499.9499999999998</v>
      </c>
      <c r="H5438" t="s">
        <v>18</v>
      </c>
      <c r="I5438" t="s">
        <v>11</v>
      </c>
      <c r="J5438">
        <f>_xlfn.XLOOKUP(Table1[[#This Row],[Product Name]],O:O,P:P)</f>
        <v>160</v>
      </c>
      <c r="K5438">
        <f>Table1[[#This Row],[Unit Profit]]*Table1[[#This Row],[Units Sold]]</f>
        <v>800</v>
      </c>
      <c r="L5438">
        <f>MONTH(Table1[[#This Row],[Date]])</f>
        <v>8</v>
      </c>
    </row>
    <row r="5439" spans="1:12" hidden="1">
      <c r="A5439">
        <v>15523</v>
      </c>
      <c r="B5439" s="1">
        <v>45566</v>
      </c>
      <c r="C5439" t="s">
        <v>16</v>
      </c>
      <c r="D5439" t="s">
        <v>17</v>
      </c>
      <c r="E5439">
        <v>5</v>
      </c>
      <c r="F5439">
        <v>69.989999999999995</v>
      </c>
      <c r="G5439">
        <f>Table1[[#This Row],[Unit Price]]*Table1[[#This Row],[Units Sold]]</f>
        <v>349.95</v>
      </c>
      <c r="H5439" t="s">
        <v>18</v>
      </c>
      <c r="I5439" t="s">
        <v>287</v>
      </c>
      <c r="J5439">
        <f>_xlfn.XLOOKUP(Table1[[#This Row],[Product Name]],O:O,P:P)</f>
        <v>18.899999999999999</v>
      </c>
      <c r="K5439">
        <f>Table1[[#This Row],[Unit Profit]]*Table1[[#This Row],[Units Sold]]</f>
        <v>94.5</v>
      </c>
      <c r="L5439">
        <f>MONTH(Table1[[#This Row],[Date]])</f>
        <v>10</v>
      </c>
    </row>
    <row r="5440" spans="1:12">
      <c r="A5440">
        <v>15524</v>
      </c>
      <c r="B5440" s="1">
        <v>45419</v>
      </c>
      <c r="C5440" t="s">
        <v>19</v>
      </c>
      <c r="D5440" t="s">
        <v>20</v>
      </c>
      <c r="E5440">
        <v>4</v>
      </c>
      <c r="F5440">
        <v>15.99</v>
      </c>
      <c r="G5440">
        <f>Table1[[#This Row],[Unit Price]]*Table1[[#This Row],[Units Sold]]</f>
        <v>63.96</v>
      </c>
      <c r="H5440" t="s">
        <v>294</v>
      </c>
      <c r="I5440" t="s">
        <v>15</v>
      </c>
      <c r="J5440">
        <f>_xlfn.XLOOKUP(Table1[[#This Row],[Product Name]],O:O,P:P)</f>
        <v>8</v>
      </c>
      <c r="K5440">
        <f>Table1[[#This Row],[Unit Profit]]*Table1[[#This Row],[Units Sold]]</f>
        <v>32</v>
      </c>
      <c r="L5440">
        <f>MONTH(Table1[[#This Row],[Date]])</f>
        <v>5</v>
      </c>
    </row>
    <row r="5441" spans="1:12" hidden="1">
      <c r="A5441">
        <v>15525</v>
      </c>
      <c r="B5441" s="1">
        <v>45479</v>
      </c>
      <c r="C5441" t="s">
        <v>21</v>
      </c>
      <c r="D5441" t="s">
        <v>22</v>
      </c>
      <c r="E5441">
        <v>5</v>
      </c>
      <c r="F5441">
        <v>89.99</v>
      </c>
      <c r="G5441">
        <f>Table1[[#This Row],[Unit Price]]*Table1[[#This Row],[Units Sold]]</f>
        <v>449.95</v>
      </c>
      <c r="H5441" t="s">
        <v>14</v>
      </c>
      <c r="I5441" t="s">
        <v>15</v>
      </c>
      <c r="J5441">
        <f>_xlfn.XLOOKUP(Table1[[#This Row],[Product Name]],O:O,P:P)</f>
        <v>38.700000000000003</v>
      </c>
      <c r="K5441">
        <f>Table1[[#This Row],[Unit Profit]]*Table1[[#This Row],[Units Sold]]</f>
        <v>193.5</v>
      </c>
      <c r="L5441">
        <f>MONTH(Table1[[#This Row],[Date]])</f>
        <v>7</v>
      </c>
    </row>
    <row r="5442" spans="1:12">
      <c r="A5442">
        <v>15526</v>
      </c>
      <c r="B5442" s="1">
        <v>45573</v>
      </c>
      <c r="C5442" t="s">
        <v>23</v>
      </c>
      <c r="D5442" t="s">
        <v>24</v>
      </c>
      <c r="E5442">
        <v>5</v>
      </c>
      <c r="F5442">
        <v>29.99</v>
      </c>
      <c r="G5442">
        <f>Table1[[#This Row],[Unit Price]]*Table1[[#This Row],[Units Sold]]</f>
        <v>149.94999999999999</v>
      </c>
      <c r="H5442" t="s">
        <v>294</v>
      </c>
      <c r="I5442" t="s">
        <v>11</v>
      </c>
      <c r="J5442">
        <f>_xlfn.XLOOKUP(Table1[[#This Row],[Product Name]],O:O,P:P)</f>
        <v>7.8</v>
      </c>
      <c r="K5442">
        <f>Table1[[#This Row],[Unit Profit]]*Table1[[#This Row],[Units Sold]]</f>
        <v>39</v>
      </c>
      <c r="L5442">
        <f>MONTH(Table1[[#This Row],[Date]])</f>
        <v>10</v>
      </c>
    </row>
    <row r="5443" spans="1:12">
      <c r="A5443">
        <v>15527</v>
      </c>
      <c r="B5443" s="1">
        <v>45178</v>
      </c>
      <c r="C5443" t="s">
        <v>9</v>
      </c>
      <c r="D5443" t="s">
        <v>25</v>
      </c>
      <c r="E5443">
        <v>1</v>
      </c>
      <c r="F5443">
        <v>2499.9899999999998</v>
      </c>
      <c r="G5443">
        <f>Table1[[#This Row],[Unit Price]]*Table1[[#This Row],[Units Sold]]</f>
        <v>2499.9899999999998</v>
      </c>
      <c r="H5443" t="s">
        <v>294</v>
      </c>
      <c r="I5443" t="s">
        <v>15</v>
      </c>
      <c r="J5443">
        <f>_xlfn.XLOOKUP(Table1[[#This Row],[Product Name]],O:O,P:P)</f>
        <v>1225</v>
      </c>
      <c r="K5443">
        <f>Table1[[#This Row],[Unit Profit]]*Table1[[#This Row],[Units Sold]]</f>
        <v>1225</v>
      </c>
      <c r="L5443">
        <f>MONTH(Table1[[#This Row],[Date]])</f>
        <v>9</v>
      </c>
    </row>
    <row r="5444" spans="1:12" hidden="1">
      <c r="A5444">
        <v>15528</v>
      </c>
      <c r="B5444" s="1">
        <v>44944</v>
      </c>
      <c r="C5444" t="s">
        <v>12</v>
      </c>
      <c r="D5444" t="s">
        <v>26</v>
      </c>
      <c r="E5444">
        <v>4</v>
      </c>
      <c r="F5444">
        <v>599.99</v>
      </c>
      <c r="G5444">
        <f>Table1[[#This Row],[Unit Price]]*Table1[[#This Row],[Units Sold]]</f>
        <v>2399.96</v>
      </c>
      <c r="H5444" t="s">
        <v>18</v>
      </c>
      <c r="I5444" t="s">
        <v>15</v>
      </c>
      <c r="J5444">
        <f>_xlfn.XLOOKUP(Table1[[#This Row],[Product Name]],O:O,P:P)</f>
        <v>180</v>
      </c>
      <c r="K5444">
        <f>Table1[[#This Row],[Unit Profit]]*Table1[[#This Row],[Units Sold]]</f>
        <v>720</v>
      </c>
      <c r="L5444">
        <f>MONTH(Table1[[#This Row],[Date]])</f>
        <v>1</v>
      </c>
    </row>
    <row r="5445" spans="1:12">
      <c r="A5445">
        <v>15529</v>
      </c>
      <c r="B5445" s="1">
        <v>45224</v>
      </c>
      <c r="C5445" t="s">
        <v>16</v>
      </c>
      <c r="D5445" t="s">
        <v>27</v>
      </c>
      <c r="E5445">
        <v>4</v>
      </c>
      <c r="F5445">
        <v>89.99</v>
      </c>
      <c r="G5445">
        <f>Table1[[#This Row],[Unit Price]]*Table1[[#This Row],[Units Sold]]</f>
        <v>359.96</v>
      </c>
      <c r="H5445" t="s">
        <v>294</v>
      </c>
      <c r="I5445" t="s">
        <v>15</v>
      </c>
      <c r="J5445">
        <f>_xlfn.XLOOKUP(Table1[[#This Row],[Product Name]],O:O,P:P)</f>
        <v>45</v>
      </c>
      <c r="K5445">
        <f>Table1[[#This Row],[Unit Profit]]*Table1[[#This Row],[Units Sold]]</f>
        <v>180</v>
      </c>
      <c r="L5445">
        <f>MONTH(Table1[[#This Row],[Date]])</f>
        <v>10</v>
      </c>
    </row>
    <row r="5446" spans="1:12" hidden="1">
      <c r="A5446">
        <v>15530</v>
      </c>
      <c r="B5446" s="1">
        <v>45608</v>
      </c>
      <c r="C5446" t="s">
        <v>19</v>
      </c>
      <c r="D5446" t="s">
        <v>28</v>
      </c>
      <c r="E5446">
        <v>3</v>
      </c>
      <c r="F5446">
        <v>25.99</v>
      </c>
      <c r="G5446">
        <f>Table1[[#This Row],[Unit Price]]*Table1[[#This Row],[Units Sold]]</f>
        <v>77.97</v>
      </c>
      <c r="H5446" t="s">
        <v>18</v>
      </c>
      <c r="I5446" t="s">
        <v>15</v>
      </c>
      <c r="J5446">
        <f>_xlfn.XLOOKUP(Table1[[#This Row],[Product Name]],O:O,P:P)</f>
        <v>12.74</v>
      </c>
      <c r="K5446">
        <f>Table1[[#This Row],[Unit Profit]]*Table1[[#This Row],[Units Sold]]</f>
        <v>38.22</v>
      </c>
      <c r="L5446">
        <f>MONTH(Table1[[#This Row],[Date]])</f>
        <v>11</v>
      </c>
    </row>
    <row r="5447" spans="1:12" hidden="1">
      <c r="A5447">
        <v>15531</v>
      </c>
      <c r="B5447" s="1">
        <v>45541</v>
      </c>
      <c r="C5447" t="s">
        <v>21</v>
      </c>
      <c r="D5447" t="s">
        <v>29</v>
      </c>
      <c r="E5447">
        <v>3</v>
      </c>
      <c r="F5447">
        <v>129.99</v>
      </c>
      <c r="G5447">
        <f>Table1[[#This Row],[Unit Price]]*Table1[[#This Row],[Units Sold]]</f>
        <v>389.97</v>
      </c>
      <c r="H5447" t="s">
        <v>18</v>
      </c>
      <c r="I5447" t="s">
        <v>15</v>
      </c>
      <c r="J5447">
        <f>_xlfn.XLOOKUP(Table1[[#This Row],[Product Name]],O:O,P:P)</f>
        <v>26</v>
      </c>
      <c r="K5447">
        <f>Table1[[#This Row],[Unit Profit]]*Table1[[#This Row],[Units Sold]]</f>
        <v>78</v>
      </c>
      <c r="L5447">
        <f>MONTH(Table1[[#This Row],[Date]])</f>
        <v>9</v>
      </c>
    </row>
    <row r="5448" spans="1:12">
      <c r="A5448">
        <v>15532</v>
      </c>
      <c r="B5448" s="1">
        <v>45571</v>
      </c>
      <c r="C5448" t="s">
        <v>23</v>
      </c>
      <c r="D5448" t="s">
        <v>30</v>
      </c>
      <c r="E5448">
        <v>5</v>
      </c>
      <c r="F5448">
        <v>199.99</v>
      </c>
      <c r="G5448">
        <f>Table1[[#This Row],[Unit Price]]*Table1[[#This Row],[Units Sold]]</f>
        <v>999.95</v>
      </c>
      <c r="H5448" t="s">
        <v>294</v>
      </c>
      <c r="I5448" t="s">
        <v>287</v>
      </c>
      <c r="J5448">
        <f>_xlfn.XLOOKUP(Table1[[#This Row],[Product Name]],O:O,P:P)</f>
        <v>66</v>
      </c>
      <c r="K5448">
        <f>Table1[[#This Row],[Unit Profit]]*Table1[[#This Row],[Units Sold]]</f>
        <v>330</v>
      </c>
      <c r="L5448">
        <f>MONTH(Table1[[#This Row],[Date]])</f>
        <v>10</v>
      </c>
    </row>
    <row r="5449" spans="1:12" hidden="1">
      <c r="A5449">
        <v>15533</v>
      </c>
      <c r="B5449" s="1">
        <v>44987</v>
      </c>
      <c r="C5449" t="s">
        <v>9</v>
      </c>
      <c r="D5449" t="s">
        <v>31</v>
      </c>
      <c r="E5449">
        <v>2</v>
      </c>
      <c r="F5449">
        <v>749.99</v>
      </c>
      <c r="G5449">
        <f>Table1[[#This Row],[Unit Price]]*Table1[[#This Row],[Units Sold]]</f>
        <v>1499.98</v>
      </c>
      <c r="H5449" t="s">
        <v>14</v>
      </c>
      <c r="I5449" t="s">
        <v>15</v>
      </c>
      <c r="J5449">
        <f>_xlfn.XLOOKUP(Table1[[#This Row],[Product Name]],O:O,P:P)</f>
        <v>240</v>
      </c>
      <c r="K5449">
        <f>Table1[[#This Row],[Unit Profit]]*Table1[[#This Row],[Units Sold]]</f>
        <v>480</v>
      </c>
      <c r="L5449">
        <f>MONTH(Table1[[#This Row],[Date]])</f>
        <v>3</v>
      </c>
    </row>
    <row r="5450" spans="1:12" hidden="1">
      <c r="A5450">
        <v>15534</v>
      </c>
      <c r="B5450" s="1">
        <v>44981</v>
      </c>
      <c r="C5450" t="s">
        <v>12</v>
      </c>
      <c r="D5450" t="s">
        <v>32</v>
      </c>
      <c r="E5450">
        <v>1</v>
      </c>
      <c r="F5450">
        <v>189.99</v>
      </c>
      <c r="G5450">
        <f>Table1[[#This Row],[Unit Price]]*Table1[[#This Row],[Units Sold]]</f>
        <v>189.99</v>
      </c>
      <c r="H5450" t="s">
        <v>18</v>
      </c>
      <c r="I5450" t="s">
        <v>11</v>
      </c>
      <c r="J5450">
        <f>_xlfn.XLOOKUP(Table1[[#This Row],[Product Name]],O:O,P:P)</f>
        <v>19</v>
      </c>
      <c r="K5450">
        <f>Table1[[#This Row],[Unit Profit]]*Table1[[#This Row],[Units Sold]]</f>
        <v>19</v>
      </c>
      <c r="L5450">
        <f>MONTH(Table1[[#This Row],[Date]])</f>
        <v>2</v>
      </c>
    </row>
    <row r="5451" spans="1:12">
      <c r="A5451">
        <v>15535</v>
      </c>
      <c r="B5451" s="1">
        <v>45637</v>
      </c>
      <c r="C5451" t="s">
        <v>16</v>
      </c>
      <c r="D5451" t="s">
        <v>33</v>
      </c>
      <c r="E5451">
        <v>4</v>
      </c>
      <c r="F5451">
        <v>249.99</v>
      </c>
      <c r="G5451">
        <f>Table1[[#This Row],[Unit Price]]*Table1[[#This Row],[Units Sold]]</f>
        <v>999.96</v>
      </c>
      <c r="H5451" t="s">
        <v>294</v>
      </c>
      <c r="I5451" t="s">
        <v>15</v>
      </c>
      <c r="J5451">
        <f>_xlfn.XLOOKUP(Table1[[#This Row],[Product Name]],O:O,P:P)</f>
        <v>47.5</v>
      </c>
      <c r="K5451">
        <f>Table1[[#This Row],[Unit Profit]]*Table1[[#This Row],[Units Sold]]</f>
        <v>190</v>
      </c>
      <c r="L5451">
        <f>MONTH(Table1[[#This Row],[Date]])</f>
        <v>12</v>
      </c>
    </row>
    <row r="5452" spans="1:12">
      <c r="A5452">
        <v>15536</v>
      </c>
      <c r="B5452" s="1">
        <v>45006</v>
      </c>
      <c r="C5452" t="s">
        <v>19</v>
      </c>
      <c r="D5452" t="s">
        <v>34</v>
      </c>
      <c r="E5452">
        <v>2</v>
      </c>
      <c r="F5452">
        <v>35.99</v>
      </c>
      <c r="G5452">
        <f>Table1[[#This Row],[Unit Price]]*Table1[[#This Row],[Units Sold]]</f>
        <v>71.98</v>
      </c>
      <c r="H5452" t="s">
        <v>294</v>
      </c>
      <c r="I5452" t="s">
        <v>11</v>
      </c>
      <c r="J5452">
        <f>_xlfn.XLOOKUP(Table1[[#This Row],[Product Name]],O:O,P:P)</f>
        <v>14.4</v>
      </c>
      <c r="K5452">
        <f>Table1[[#This Row],[Unit Profit]]*Table1[[#This Row],[Units Sold]]</f>
        <v>28.8</v>
      </c>
      <c r="L5452">
        <f>MONTH(Table1[[#This Row],[Date]])</f>
        <v>3</v>
      </c>
    </row>
    <row r="5453" spans="1:12" hidden="1">
      <c r="A5453">
        <v>15537</v>
      </c>
      <c r="B5453" s="1">
        <v>45560</v>
      </c>
      <c r="C5453" t="s">
        <v>21</v>
      </c>
      <c r="D5453" t="s">
        <v>35</v>
      </c>
      <c r="E5453">
        <v>5</v>
      </c>
      <c r="F5453">
        <v>399.99</v>
      </c>
      <c r="G5453">
        <f>Table1[[#This Row],[Unit Price]]*Table1[[#This Row],[Units Sold]]</f>
        <v>1999.95</v>
      </c>
      <c r="H5453" t="s">
        <v>18</v>
      </c>
      <c r="I5453" t="s">
        <v>11</v>
      </c>
      <c r="J5453">
        <f>_xlfn.XLOOKUP(Table1[[#This Row],[Product Name]],O:O,P:P)</f>
        <v>52</v>
      </c>
      <c r="K5453">
        <f>Table1[[#This Row],[Unit Profit]]*Table1[[#This Row],[Units Sold]]</f>
        <v>260</v>
      </c>
      <c r="L5453">
        <f>MONTH(Table1[[#This Row],[Date]])</f>
        <v>9</v>
      </c>
    </row>
    <row r="5454" spans="1:12">
      <c r="A5454">
        <v>15538</v>
      </c>
      <c r="B5454" s="1">
        <v>45117</v>
      </c>
      <c r="C5454" t="s">
        <v>23</v>
      </c>
      <c r="D5454" t="s">
        <v>36</v>
      </c>
      <c r="E5454">
        <v>5</v>
      </c>
      <c r="F5454">
        <v>119.99</v>
      </c>
      <c r="G5454">
        <f>Table1[[#This Row],[Unit Price]]*Table1[[#This Row],[Units Sold]]</f>
        <v>599.94999999999993</v>
      </c>
      <c r="H5454" t="s">
        <v>294</v>
      </c>
      <c r="I5454" t="s">
        <v>11</v>
      </c>
      <c r="J5454">
        <f>_xlfn.XLOOKUP(Table1[[#This Row],[Product Name]],O:O,P:P)</f>
        <v>40.799999999999997</v>
      </c>
      <c r="K5454">
        <f>Table1[[#This Row],[Unit Profit]]*Table1[[#This Row],[Units Sold]]</f>
        <v>204</v>
      </c>
      <c r="L5454">
        <f>MONTH(Table1[[#This Row],[Date]])</f>
        <v>7</v>
      </c>
    </row>
    <row r="5455" spans="1:12">
      <c r="A5455">
        <v>15539</v>
      </c>
      <c r="B5455" s="1">
        <v>45566</v>
      </c>
      <c r="C5455" t="s">
        <v>9</v>
      </c>
      <c r="D5455" t="s">
        <v>37</v>
      </c>
      <c r="E5455">
        <v>5</v>
      </c>
      <c r="F5455">
        <v>499.99</v>
      </c>
      <c r="G5455">
        <f>Table1[[#This Row],[Unit Price]]*Table1[[#This Row],[Units Sold]]</f>
        <v>2499.9499999999998</v>
      </c>
      <c r="H5455" t="s">
        <v>294</v>
      </c>
      <c r="I5455" t="s">
        <v>15</v>
      </c>
      <c r="J5455">
        <f>_xlfn.XLOOKUP(Table1[[#This Row],[Product Name]],O:O,P:P)</f>
        <v>210</v>
      </c>
      <c r="K5455">
        <f>Table1[[#This Row],[Unit Profit]]*Table1[[#This Row],[Units Sold]]</f>
        <v>1050</v>
      </c>
      <c r="L5455">
        <f>MONTH(Table1[[#This Row],[Date]])</f>
        <v>10</v>
      </c>
    </row>
    <row r="5456" spans="1:12" hidden="1">
      <c r="A5456">
        <v>15540</v>
      </c>
      <c r="B5456" s="1">
        <v>45186</v>
      </c>
      <c r="C5456" t="s">
        <v>12</v>
      </c>
      <c r="D5456" t="s">
        <v>38</v>
      </c>
      <c r="E5456">
        <v>5</v>
      </c>
      <c r="F5456">
        <v>99.99</v>
      </c>
      <c r="G5456">
        <f>Table1[[#This Row],[Unit Price]]*Table1[[#This Row],[Units Sold]]</f>
        <v>499.95</v>
      </c>
      <c r="H5456" t="s">
        <v>18</v>
      </c>
      <c r="I5456" t="s">
        <v>15</v>
      </c>
      <c r="J5456">
        <f>_xlfn.XLOOKUP(Table1[[#This Row],[Product Name]],O:O,P:P)</f>
        <v>24</v>
      </c>
      <c r="K5456">
        <f>Table1[[#This Row],[Unit Profit]]*Table1[[#This Row],[Units Sold]]</f>
        <v>120</v>
      </c>
      <c r="L5456">
        <f>MONTH(Table1[[#This Row],[Date]])</f>
        <v>9</v>
      </c>
    </row>
    <row r="5457" spans="1:12" hidden="1">
      <c r="A5457">
        <v>15541</v>
      </c>
      <c r="B5457" s="1">
        <v>45637</v>
      </c>
      <c r="C5457" t="s">
        <v>16</v>
      </c>
      <c r="D5457" t="s">
        <v>39</v>
      </c>
      <c r="E5457">
        <v>2</v>
      </c>
      <c r="F5457">
        <v>59.99</v>
      </c>
      <c r="G5457">
        <f>Table1[[#This Row],[Unit Price]]*Table1[[#This Row],[Units Sold]]</f>
        <v>119.98</v>
      </c>
      <c r="H5457" t="s">
        <v>14</v>
      </c>
      <c r="I5457" t="s">
        <v>11</v>
      </c>
      <c r="J5457">
        <f>_xlfn.XLOOKUP(Table1[[#This Row],[Product Name]],O:O,P:P)</f>
        <v>25.2</v>
      </c>
      <c r="K5457">
        <f>Table1[[#This Row],[Unit Profit]]*Table1[[#This Row],[Units Sold]]</f>
        <v>50.4</v>
      </c>
      <c r="L5457">
        <f>MONTH(Table1[[#This Row],[Date]])</f>
        <v>12</v>
      </c>
    </row>
    <row r="5458" spans="1:12">
      <c r="A5458">
        <v>15542</v>
      </c>
      <c r="B5458" s="1">
        <v>45332</v>
      </c>
      <c r="C5458" t="s">
        <v>19</v>
      </c>
      <c r="D5458" t="s">
        <v>40</v>
      </c>
      <c r="E5458">
        <v>5</v>
      </c>
      <c r="F5458">
        <v>22.99</v>
      </c>
      <c r="G5458">
        <f>Table1[[#This Row],[Unit Price]]*Table1[[#This Row],[Units Sold]]</f>
        <v>114.94999999999999</v>
      </c>
      <c r="H5458" t="s">
        <v>294</v>
      </c>
      <c r="I5458" t="s">
        <v>11</v>
      </c>
      <c r="J5458">
        <f>_xlfn.XLOOKUP(Table1[[#This Row],[Product Name]],O:O,P:P)</f>
        <v>10.81</v>
      </c>
      <c r="K5458">
        <f>Table1[[#This Row],[Unit Profit]]*Table1[[#This Row],[Units Sold]]</f>
        <v>54.050000000000004</v>
      </c>
      <c r="L5458">
        <f>MONTH(Table1[[#This Row],[Date]])</f>
        <v>2</v>
      </c>
    </row>
    <row r="5459" spans="1:12" hidden="1">
      <c r="A5459">
        <v>15543</v>
      </c>
      <c r="B5459" s="1">
        <v>44968</v>
      </c>
      <c r="C5459" t="s">
        <v>21</v>
      </c>
      <c r="D5459" t="s">
        <v>41</v>
      </c>
      <c r="E5459">
        <v>2</v>
      </c>
      <c r="F5459">
        <v>49.99</v>
      </c>
      <c r="G5459">
        <f>Table1[[#This Row],[Unit Price]]*Table1[[#This Row],[Units Sold]]</f>
        <v>99.98</v>
      </c>
      <c r="H5459" t="s">
        <v>14</v>
      </c>
      <c r="I5459" t="s">
        <v>287</v>
      </c>
      <c r="J5459">
        <f>_xlfn.XLOOKUP(Table1[[#This Row],[Product Name]],O:O,P:P)</f>
        <v>24</v>
      </c>
      <c r="K5459">
        <f>Table1[[#This Row],[Unit Profit]]*Table1[[#This Row],[Units Sold]]</f>
        <v>48</v>
      </c>
      <c r="L5459">
        <f>MONTH(Table1[[#This Row],[Date]])</f>
        <v>2</v>
      </c>
    </row>
    <row r="5460" spans="1:12" hidden="1">
      <c r="A5460">
        <v>15544</v>
      </c>
      <c r="B5460" s="1">
        <v>45521</v>
      </c>
      <c r="C5460" t="s">
        <v>23</v>
      </c>
      <c r="D5460" t="s">
        <v>42</v>
      </c>
      <c r="E5460">
        <v>3</v>
      </c>
      <c r="F5460">
        <v>29.99</v>
      </c>
      <c r="G5460">
        <f>Table1[[#This Row],[Unit Price]]*Table1[[#This Row],[Units Sold]]</f>
        <v>89.97</v>
      </c>
      <c r="H5460" t="s">
        <v>18</v>
      </c>
      <c r="I5460" t="s">
        <v>287</v>
      </c>
      <c r="J5460">
        <f>_xlfn.XLOOKUP(Table1[[#This Row],[Product Name]],O:O,P:P)</f>
        <v>14.4</v>
      </c>
      <c r="K5460">
        <f>Table1[[#This Row],[Unit Profit]]*Table1[[#This Row],[Units Sold]]</f>
        <v>43.2</v>
      </c>
      <c r="L5460">
        <f>MONTH(Table1[[#This Row],[Date]])</f>
        <v>8</v>
      </c>
    </row>
    <row r="5461" spans="1:12" hidden="1">
      <c r="A5461">
        <v>15545</v>
      </c>
      <c r="B5461" s="1">
        <v>45234</v>
      </c>
      <c r="C5461" t="s">
        <v>9</v>
      </c>
      <c r="D5461" t="s">
        <v>43</v>
      </c>
      <c r="E5461">
        <v>2</v>
      </c>
      <c r="F5461">
        <v>299.99</v>
      </c>
      <c r="G5461">
        <f>Table1[[#This Row],[Unit Price]]*Table1[[#This Row],[Units Sold]]</f>
        <v>599.98</v>
      </c>
      <c r="H5461" t="s">
        <v>18</v>
      </c>
      <c r="I5461" t="s">
        <v>287</v>
      </c>
      <c r="J5461">
        <f>_xlfn.XLOOKUP(Table1[[#This Row],[Product Name]],O:O,P:P)</f>
        <v>150</v>
      </c>
      <c r="K5461">
        <f>Table1[[#This Row],[Unit Profit]]*Table1[[#This Row],[Units Sold]]</f>
        <v>300</v>
      </c>
      <c r="L5461">
        <f>MONTH(Table1[[#This Row],[Date]])</f>
        <v>11</v>
      </c>
    </row>
    <row r="5462" spans="1:12" hidden="1">
      <c r="A5462">
        <v>15546</v>
      </c>
      <c r="B5462" s="1">
        <v>45261</v>
      </c>
      <c r="C5462" t="s">
        <v>12</v>
      </c>
      <c r="D5462" t="s">
        <v>44</v>
      </c>
      <c r="E5462">
        <v>3</v>
      </c>
      <c r="F5462">
        <v>179.99</v>
      </c>
      <c r="G5462">
        <f>Table1[[#This Row],[Unit Price]]*Table1[[#This Row],[Units Sold]]</f>
        <v>539.97</v>
      </c>
      <c r="H5462" t="s">
        <v>14</v>
      </c>
      <c r="I5462" t="s">
        <v>15</v>
      </c>
      <c r="J5462">
        <f>_xlfn.XLOOKUP(Table1[[#This Row],[Product Name]],O:O,P:P)</f>
        <v>55.8</v>
      </c>
      <c r="K5462">
        <f>Table1[[#This Row],[Unit Profit]]*Table1[[#This Row],[Units Sold]]</f>
        <v>167.39999999999998</v>
      </c>
      <c r="L5462">
        <f>MONTH(Table1[[#This Row],[Date]])</f>
        <v>12</v>
      </c>
    </row>
    <row r="5463" spans="1:12">
      <c r="A5463">
        <v>15547</v>
      </c>
      <c r="B5463" s="1">
        <v>45029</v>
      </c>
      <c r="C5463" t="s">
        <v>16</v>
      </c>
      <c r="D5463" t="s">
        <v>45</v>
      </c>
      <c r="E5463">
        <v>2</v>
      </c>
      <c r="F5463">
        <v>179.99</v>
      </c>
      <c r="G5463">
        <f>Table1[[#This Row],[Unit Price]]*Table1[[#This Row],[Units Sold]]</f>
        <v>359.98</v>
      </c>
      <c r="H5463" t="s">
        <v>294</v>
      </c>
      <c r="I5463" t="s">
        <v>11</v>
      </c>
      <c r="J5463">
        <f>_xlfn.XLOOKUP(Table1[[#This Row],[Product Name]],O:O,P:P)</f>
        <v>37.799999999999997</v>
      </c>
      <c r="K5463">
        <f>Table1[[#This Row],[Unit Profit]]*Table1[[#This Row],[Units Sold]]</f>
        <v>75.599999999999994</v>
      </c>
      <c r="L5463">
        <f>MONTH(Table1[[#This Row],[Date]])</f>
        <v>4</v>
      </c>
    </row>
    <row r="5464" spans="1:12" hidden="1">
      <c r="A5464">
        <v>15548</v>
      </c>
      <c r="B5464" s="1">
        <v>44950</v>
      </c>
      <c r="C5464" t="s">
        <v>19</v>
      </c>
      <c r="D5464" t="s">
        <v>46</v>
      </c>
      <c r="E5464">
        <v>5</v>
      </c>
      <c r="F5464">
        <v>12.99</v>
      </c>
      <c r="G5464">
        <f>Table1[[#This Row],[Unit Price]]*Table1[[#This Row],[Units Sold]]</f>
        <v>64.95</v>
      </c>
      <c r="H5464" t="s">
        <v>14</v>
      </c>
      <c r="I5464" t="s">
        <v>287</v>
      </c>
      <c r="J5464">
        <f>_xlfn.XLOOKUP(Table1[[#This Row],[Product Name]],O:O,P:P)</f>
        <v>1.56</v>
      </c>
      <c r="K5464">
        <f>Table1[[#This Row],[Unit Profit]]*Table1[[#This Row],[Units Sold]]</f>
        <v>7.8000000000000007</v>
      </c>
      <c r="L5464">
        <f>MONTH(Table1[[#This Row],[Date]])</f>
        <v>1</v>
      </c>
    </row>
    <row r="5465" spans="1:12" hidden="1">
      <c r="A5465">
        <v>15549</v>
      </c>
      <c r="B5465" s="1">
        <v>45525</v>
      </c>
      <c r="C5465" t="s">
        <v>21</v>
      </c>
      <c r="D5465" t="s">
        <v>47</v>
      </c>
      <c r="E5465">
        <v>1</v>
      </c>
      <c r="F5465">
        <v>29.99</v>
      </c>
      <c r="G5465">
        <f>Table1[[#This Row],[Unit Price]]*Table1[[#This Row],[Units Sold]]</f>
        <v>29.99</v>
      </c>
      <c r="H5465" t="s">
        <v>14</v>
      </c>
      <c r="I5465" t="s">
        <v>287</v>
      </c>
      <c r="J5465">
        <f>_xlfn.XLOOKUP(Table1[[#This Row],[Product Name]],O:O,P:P)</f>
        <v>10.199999999999999</v>
      </c>
      <c r="K5465">
        <f>Table1[[#This Row],[Unit Profit]]*Table1[[#This Row],[Units Sold]]</f>
        <v>10.199999999999999</v>
      </c>
      <c r="L5465">
        <f>MONTH(Table1[[#This Row],[Date]])</f>
        <v>8</v>
      </c>
    </row>
    <row r="5466" spans="1:12" hidden="1">
      <c r="A5466">
        <v>15550</v>
      </c>
      <c r="B5466" s="1">
        <v>45553</v>
      </c>
      <c r="C5466" t="s">
        <v>23</v>
      </c>
      <c r="D5466" t="s">
        <v>48</v>
      </c>
      <c r="E5466">
        <v>4</v>
      </c>
      <c r="F5466">
        <v>129.99</v>
      </c>
      <c r="G5466">
        <f>Table1[[#This Row],[Unit Price]]*Table1[[#This Row],[Units Sold]]</f>
        <v>519.96</v>
      </c>
      <c r="H5466" t="s">
        <v>18</v>
      </c>
      <c r="I5466" t="s">
        <v>11</v>
      </c>
      <c r="J5466">
        <f>_xlfn.XLOOKUP(Table1[[#This Row],[Product Name]],O:O,P:P)</f>
        <v>20.8</v>
      </c>
      <c r="K5466">
        <f>Table1[[#This Row],[Unit Profit]]*Table1[[#This Row],[Units Sold]]</f>
        <v>83.2</v>
      </c>
      <c r="L5466">
        <f>MONTH(Table1[[#This Row],[Date]])</f>
        <v>9</v>
      </c>
    </row>
    <row r="5467" spans="1:12" hidden="1">
      <c r="A5467">
        <v>15551</v>
      </c>
      <c r="B5467" s="1">
        <v>44980</v>
      </c>
      <c r="C5467" t="s">
        <v>9</v>
      </c>
      <c r="D5467" t="s">
        <v>49</v>
      </c>
      <c r="E5467">
        <v>4</v>
      </c>
      <c r="F5467">
        <v>349.99</v>
      </c>
      <c r="G5467">
        <f>Table1[[#This Row],[Unit Price]]*Table1[[#This Row],[Units Sold]]</f>
        <v>1399.96</v>
      </c>
      <c r="H5467" t="s">
        <v>14</v>
      </c>
      <c r="I5467" t="s">
        <v>287</v>
      </c>
      <c r="J5467">
        <f>_xlfn.XLOOKUP(Table1[[#This Row],[Product Name]],O:O,P:P)</f>
        <v>164.5</v>
      </c>
      <c r="K5467">
        <f>Table1[[#This Row],[Unit Profit]]*Table1[[#This Row],[Units Sold]]</f>
        <v>658</v>
      </c>
      <c r="L5467">
        <f>MONTH(Table1[[#This Row],[Date]])</f>
        <v>2</v>
      </c>
    </row>
    <row r="5468" spans="1:12" hidden="1">
      <c r="A5468">
        <v>15552</v>
      </c>
      <c r="B5468" s="1">
        <v>45453</v>
      </c>
      <c r="C5468" t="s">
        <v>12</v>
      </c>
      <c r="D5468" t="s">
        <v>50</v>
      </c>
      <c r="E5468">
        <v>1</v>
      </c>
      <c r="F5468">
        <v>89.99</v>
      </c>
      <c r="G5468">
        <f>Table1[[#This Row],[Unit Price]]*Table1[[#This Row],[Units Sold]]</f>
        <v>89.99</v>
      </c>
      <c r="H5468" t="s">
        <v>14</v>
      </c>
      <c r="I5468" t="s">
        <v>11</v>
      </c>
      <c r="J5468">
        <f>_xlfn.XLOOKUP(Table1[[#This Row],[Product Name]],O:O,P:P)</f>
        <v>45</v>
      </c>
      <c r="K5468">
        <f>Table1[[#This Row],[Unit Profit]]*Table1[[#This Row],[Units Sold]]</f>
        <v>45</v>
      </c>
      <c r="L5468">
        <f>MONTH(Table1[[#This Row],[Date]])</f>
        <v>6</v>
      </c>
    </row>
    <row r="5469" spans="1:12" hidden="1">
      <c r="A5469">
        <v>15553</v>
      </c>
      <c r="B5469" s="1">
        <v>45303</v>
      </c>
      <c r="C5469" t="s">
        <v>16</v>
      </c>
      <c r="D5469" t="s">
        <v>51</v>
      </c>
      <c r="E5469">
        <v>3</v>
      </c>
      <c r="F5469">
        <v>29.99</v>
      </c>
      <c r="G5469">
        <f>Table1[[#This Row],[Unit Price]]*Table1[[#This Row],[Units Sold]]</f>
        <v>89.97</v>
      </c>
      <c r="H5469" t="s">
        <v>18</v>
      </c>
      <c r="I5469" t="s">
        <v>287</v>
      </c>
      <c r="J5469">
        <f>_xlfn.XLOOKUP(Table1[[#This Row],[Product Name]],O:O,P:P)</f>
        <v>7.8</v>
      </c>
      <c r="K5469">
        <f>Table1[[#This Row],[Unit Profit]]*Table1[[#This Row],[Units Sold]]</f>
        <v>23.4</v>
      </c>
      <c r="L5469">
        <f>MONTH(Table1[[#This Row],[Date]])</f>
        <v>1</v>
      </c>
    </row>
    <row r="5470" spans="1:12">
      <c r="A5470">
        <v>15554</v>
      </c>
      <c r="B5470" s="1">
        <v>45447</v>
      </c>
      <c r="C5470" t="s">
        <v>19</v>
      </c>
      <c r="D5470" t="s">
        <v>52</v>
      </c>
      <c r="E5470">
        <v>5</v>
      </c>
      <c r="F5470">
        <v>19.989999999999998</v>
      </c>
      <c r="G5470">
        <f>Table1[[#This Row],[Unit Price]]*Table1[[#This Row],[Units Sold]]</f>
        <v>99.949999999999989</v>
      </c>
      <c r="H5470" t="s">
        <v>294</v>
      </c>
      <c r="I5470" t="s">
        <v>287</v>
      </c>
      <c r="J5470">
        <f>_xlfn.XLOOKUP(Table1[[#This Row],[Product Name]],O:O,P:P)</f>
        <v>2.8</v>
      </c>
      <c r="K5470">
        <f>Table1[[#This Row],[Unit Profit]]*Table1[[#This Row],[Units Sold]]</f>
        <v>14</v>
      </c>
      <c r="L5470">
        <f>MONTH(Table1[[#This Row],[Date]])</f>
        <v>6</v>
      </c>
    </row>
    <row r="5471" spans="1:12" hidden="1">
      <c r="A5471">
        <v>15555</v>
      </c>
      <c r="B5471" s="1">
        <v>45462</v>
      </c>
      <c r="C5471" t="s">
        <v>21</v>
      </c>
      <c r="D5471" t="s">
        <v>53</v>
      </c>
      <c r="E5471">
        <v>5</v>
      </c>
      <c r="F5471">
        <v>39.99</v>
      </c>
      <c r="G5471">
        <f>Table1[[#This Row],[Unit Price]]*Table1[[#This Row],[Units Sold]]</f>
        <v>199.95000000000002</v>
      </c>
      <c r="H5471" t="s">
        <v>14</v>
      </c>
      <c r="I5471" t="s">
        <v>11</v>
      </c>
      <c r="J5471">
        <f>_xlfn.XLOOKUP(Table1[[#This Row],[Product Name]],O:O,P:P)</f>
        <v>9.1999999999999993</v>
      </c>
      <c r="K5471">
        <f>Table1[[#This Row],[Unit Profit]]*Table1[[#This Row],[Units Sold]]</f>
        <v>46</v>
      </c>
      <c r="L5471">
        <f>MONTH(Table1[[#This Row],[Date]])</f>
        <v>6</v>
      </c>
    </row>
    <row r="5472" spans="1:12" hidden="1">
      <c r="A5472">
        <v>15556</v>
      </c>
      <c r="B5472" s="1">
        <v>45304</v>
      </c>
      <c r="C5472" t="s">
        <v>23</v>
      </c>
      <c r="D5472" t="s">
        <v>54</v>
      </c>
      <c r="E5472">
        <v>1</v>
      </c>
      <c r="F5472">
        <v>1895</v>
      </c>
      <c r="G5472">
        <f>Table1[[#This Row],[Unit Price]]*Table1[[#This Row],[Units Sold]]</f>
        <v>1895</v>
      </c>
      <c r="H5472" t="s">
        <v>14</v>
      </c>
      <c r="I5472" t="s">
        <v>287</v>
      </c>
      <c r="J5472">
        <f>_xlfn.XLOOKUP(Table1[[#This Row],[Product Name]],O:O,P:P)</f>
        <v>227.4</v>
      </c>
      <c r="K5472">
        <f>Table1[[#This Row],[Unit Profit]]*Table1[[#This Row],[Units Sold]]</f>
        <v>227.4</v>
      </c>
      <c r="L5472">
        <f>MONTH(Table1[[#This Row],[Date]])</f>
        <v>1</v>
      </c>
    </row>
    <row r="5473" spans="1:12" hidden="1">
      <c r="A5473">
        <v>15557</v>
      </c>
      <c r="B5473" s="1">
        <v>45112</v>
      </c>
      <c r="C5473" t="s">
        <v>9</v>
      </c>
      <c r="D5473" t="s">
        <v>55</v>
      </c>
      <c r="E5473">
        <v>1</v>
      </c>
      <c r="F5473">
        <v>399.99</v>
      </c>
      <c r="G5473">
        <f>Table1[[#This Row],[Unit Price]]*Table1[[#This Row],[Units Sold]]</f>
        <v>399.99</v>
      </c>
      <c r="H5473" t="s">
        <v>14</v>
      </c>
      <c r="I5473" t="s">
        <v>15</v>
      </c>
      <c r="J5473">
        <f>_xlfn.XLOOKUP(Table1[[#This Row],[Product Name]],O:O,P:P)</f>
        <v>96</v>
      </c>
      <c r="K5473">
        <f>Table1[[#This Row],[Unit Profit]]*Table1[[#This Row],[Units Sold]]</f>
        <v>96</v>
      </c>
      <c r="L5473">
        <f>MONTH(Table1[[#This Row],[Date]])</f>
        <v>7</v>
      </c>
    </row>
    <row r="5474" spans="1:12" hidden="1">
      <c r="A5474">
        <v>15558</v>
      </c>
      <c r="B5474" s="1">
        <v>45203</v>
      </c>
      <c r="C5474" t="s">
        <v>12</v>
      </c>
      <c r="D5474" t="s">
        <v>56</v>
      </c>
      <c r="E5474">
        <v>1</v>
      </c>
      <c r="F5474">
        <v>799.99</v>
      </c>
      <c r="G5474">
        <f>Table1[[#This Row],[Unit Price]]*Table1[[#This Row],[Units Sold]]</f>
        <v>799.99</v>
      </c>
      <c r="H5474" t="s">
        <v>18</v>
      </c>
      <c r="I5474" t="s">
        <v>15</v>
      </c>
      <c r="J5474">
        <f>_xlfn.XLOOKUP(Table1[[#This Row],[Product Name]],O:O,P:P)</f>
        <v>208</v>
      </c>
      <c r="K5474">
        <f>Table1[[#This Row],[Unit Profit]]*Table1[[#This Row],[Units Sold]]</f>
        <v>208</v>
      </c>
      <c r="L5474">
        <f>MONTH(Table1[[#This Row],[Date]])</f>
        <v>10</v>
      </c>
    </row>
    <row r="5475" spans="1:12">
      <c r="A5475">
        <v>15559</v>
      </c>
      <c r="B5475" s="1">
        <v>45540</v>
      </c>
      <c r="C5475" t="s">
        <v>16</v>
      </c>
      <c r="D5475" t="s">
        <v>57</v>
      </c>
      <c r="E5475">
        <v>2</v>
      </c>
      <c r="F5475">
        <v>59.99</v>
      </c>
      <c r="G5475">
        <f>Table1[[#This Row],[Unit Price]]*Table1[[#This Row],[Units Sold]]</f>
        <v>119.98</v>
      </c>
      <c r="H5475" t="s">
        <v>294</v>
      </c>
      <c r="I5475" t="s">
        <v>287</v>
      </c>
      <c r="J5475">
        <f>_xlfn.XLOOKUP(Table1[[#This Row],[Product Name]],O:O,P:P)</f>
        <v>21</v>
      </c>
      <c r="K5475">
        <f>Table1[[#This Row],[Unit Profit]]*Table1[[#This Row],[Units Sold]]</f>
        <v>42</v>
      </c>
      <c r="L5475">
        <f>MONTH(Table1[[#This Row],[Date]])</f>
        <v>9</v>
      </c>
    </row>
    <row r="5476" spans="1:12" hidden="1">
      <c r="A5476">
        <v>15560</v>
      </c>
      <c r="B5476" s="1">
        <v>45352</v>
      </c>
      <c r="C5476" t="s">
        <v>19</v>
      </c>
      <c r="D5476" t="s">
        <v>58</v>
      </c>
      <c r="E5476">
        <v>3</v>
      </c>
      <c r="F5476">
        <v>24.99</v>
      </c>
      <c r="G5476">
        <f>Table1[[#This Row],[Unit Price]]*Table1[[#This Row],[Units Sold]]</f>
        <v>74.97</v>
      </c>
      <c r="H5476" t="s">
        <v>18</v>
      </c>
      <c r="I5476" t="s">
        <v>15</v>
      </c>
      <c r="J5476">
        <f>_xlfn.XLOOKUP(Table1[[#This Row],[Product Name]],O:O,P:P)</f>
        <v>2.5</v>
      </c>
      <c r="K5476">
        <f>Table1[[#This Row],[Unit Profit]]*Table1[[#This Row],[Units Sold]]</f>
        <v>7.5</v>
      </c>
      <c r="L5476">
        <f>MONTH(Table1[[#This Row],[Date]])</f>
        <v>3</v>
      </c>
    </row>
    <row r="5477" spans="1:12" hidden="1">
      <c r="A5477">
        <v>15561</v>
      </c>
      <c r="B5477" s="1">
        <v>45343</v>
      </c>
      <c r="C5477" t="s">
        <v>21</v>
      </c>
      <c r="D5477" t="s">
        <v>59</v>
      </c>
      <c r="E5477">
        <v>1</v>
      </c>
      <c r="F5477">
        <v>105</v>
      </c>
      <c r="G5477">
        <f>Table1[[#This Row],[Unit Price]]*Table1[[#This Row],[Units Sold]]</f>
        <v>105</v>
      </c>
      <c r="H5477" t="s">
        <v>14</v>
      </c>
      <c r="I5477" t="s">
        <v>287</v>
      </c>
      <c r="J5477">
        <f>_xlfn.XLOOKUP(Table1[[#This Row],[Product Name]],O:O,P:P)</f>
        <v>21</v>
      </c>
      <c r="K5477">
        <f>Table1[[#This Row],[Unit Profit]]*Table1[[#This Row],[Units Sold]]</f>
        <v>21</v>
      </c>
      <c r="L5477">
        <f>MONTH(Table1[[#This Row],[Date]])</f>
        <v>2</v>
      </c>
    </row>
    <row r="5478" spans="1:12">
      <c r="A5478">
        <v>15562</v>
      </c>
      <c r="B5478" s="1">
        <v>45455</v>
      </c>
      <c r="C5478" t="s">
        <v>23</v>
      </c>
      <c r="D5478" t="s">
        <v>60</v>
      </c>
      <c r="E5478">
        <v>5</v>
      </c>
      <c r="F5478">
        <v>129.99</v>
      </c>
      <c r="G5478">
        <f>Table1[[#This Row],[Unit Price]]*Table1[[#This Row],[Units Sold]]</f>
        <v>649.95000000000005</v>
      </c>
      <c r="H5478" t="s">
        <v>294</v>
      </c>
      <c r="I5478" t="s">
        <v>15</v>
      </c>
      <c r="J5478">
        <f>_xlfn.XLOOKUP(Table1[[#This Row],[Product Name]],O:O,P:P)</f>
        <v>16.899999999999999</v>
      </c>
      <c r="K5478">
        <f>Table1[[#This Row],[Unit Profit]]*Table1[[#This Row],[Units Sold]]</f>
        <v>84.5</v>
      </c>
      <c r="L5478">
        <f>MONTH(Table1[[#This Row],[Date]])</f>
        <v>6</v>
      </c>
    </row>
    <row r="5479" spans="1:12">
      <c r="A5479">
        <v>15563</v>
      </c>
      <c r="B5479" s="1">
        <v>45136</v>
      </c>
      <c r="C5479" t="s">
        <v>9</v>
      </c>
      <c r="D5479" t="s">
        <v>61</v>
      </c>
      <c r="E5479">
        <v>3</v>
      </c>
      <c r="F5479">
        <v>399.99</v>
      </c>
      <c r="G5479">
        <f>Table1[[#This Row],[Unit Price]]*Table1[[#This Row],[Units Sold]]</f>
        <v>1199.97</v>
      </c>
      <c r="H5479" t="s">
        <v>294</v>
      </c>
      <c r="I5479" t="s">
        <v>15</v>
      </c>
      <c r="J5479">
        <f>_xlfn.XLOOKUP(Table1[[#This Row],[Product Name]],O:O,P:P)</f>
        <v>176</v>
      </c>
      <c r="K5479">
        <f>Table1[[#This Row],[Unit Profit]]*Table1[[#This Row],[Units Sold]]</f>
        <v>528</v>
      </c>
      <c r="L5479">
        <f>MONTH(Table1[[#This Row],[Date]])</f>
        <v>7</v>
      </c>
    </row>
    <row r="5480" spans="1:12">
      <c r="A5480">
        <v>15564</v>
      </c>
      <c r="B5480" s="1">
        <v>45234</v>
      </c>
      <c r="C5480" t="s">
        <v>12</v>
      </c>
      <c r="D5480" t="s">
        <v>62</v>
      </c>
      <c r="E5480">
        <v>1</v>
      </c>
      <c r="F5480">
        <v>199.99</v>
      </c>
      <c r="G5480">
        <f>Table1[[#This Row],[Unit Price]]*Table1[[#This Row],[Units Sold]]</f>
        <v>199.99</v>
      </c>
      <c r="H5480" t="s">
        <v>294</v>
      </c>
      <c r="I5480" t="s">
        <v>287</v>
      </c>
      <c r="J5480">
        <f>_xlfn.XLOOKUP(Table1[[#This Row],[Product Name]],O:O,P:P)</f>
        <v>46</v>
      </c>
      <c r="K5480">
        <f>Table1[[#This Row],[Unit Profit]]*Table1[[#This Row],[Units Sold]]</f>
        <v>46</v>
      </c>
      <c r="L5480">
        <f>MONTH(Table1[[#This Row],[Date]])</f>
        <v>11</v>
      </c>
    </row>
    <row r="5481" spans="1:12" hidden="1">
      <c r="A5481">
        <v>15565</v>
      </c>
      <c r="B5481" s="1">
        <v>45416</v>
      </c>
      <c r="C5481" t="s">
        <v>16</v>
      </c>
      <c r="D5481" t="s">
        <v>63</v>
      </c>
      <c r="E5481">
        <v>5</v>
      </c>
      <c r="F5481">
        <v>139.99</v>
      </c>
      <c r="G5481">
        <f>Table1[[#This Row],[Unit Price]]*Table1[[#This Row],[Units Sold]]</f>
        <v>699.95</v>
      </c>
      <c r="H5481" t="s">
        <v>14</v>
      </c>
      <c r="I5481" t="s">
        <v>11</v>
      </c>
      <c r="J5481">
        <f>_xlfn.XLOOKUP(Table1[[#This Row],[Product Name]],O:O,P:P)</f>
        <v>56</v>
      </c>
      <c r="K5481">
        <f>Table1[[#This Row],[Unit Profit]]*Table1[[#This Row],[Units Sold]]</f>
        <v>280</v>
      </c>
      <c r="L5481">
        <f>MONTH(Table1[[#This Row],[Date]])</f>
        <v>5</v>
      </c>
    </row>
    <row r="5482" spans="1:12">
      <c r="A5482">
        <v>15566</v>
      </c>
      <c r="B5482" s="1">
        <v>45467</v>
      </c>
      <c r="C5482" t="s">
        <v>19</v>
      </c>
      <c r="D5482" t="s">
        <v>64</v>
      </c>
      <c r="E5482">
        <v>1</v>
      </c>
      <c r="F5482">
        <v>32.5</v>
      </c>
      <c r="G5482">
        <f>Table1[[#This Row],[Unit Price]]*Table1[[#This Row],[Units Sold]]</f>
        <v>32.5</v>
      </c>
      <c r="H5482" t="s">
        <v>294</v>
      </c>
      <c r="I5482" t="s">
        <v>15</v>
      </c>
      <c r="J5482">
        <f>_xlfn.XLOOKUP(Table1[[#This Row],[Product Name]],O:O,P:P)</f>
        <v>15.28</v>
      </c>
      <c r="K5482">
        <f>Table1[[#This Row],[Unit Profit]]*Table1[[#This Row],[Units Sold]]</f>
        <v>15.28</v>
      </c>
      <c r="L5482">
        <f>MONTH(Table1[[#This Row],[Date]])</f>
        <v>6</v>
      </c>
    </row>
    <row r="5483" spans="1:12" hidden="1">
      <c r="A5483">
        <v>15567</v>
      </c>
      <c r="B5483" s="1">
        <v>45113</v>
      </c>
      <c r="C5483" t="s">
        <v>21</v>
      </c>
      <c r="D5483" t="s">
        <v>65</v>
      </c>
      <c r="E5483">
        <v>1</v>
      </c>
      <c r="F5483">
        <v>52</v>
      </c>
      <c r="G5483">
        <f>Table1[[#This Row],[Unit Price]]*Table1[[#This Row],[Units Sold]]</f>
        <v>52</v>
      </c>
      <c r="H5483" t="s">
        <v>14</v>
      </c>
      <c r="I5483" t="s">
        <v>15</v>
      </c>
      <c r="J5483">
        <f>_xlfn.XLOOKUP(Table1[[#This Row],[Product Name]],O:O,P:P)</f>
        <v>5.72</v>
      </c>
      <c r="K5483">
        <f>Table1[[#This Row],[Unit Profit]]*Table1[[#This Row],[Units Sold]]</f>
        <v>5.72</v>
      </c>
      <c r="L5483">
        <f>MONTH(Table1[[#This Row],[Date]])</f>
        <v>7</v>
      </c>
    </row>
    <row r="5484" spans="1:12" hidden="1">
      <c r="A5484">
        <v>15568</v>
      </c>
      <c r="B5484" s="1">
        <v>45207</v>
      </c>
      <c r="C5484" t="s">
        <v>23</v>
      </c>
      <c r="D5484" t="s">
        <v>66</v>
      </c>
      <c r="E5484">
        <v>3</v>
      </c>
      <c r="F5484">
        <v>39.99</v>
      </c>
      <c r="G5484">
        <f>Table1[[#This Row],[Unit Price]]*Table1[[#This Row],[Units Sold]]</f>
        <v>119.97</v>
      </c>
      <c r="H5484" t="s">
        <v>14</v>
      </c>
      <c r="I5484" t="s">
        <v>11</v>
      </c>
      <c r="J5484">
        <f>_xlfn.XLOOKUP(Table1[[#This Row],[Product Name]],O:O,P:P)</f>
        <v>12</v>
      </c>
      <c r="K5484">
        <f>Table1[[#This Row],[Unit Profit]]*Table1[[#This Row],[Units Sold]]</f>
        <v>36</v>
      </c>
      <c r="L5484">
        <f>MONTH(Table1[[#This Row],[Date]])</f>
        <v>10</v>
      </c>
    </row>
    <row r="5485" spans="1:12">
      <c r="A5485">
        <v>15569</v>
      </c>
      <c r="B5485" s="1">
        <v>45182</v>
      </c>
      <c r="C5485" t="s">
        <v>9</v>
      </c>
      <c r="D5485" t="s">
        <v>67</v>
      </c>
      <c r="E5485">
        <v>1</v>
      </c>
      <c r="F5485">
        <v>129.99</v>
      </c>
      <c r="G5485">
        <f>Table1[[#This Row],[Unit Price]]*Table1[[#This Row],[Units Sold]]</f>
        <v>129.99</v>
      </c>
      <c r="H5485" t="s">
        <v>294</v>
      </c>
      <c r="I5485" t="s">
        <v>287</v>
      </c>
      <c r="J5485">
        <f>_xlfn.XLOOKUP(Table1[[#This Row],[Product Name]],O:O,P:P)</f>
        <v>52</v>
      </c>
      <c r="K5485">
        <f>Table1[[#This Row],[Unit Profit]]*Table1[[#This Row],[Units Sold]]</f>
        <v>52</v>
      </c>
      <c r="L5485">
        <f>MONTH(Table1[[#This Row],[Date]])</f>
        <v>9</v>
      </c>
    </row>
    <row r="5486" spans="1:12">
      <c r="A5486">
        <v>15570</v>
      </c>
      <c r="B5486" s="1">
        <v>45509</v>
      </c>
      <c r="C5486" t="s">
        <v>12</v>
      </c>
      <c r="D5486" t="s">
        <v>68</v>
      </c>
      <c r="E5486">
        <v>5</v>
      </c>
      <c r="F5486">
        <v>299.99</v>
      </c>
      <c r="G5486">
        <f>Table1[[#This Row],[Unit Price]]*Table1[[#This Row],[Units Sold]]</f>
        <v>1499.95</v>
      </c>
      <c r="H5486" t="s">
        <v>294</v>
      </c>
      <c r="I5486" t="s">
        <v>15</v>
      </c>
      <c r="J5486">
        <f>_xlfn.XLOOKUP(Table1[[#This Row],[Product Name]],O:O,P:P)</f>
        <v>81</v>
      </c>
      <c r="K5486">
        <f>Table1[[#This Row],[Unit Profit]]*Table1[[#This Row],[Units Sold]]</f>
        <v>405</v>
      </c>
      <c r="L5486">
        <f>MONTH(Table1[[#This Row],[Date]])</f>
        <v>8</v>
      </c>
    </row>
    <row r="5487" spans="1:12" hidden="1">
      <c r="A5487">
        <v>15571</v>
      </c>
      <c r="B5487" s="1">
        <v>45577</v>
      </c>
      <c r="C5487" t="s">
        <v>16</v>
      </c>
      <c r="D5487" t="s">
        <v>69</v>
      </c>
      <c r="E5487">
        <v>2</v>
      </c>
      <c r="F5487">
        <v>154.99</v>
      </c>
      <c r="G5487">
        <f>Table1[[#This Row],[Unit Price]]*Table1[[#This Row],[Units Sold]]</f>
        <v>309.98</v>
      </c>
      <c r="H5487" t="s">
        <v>18</v>
      </c>
      <c r="I5487" t="s">
        <v>11</v>
      </c>
      <c r="J5487">
        <f>_xlfn.XLOOKUP(Table1[[#This Row],[Product Name]],O:O,P:P)</f>
        <v>44.95</v>
      </c>
      <c r="K5487">
        <f>Table1[[#This Row],[Unit Profit]]*Table1[[#This Row],[Units Sold]]</f>
        <v>89.9</v>
      </c>
      <c r="L5487">
        <f>MONTH(Table1[[#This Row],[Date]])</f>
        <v>10</v>
      </c>
    </row>
    <row r="5488" spans="1:12" hidden="1">
      <c r="A5488">
        <v>15572</v>
      </c>
      <c r="B5488" s="1">
        <v>44981</v>
      </c>
      <c r="C5488" t="s">
        <v>19</v>
      </c>
      <c r="D5488" t="s">
        <v>70</v>
      </c>
      <c r="E5488">
        <v>2</v>
      </c>
      <c r="F5488">
        <v>26.99</v>
      </c>
      <c r="G5488">
        <f>Table1[[#This Row],[Unit Price]]*Table1[[#This Row],[Units Sold]]</f>
        <v>53.98</v>
      </c>
      <c r="H5488" t="s">
        <v>18</v>
      </c>
      <c r="I5488" t="s">
        <v>11</v>
      </c>
      <c r="J5488">
        <f>_xlfn.XLOOKUP(Table1[[#This Row],[Product Name]],O:O,P:P)</f>
        <v>8.3699999999999992</v>
      </c>
      <c r="K5488">
        <f>Table1[[#This Row],[Unit Profit]]*Table1[[#This Row],[Units Sold]]</f>
        <v>16.739999999999998</v>
      </c>
      <c r="L5488">
        <f>MONTH(Table1[[#This Row],[Date]])</f>
        <v>2</v>
      </c>
    </row>
    <row r="5489" spans="1:12" hidden="1">
      <c r="A5489">
        <v>15573</v>
      </c>
      <c r="B5489" s="1">
        <v>45400</v>
      </c>
      <c r="C5489" t="s">
        <v>21</v>
      </c>
      <c r="D5489" t="s">
        <v>71</v>
      </c>
      <c r="E5489">
        <v>1</v>
      </c>
      <c r="F5489">
        <v>49</v>
      </c>
      <c r="G5489">
        <f>Table1[[#This Row],[Unit Price]]*Table1[[#This Row],[Units Sold]]</f>
        <v>49</v>
      </c>
      <c r="H5489" t="s">
        <v>14</v>
      </c>
      <c r="I5489" t="s">
        <v>11</v>
      </c>
      <c r="J5489">
        <f>_xlfn.XLOOKUP(Table1[[#This Row],[Product Name]],O:O,P:P)</f>
        <v>8.33</v>
      </c>
      <c r="K5489">
        <f>Table1[[#This Row],[Unit Profit]]*Table1[[#This Row],[Units Sold]]</f>
        <v>8.33</v>
      </c>
      <c r="L5489">
        <f>MONTH(Table1[[#This Row],[Date]])</f>
        <v>4</v>
      </c>
    </row>
    <row r="5490" spans="1:12">
      <c r="A5490">
        <v>15574</v>
      </c>
      <c r="B5490" s="1">
        <v>45632</v>
      </c>
      <c r="C5490" t="s">
        <v>23</v>
      </c>
      <c r="D5490" t="s">
        <v>72</v>
      </c>
      <c r="E5490">
        <v>3</v>
      </c>
      <c r="F5490">
        <v>49.99</v>
      </c>
      <c r="G5490">
        <f>Table1[[#This Row],[Unit Price]]*Table1[[#This Row],[Units Sold]]</f>
        <v>149.97</v>
      </c>
      <c r="H5490" t="s">
        <v>294</v>
      </c>
      <c r="I5490" t="s">
        <v>11</v>
      </c>
      <c r="J5490">
        <f>_xlfn.XLOOKUP(Table1[[#This Row],[Product Name]],O:O,P:P)</f>
        <v>19.5</v>
      </c>
      <c r="K5490">
        <f>Table1[[#This Row],[Unit Profit]]*Table1[[#This Row],[Units Sold]]</f>
        <v>58.5</v>
      </c>
      <c r="L5490">
        <f>MONTH(Table1[[#This Row],[Date]])</f>
        <v>12</v>
      </c>
    </row>
    <row r="5491" spans="1:12" hidden="1">
      <c r="A5491">
        <v>15575</v>
      </c>
      <c r="B5491" s="1">
        <v>45171</v>
      </c>
      <c r="C5491" t="s">
        <v>9</v>
      </c>
      <c r="D5491" t="s">
        <v>73</v>
      </c>
      <c r="E5491">
        <v>5</v>
      </c>
      <c r="F5491">
        <v>59.99</v>
      </c>
      <c r="G5491">
        <f>Table1[[#This Row],[Unit Price]]*Table1[[#This Row],[Units Sold]]</f>
        <v>299.95</v>
      </c>
      <c r="H5491" t="s">
        <v>18</v>
      </c>
      <c r="I5491" t="s">
        <v>11</v>
      </c>
      <c r="J5491">
        <f>_xlfn.XLOOKUP(Table1[[#This Row],[Product Name]],O:O,P:P)</f>
        <v>13.8</v>
      </c>
      <c r="K5491">
        <f>Table1[[#This Row],[Unit Profit]]*Table1[[#This Row],[Units Sold]]</f>
        <v>69</v>
      </c>
      <c r="L5491">
        <f>MONTH(Table1[[#This Row],[Date]])</f>
        <v>9</v>
      </c>
    </row>
    <row r="5492" spans="1:12">
      <c r="A5492">
        <v>15576</v>
      </c>
      <c r="B5492" s="1">
        <v>45143</v>
      </c>
      <c r="C5492" t="s">
        <v>12</v>
      </c>
      <c r="D5492" t="s">
        <v>74</v>
      </c>
      <c r="E5492">
        <v>3</v>
      </c>
      <c r="F5492">
        <v>499.99</v>
      </c>
      <c r="G5492">
        <f>Table1[[#This Row],[Unit Price]]*Table1[[#This Row],[Units Sold]]</f>
        <v>1499.97</v>
      </c>
      <c r="H5492" t="s">
        <v>294</v>
      </c>
      <c r="I5492" t="s">
        <v>15</v>
      </c>
      <c r="J5492">
        <f>_xlfn.XLOOKUP(Table1[[#This Row],[Product Name]],O:O,P:P)</f>
        <v>100</v>
      </c>
      <c r="K5492">
        <f>Table1[[#This Row],[Unit Profit]]*Table1[[#This Row],[Units Sold]]</f>
        <v>300</v>
      </c>
      <c r="L5492">
        <f>MONTH(Table1[[#This Row],[Date]])</f>
        <v>8</v>
      </c>
    </row>
    <row r="5493" spans="1:12" hidden="1">
      <c r="A5493">
        <v>15577</v>
      </c>
      <c r="B5493" s="1">
        <v>45554</v>
      </c>
      <c r="C5493" t="s">
        <v>16</v>
      </c>
      <c r="D5493" t="s">
        <v>75</v>
      </c>
      <c r="E5493">
        <v>3</v>
      </c>
      <c r="F5493">
        <v>29.99</v>
      </c>
      <c r="G5493">
        <f>Table1[[#This Row],[Unit Price]]*Table1[[#This Row],[Units Sold]]</f>
        <v>89.97</v>
      </c>
      <c r="H5493" t="s">
        <v>18</v>
      </c>
      <c r="I5493" t="s">
        <v>11</v>
      </c>
      <c r="J5493">
        <f>_xlfn.XLOOKUP(Table1[[#This Row],[Product Name]],O:O,P:P)</f>
        <v>8.4</v>
      </c>
      <c r="K5493">
        <f>Table1[[#This Row],[Unit Profit]]*Table1[[#This Row],[Units Sold]]</f>
        <v>25.200000000000003</v>
      </c>
      <c r="L5493">
        <f>MONTH(Table1[[#This Row],[Date]])</f>
        <v>9</v>
      </c>
    </row>
    <row r="5494" spans="1:12" hidden="1">
      <c r="A5494">
        <v>15578</v>
      </c>
      <c r="B5494" s="1">
        <v>45166</v>
      </c>
      <c r="C5494" t="s">
        <v>19</v>
      </c>
      <c r="D5494" t="s">
        <v>76</v>
      </c>
      <c r="E5494">
        <v>1</v>
      </c>
      <c r="F5494">
        <v>28</v>
      </c>
      <c r="G5494">
        <f>Table1[[#This Row],[Unit Price]]*Table1[[#This Row],[Units Sold]]</f>
        <v>28</v>
      </c>
      <c r="H5494" t="s">
        <v>14</v>
      </c>
      <c r="I5494" t="s">
        <v>287</v>
      </c>
      <c r="J5494">
        <f>_xlfn.XLOOKUP(Table1[[#This Row],[Product Name]],O:O,P:P)</f>
        <v>8.1199999999999992</v>
      </c>
      <c r="K5494">
        <f>Table1[[#This Row],[Unit Profit]]*Table1[[#This Row],[Units Sold]]</f>
        <v>8.1199999999999992</v>
      </c>
      <c r="L5494">
        <f>MONTH(Table1[[#This Row],[Date]])</f>
        <v>8</v>
      </c>
    </row>
    <row r="5495" spans="1:12" hidden="1">
      <c r="A5495">
        <v>15579</v>
      </c>
      <c r="B5495" s="1">
        <v>45390</v>
      </c>
      <c r="C5495" t="s">
        <v>21</v>
      </c>
      <c r="D5495" t="s">
        <v>77</v>
      </c>
      <c r="E5495">
        <v>3</v>
      </c>
      <c r="F5495">
        <v>23</v>
      </c>
      <c r="G5495">
        <f>Table1[[#This Row],[Unit Price]]*Table1[[#This Row],[Units Sold]]</f>
        <v>69</v>
      </c>
      <c r="H5495" t="s">
        <v>18</v>
      </c>
      <c r="I5495" t="s">
        <v>15</v>
      </c>
      <c r="J5495">
        <f>_xlfn.XLOOKUP(Table1[[#This Row],[Product Name]],O:O,P:P)</f>
        <v>3.68</v>
      </c>
      <c r="K5495">
        <f>Table1[[#This Row],[Unit Profit]]*Table1[[#This Row],[Units Sold]]</f>
        <v>11.040000000000001</v>
      </c>
      <c r="L5495">
        <f>MONTH(Table1[[#This Row],[Date]])</f>
        <v>4</v>
      </c>
    </row>
    <row r="5496" spans="1:12" hidden="1">
      <c r="A5496">
        <v>15580</v>
      </c>
      <c r="B5496" s="1">
        <v>45137</v>
      </c>
      <c r="C5496" t="s">
        <v>23</v>
      </c>
      <c r="D5496" t="s">
        <v>78</v>
      </c>
      <c r="E5496">
        <v>3</v>
      </c>
      <c r="F5496">
        <v>349</v>
      </c>
      <c r="G5496">
        <f>Table1[[#This Row],[Unit Price]]*Table1[[#This Row],[Units Sold]]</f>
        <v>1047</v>
      </c>
      <c r="H5496" t="s">
        <v>14</v>
      </c>
      <c r="I5496" t="s">
        <v>15</v>
      </c>
      <c r="J5496">
        <f>_xlfn.XLOOKUP(Table1[[#This Row],[Product Name]],O:O,P:P)</f>
        <v>87.25</v>
      </c>
      <c r="K5496">
        <f>Table1[[#This Row],[Unit Profit]]*Table1[[#This Row],[Units Sold]]</f>
        <v>261.75</v>
      </c>
      <c r="L5496">
        <f>MONTH(Table1[[#This Row],[Date]])</f>
        <v>7</v>
      </c>
    </row>
    <row r="5497" spans="1:12">
      <c r="A5497">
        <v>15581</v>
      </c>
      <c r="B5497" s="1">
        <v>45150</v>
      </c>
      <c r="C5497" t="s">
        <v>9</v>
      </c>
      <c r="D5497" t="s">
        <v>79</v>
      </c>
      <c r="E5497">
        <v>1</v>
      </c>
      <c r="F5497">
        <v>299.99</v>
      </c>
      <c r="G5497">
        <f>Table1[[#This Row],[Unit Price]]*Table1[[#This Row],[Units Sold]]</f>
        <v>299.99</v>
      </c>
      <c r="H5497" t="s">
        <v>294</v>
      </c>
      <c r="I5497" t="s">
        <v>287</v>
      </c>
      <c r="J5497">
        <f>_xlfn.XLOOKUP(Table1[[#This Row],[Product Name]],O:O,P:P)</f>
        <v>30</v>
      </c>
      <c r="K5497">
        <f>Table1[[#This Row],[Unit Profit]]*Table1[[#This Row],[Units Sold]]</f>
        <v>30</v>
      </c>
      <c r="L5497">
        <f>MONTH(Table1[[#This Row],[Date]])</f>
        <v>8</v>
      </c>
    </row>
    <row r="5498" spans="1:12">
      <c r="A5498">
        <v>15582</v>
      </c>
      <c r="B5498" s="1">
        <v>45117</v>
      </c>
      <c r="C5498" t="s">
        <v>12</v>
      </c>
      <c r="D5498" t="s">
        <v>80</v>
      </c>
      <c r="E5498">
        <v>4</v>
      </c>
      <c r="F5498">
        <v>199.99</v>
      </c>
      <c r="G5498">
        <f>Table1[[#This Row],[Unit Price]]*Table1[[#This Row],[Units Sold]]</f>
        <v>799.96</v>
      </c>
      <c r="H5498" t="s">
        <v>294</v>
      </c>
      <c r="I5498" t="s">
        <v>11</v>
      </c>
      <c r="J5498">
        <f>_xlfn.XLOOKUP(Table1[[#This Row],[Product Name]],O:O,P:P)</f>
        <v>68</v>
      </c>
      <c r="K5498">
        <f>Table1[[#This Row],[Unit Profit]]*Table1[[#This Row],[Units Sold]]</f>
        <v>272</v>
      </c>
      <c r="L5498">
        <f>MONTH(Table1[[#This Row],[Date]])</f>
        <v>7</v>
      </c>
    </row>
    <row r="5499" spans="1:12">
      <c r="A5499">
        <v>15583</v>
      </c>
      <c r="B5499" s="1">
        <v>45193</v>
      </c>
      <c r="C5499" t="s">
        <v>16</v>
      </c>
      <c r="D5499" t="s">
        <v>81</v>
      </c>
      <c r="E5499">
        <v>3</v>
      </c>
      <c r="F5499">
        <v>9.99</v>
      </c>
      <c r="G5499">
        <f>Table1[[#This Row],[Unit Price]]*Table1[[#This Row],[Units Sold]]</f>
        <v>29.97</v>
      </c>
      <c r="H5499" t="s">
        <v>294</v>
      </c>
      <c r="I5499" t="s">
        <v>11</v>
      </c>
      <c r="J5499">
        <f>_xlfn.XLOOKUP(Table1[[#This Row],[Product Name]],O:O,P:P)</f>
        <v>3.6</v>
      </c>
      <c r="K5499">
        <f>Table1[[#This Row],[Unit Profit]]*Table1[[#This Row],[Units Sold]]</f>
        <v>10.8</v>
      </c>
      <c r="L5499">
        <f>MONTH(Table1[[#This Row],[Date]])</f>
        <v>9</v>
      </c>
    </row>
    <row r="5500" spans="1:12" hidden="1">
      <c r="A5500">
        <v>15584</v>
      </c>
      <c r="B5500" s="1">
        <v>45020</v>
      </c>
      <c r="C5500" t="s">
        <v>19</v>
      </c>
      <c r="D5500" t="s">
        <v>82</v>
      </c>
      <c r="E5500">
        <v>3</v>
      </c>
      <c r="F5500">
        <v>18.989999999999998</v>
      </c>
      <c r="G5500">
        <f>Table1[[#This Row],[Unit Price]]*Table1[[#This Row],[Units Sold]]</f>
        <v>56.97</v>
      </c>
      <c r="H5500" t="s">
        <v>14</v>
      </c>
      <c r="I5500" t="s">
        <v>15</v>
      </c>
      <c r="J5500">
        <f>_xlfn.XLOOKUP(Table1[[#This Row],[Product Name]],O:O,P:P)</f>
        <v>6.84</v>
      </c>
      <c r="K5500">
        <f>Table1[[#This Row],[Unit Profit]]*Table1[[#This Row],[Units Sold]]</f>
        <v>20.52</v>
      </c>
      <c r="L5500">
        <f>MONTH(Table1[[#This Row],[Date]])</f>
        <v>4</v>
      </c>
    </row>
    <row r="5501" spans="1:12" hidden="1">
      <c r="A5501">
        <v>15585</v>
      </c>
      <c r="B5501" s="1">
        <v>45563</v>
      </c>
      <c r="C5501" t="s">
        <v>21</v>
      </c>
      <c r="D5501" t="s">
        <v>83</v>
      </c>
      <c r="E5501">
        <v>1</v>
      </c>
      <c r="F5501">
        <v>102</v>
      </c>
      <c r="G5501">
        <f>Table1[[#This Row],[Unit Price]]*Table1[[#This Row],[Units Sold]]</f>
        <v>102</v>
      </c>
      <c r="H5501" t="s">
        <v>18</v>
      </c>
      <c r="I5501" t="s">
        <v>287</v>
      </c>
      <c r="J5501">
        <f>_xlfn.XLOOKUP(Table1[[#This Row],[Product Name]],O:O,P:P)</f>
        <v>51</v>
      </c>
      <c r="K5501">
        <f>Table1[[#This Row],[Unit Profit]]*Table1[[#This Row],[Units Sold]]</f>
        <v>51</v>
      </c>
      <c r="L5501">
        <f>MONTH(Table1[[#This Row],[Date]])</f>
        <v>9</v>
      </c>
    </row>
    <row r="5502" spans="1:12" hidden="1">
      <c r="A5502">
        <v>15586</v>
      </c>
      <c r="B5502" s="1">
        <v>45085</v>
      </c>
      <c r="C5502" t="s">
        <v>23</v>
      </c>
      <c r="D5502" t="s">
        <v>84</v>
      </c>
      <c r="E5502">
        <v>5</v>
      </c>
      <c r="F5502">
        <v>299.99</v>
      </c>
      <c r="G5502">
        <f>Table1[[#This Row],[Unit Price]]*Table1[[#This Row],[Units Sold]]</f>
        <v>1499.95</v>
      </c>
      <c r="H5502" t="s">
        <v>18</v>
      </c>
      <c r="I5502" t="s">
        <v>287</v>
      </c>
      <c r="J5502">
        <f>_xlfn.XLOOKUP(Table1[[#This Row],[Product Name]],O:O,P:P)</f>
        <v>57</v>
      </c>
      <c r="K5502">
        <f>Table1[[#This Row],[Unit Profit]]*Table1[[#This Row],[Units Sold]]</f>
        <v>285</v>
      </c>
      <c r="L5502">
        <f>MONTH(Table1[[#This Row],[Date]])</f>
        <v>6</v>
      </c>
    </row>
    <row r="5503" spans="1:12" hidden="1">
      <c r="A5503">
        <v>15587</v>
      </c>
      <c r="B5503" s="1">
        <v>45052</v>
      </c>
      <c r="C5503" t="s">
        <v>9</v>
      </c>
      <c r="D5503" t="s">
        <v>85</v>
      </c>
      <c r="E5503">
        <v>2</v>
      </c>
      <c r="F5503">
        <v>1199.99</v>
      </c>
      <c r="G5503">
        <f>Table1[[#This Row],[Unit Price]]*Table1[[#This Row],[Units Sold]]</f>
        <v>2399.98</v>
      </c>
      <c r="H5503" t="s">
        <v>18</v>
      </c>
      <c r="I5503" t="s">
        <v>11</v>
      </c>
      <c r="J5503">
        <f>_xlfn.XLOOKUP(Table1[[#This Row],[Product Name]],O:O,P:P)</f>
        <v>528</v>
      </c>
      <c r="K5503">
        <f>Table1[[#This Row],[Unit Profit]]*Table1[[#This Row],[Units Sold]]</f>
        <v>1056</v>
      </c>
      <c r="L5503">
        <f>MONTH(Table1[[#This Row],[Date]])</f>
        <v>5</v>
      </c>
    </row>
    <row r="5504" spans="1:12" hidden="1">
      <c r="A5504">
        <v>15588</v>
      </c>
      <c r="B5504" s="1">
        <v>45566</v>
      </c>
      <c r="C5504" t="s">
        <v>12</v>
      </c>
      <c r="D5504" t="s">
        <v>86</v>
      </c>
      <c r="E5504">
        <v>1</v>
      </c>
      <c r="F5504">
        <v>219.99</v>
      </c>
      <c r="G5504">
        <f>Table1[[#This Row],[Unit Price]]*Table1[[#This Row],[Units Sold]]</f>
        <v>219.99</v>
      </c>
      <c r="H5504" t="s">
        <v>18</v>
      </c>
      <c r="I5504" t="s">
        <v>287</v>
      </c>
      <c r="J5504">
        <f>_xlfn.XLOOKUP(Table1[[#This Row],[Product Name]],O:O,P:P)</f>
        <v>39.6</v>
      </c>
      <c r="K5504">
        <f>Table1[[#This Row],[Unit Profit]]*Table1[[#This Row],[Units Sold]]</f>
        <v>39.6</v>
      </c>
      <c r="L5504">
        <f>MONTH(Table1[[#This Row],[Date]])</f>
        <v>10</v>
      </c>
    </row>
    <row r="5505" spans="1:12" hidden="1">
      <c r="A5505">
        <v>15589</v>
      </c>
      <c r="B5505" s="1">
        <v>45582</v>
      </c>
      <c r="C5505" t="s">
        <v>16</v>
      </c>
      <c r="D5505" t="s">
        <v>87</v>
      </c>
      <c r="E5505">
        <v>3</v>
      </c>
      <c r="F5505">
        <v>59.99</v>
      </c>
      <c r="G5505">
        <f>Table1[[#This Row],[Unit Price]]*Table1[[#This Row],[Units Sold]]</f>
        <v>179.97</v>
      </c>
      <c r="H5505" t="s">
        <v>18</v>
      </c>
      <c r="I5505" t="s">
        <v>15</v>
      </c>
      <c r="J5505">
        <f>_xlfn.XLOOKUP(Table1[[#This Row],[Product Name]],O:O,P:P)</f>
        <v>6</v>
      </c>
      <c r="K5505">
        <f>Table1[[#This Row],[Unit Profit]]*Table1[[#This Row],[Units Sold]]</f>
        <v>18</v>
      </c>
      <c r="L5505">
        <f>MONTH(Table1[[#This Row],[Date]])</f>
        <v>10</v>
      </c>
    </row>
    <row r="5506" spans="1:12" hidden="1">
      <c r="A5506">
        <v>15590</v>
      </c>
      <c r="B5506" s="1">
        <v>45134</v>
      </c>
      <c r="C5506" t="s">
        <v>19</v>
      </c>
      <c r="D5506" t="s">
        <v>88</v>
      </c>
      <c r="E5506">
        <v>3</v>
      </c>
      <c r="F5506">
        <v>10.99</v>
      </c>
      <c r="G5506">
        <f>Table1[[#This Row],[Unit Price]]*Table1[[#This Row],[Units Sold]]</f>
        <v>32.97</v>
      </c>
      <c r="H5506" t="s">
        <v>14</v>
      </c>
      <c r="I5506" t="s">
        <v>11</v>
      </c>
      <c r="J5506">
        <f>_xlfn.XLOOKUP(Table1[[#This Row],[Product Name]],O:O,P:P)</f>
        <v>1.21</v>
      </c>
      <c r="K5506">
        <f>Table1[[#This Row],[Unit Profit]]*Table1[[#This Row],[Units Sold]]</f>
        <v>3.63</v>
      </c>
      <c r="L5506">
        <f>MONTH(Table1[[#This Row],[Date]])</f>
        <v>7</v>
      </c>
    </row>
    <row r="5507" spans="1:12" hidden="1">
      <c r="A5507">
        <v>15591</v>
      </c>
      <c r="B5507" s="1">
        <v>45261</v>
      </c>
      <c r="C5507" t="s">
        <v>21</v>
      </c>
      <c r="D5507" t="s">
        <v>89</v>
      </c>
      <c r="E5507">
        <v>3</v>
      </c>
      <c r="F5507">
        <v>78</v>
      </c>
      <c r="G5507">
        <f>Table1[[#This Row],[Unit Price]]*Table1[[#This Row],[Units Sold]]</f>
        <v>234</v>
      </c>
      <c r="H5507" t="s">
        <v>14</v>
      </c>
      <c r="I5507" t="s">
        <v>287</v>
      </c>
      <c r="J5507">
        <f>_xlfn.XLOOKUP(Table1[[#This Row],[Product Name]],O:O,P:P)</f>
        <v>19.5</v>
      </c>
      <c r="K5507">
        <f>Table1[[#This Row],[Unit Profit]]*Table1[[#This Row],[Units Sold]]</f>
        <v>58.5</v>
      </c>
      <c r="L5507">
        <f>MONTH(Table1[[#This Row],[Date]])</f>
        <v>12</v>
      </c>
    </row>
    <row r="5508" spans="1:12">
      <c r="A5508">
        <v>15592</v>
      </c>
      <c r="B5508" s="1">
        <v>45646</v>
      </c>
      <c r="C5508" t="s">
        <v>23</v>
      </c>
      <c r="D5508" t="s">
        <v>90</v>
      </c>
      <c r="E5508">
        <v>2</v>
      </c>
      <c r="F5508">
        <v>129.99</v>
      </c>
      <c r="G5508">
        <f>Table1[[#This Row],[Unit Price]]*Table1[[#This Row],[Units Sold]]</f>
        <v>259.98</v>
      </c>
      <c r="H5508" t="s">
        <v>294</v>
      </c>
      <c r="I5508" t="s">
        <v>11</v>
      </c>
      <c r="J5508">
        <f>_xlfn.XLOOKUP(Table1[[#This Row],[Product Name]],O:O,P:P)</f>
        <v>20.8</v>
      </c>
      <c r="K5508">
        <f>Table1[[#This Row],[Unit Profit]]*Table1[[#This Row],[Units Sold]]</f>
        <v>41.6</v>
      </c>
      <c r="L5508">
        <f>MONTH(Table1[[#This Row],[Date]])</f>
        <v>12</v>
      </c>
    </row>
    <row r="5509" spans="1:12" hidden="1">
      <c r="A5509">
        <v>15593</v>
      </c>
      <c r="B5509" s="1">
        <v>45444</v>
      </c>
      <c r="C5509" t="s">
        <v>9</v>
      </c>
      <c r="D5509" t="s">
        <v>91</v>
      </c>
      <c r="E5509">
        <v>3</v>
      </c>
      <c r="F5509">
        <v>1599.99</v>
      </c>
      <c r="G5509">
        <f>Table1[[#This Row],[Unit Price]]*Table1[[#This Row],[Units Sold]]</f>
        <v>4799.97</v>
      </c>
      <c r="H5509" t="s">
        <v>18</v>
      </c>
      <c r="I5509" t="s">
        <v>287</v>
      </c>
      <c r="J5509">
        <f>_xlfn.XLOOKUP(Table1[[#This Row],[Product Name]],O:O,P:P)</f>
        <v>656</v>
      </c>
      <c r="K5509">
        <f>Table1[[#This Row],[Unit Profit]]*Table1[[#This Row],[Units Sold]]</f>
        <v>1968</v>
      </c>
      <c r="L5509">
        <f>MONTH(Table1[[#This Row],[Date]])</f>
        <v>6</v>
      </c>
    </row>
    <row r="5510" spans="1:12">
      <c r="A5510">
        <v>15594</v>
      </c>
      <c r="B5510" s="1">
        <v>45519</v>
      </c>
      <c r="C5510" t="s">
        <v>12</v>
      </c>
      <c r="D5510" t="s">
        <v>92</v>
      </c>
      <c r="E5510">
        <v>2</v>
      </c>
      <c r="F5510">
        <v>899.99</v>
      </c>
      <c r="G5510">
        <f>Table1[[#This Row],[Unit Price]]*Table1[[#This Row],[Units Sold]]</f>
        <v>1799.98</v>
      </c>
      <c r="H5510" t="s">
        <v>294</v>
      </c>
      <c r="I5510" t="s">
        <v>15</v>
      </c>
      <c r="J5510">
        <f>_xlfn.XLOOKUP(Table1[[#This Row],[Product Name]],O:O,P:P)</f>
        <v>207</v>
      </c>
      <c r="K5510">
        <f>Table1[[#This Row],[Unit Profit]]*Table1[[#This Row],[Units Sold]]</f>
        <v>414</v>
      </c>
      <c r="L5510">
        <f>MONTH(Table1[[#This Row],[Date]])</f>
        <v>8</v>
      </c>
    </row>
    <row r="5511" spans="1:12" hidden="1">
      <c r="A5511">
        <v>15595</v>
      </c>
      <c r="B5511" s="1">
        <v>45174</v>
      </c>
      <c r="C5511" t="s">
        <v>16</v>
      </c>
      <c r="D5511" t="s">
        <v>93</v>
      </c>
      <c r="E5511">
        <v>5</v>
      </c>
      <c r="F5511">
        <v>49.99</v>
      </c>
      <c r="G5511">
        <f>Table1[[#This Row],[Unit Price]]*Table1[[#This Row],[Units Sold]]</f>
        <v>249.95000000000002</v>
      </c>
      <c r="H5511" t="s">
        <v>18</v>
      </c>
      <c r="I5511" t="s">
        <v>11</v>
      </c>
      <c r="J5511">
        <f>_xlfn.XLOOKUP(Table1[[#This Row],[Product Name]],O:O,P:P)</f>
        <v>19.5</v>
      </c>
      <c r="K5511">
        <f>Table1[[#This Row],[Unit Profit]]*Table1[[#This Row],[Units Sold]]</f>
        <v>97.5</v>
      </c>
      <c r="L5511">
        <f>MONTH(Table1[[#This Row],[Date]])</f>
        <v>9</v>
      </c>
    </row>
    <row r="5512" spans="1:12" hidden="1">
      <c r="A5512">
        <v>15596</v>
      </c>
      <c r="B5512" s="1">
        <v>45587</v>
      </c>
      <c r="C5512" t="s">
        <v>19</v>
      </c>
      <c r="D5512" t="s">
        <v>94</v>
      </c>
      <c r="E5512">
        <v>1</v>
      </c>
      <c r="F5512">
        <v>14.99</v>
      </c>
      <c r="G5512">
        <f>Table1[[#This Row],[Unit Price]]*Table1[[#This Row],[Units Sold]]</f>
        <v>14.99</v>
      </c>
      <c r="H5512" t="s">
        <v>14</v>
      </c>
      <c r="I5512" t="s">
        <v>11</v>
      </c>
      <c r="J5512">
        <f>_xlfn.XLOOKUP(Table1[[#This Row],[Product Name]],O:O,P:P)</f>
        <v>3.6</v>
      </c>
      <c r="K5512">
        <f>Table1[[#This Row],[Unit Profit]]*Table1[[#This Row],[Units Sold]]</f>
        <v>3.6</v>
      </c>
      <c r="L5512">
        <f>MONTH(Table1[[#This Row],[Date]])</f>
        <v>10</v>
      </c>
    </row>
    <row r="5513" spans="1:12" hidden="1">
      <c r="A5513">
        <v>15597</v>
      </c>
      <c r="B5513" s="1">
        <v>45441</v>
      </c>
      <c r="C5513" t="s">
        <v>21</v>
      </c>
      <c r="D5513" t="s">
        <v>95</v>
      </c>
      <c r="E5513">
        <v>2</v>
      </c>
      <c r="F5513">
        <v>16</v>
      </c>
      <c r="G5513">
        <f>Table1[[#This Row],[Unit Price]]*Table1[[#This Row],[Units Sold]]</f>
        <v>32</v>
      </c>
      <c r="H5513" t="s">
        <v>14</v>
      </c>
      <c r="I5513" t="s">
        <v>15</v>
      </c>
      <c r="J5513">
        <f>_xlfn.XLOOKUP(Table1[[#This Row],[Product Name]],O:O,P:P)</f>
        <v>2.72</v>
      </c>
      <c r="K5513">
        <f>Table1[[#This Row],[Unit Profit]]*Table1[[#This Row],[Units Sold]]</f>
        <v>5.44</v>
      </c>
      <c r="L5513">
        <f>MONTH(Table1[[#This Row],[Date]])</f>
        <v>5</v>
      </c>
    </row>
    <row r="5514" spans="1:12">
      <c r="A5514">
        <v>15598</v>
      </c>
      <c r="B5514" s="1">
        <v>45597</v>
      </c>
      <c r="C5514" t="s">
        <v>23</v>
      </c>
      <c r="D5514" t="s">
        <v>96</v>
      </c>
      <c r="E5514">
        <v>1</v>
      </c>
      <c r="F5514">
        <v>69.989999999999995</v>
      </c>
      <c r="G5514">
        <f>Table1[[#This Row],[Unit Price]]*Table1[[#This Row],[Units Sold]]</f>
        <v>69.989999999999995</v>
      </c>
      <c r="H5514" t="s">
        <v>294</v>
      </c>
      <c r="I5514" t="s">
        <v>15</v>
      </c>
      <c r="J5514">
        <f>_xlfn.XLOOKUP(Table1[[#This Row],[Product Name]],O:O,P:P)</f>
        <v>34.299999999999997</v>
      </c>
      <c r="K5514">
        <f>Table1[[#This Row],[Unit Profit]]*Table1[[#This Row],[Units Sold]]</f>
        <v>34.299999999999997</v>
      </c>
      <c r="L5514">
        <f>MONTH(Table1[[#This Row],[Date]])</f>
        <v>11</v>
      </c>
    </row>
    <row r="5515" spans="1:12" hidden="1">
      <c r="A5515">
        <v>15599</v>
      </c>
      <c r="B5515" s="1">
        <v>45061</v>
      </c>
      <c r="C5515" t="s">
        <v>9</v>
      </c>
      <c r="D5515" t="s">
        <v>97</v>
      </c>
      <c r="E5515">
        <v>5</v>
      </c>
      <c r="F5515">
        <v>249.99</v>
      </c>
      <c r="G5515">
        <f>Table1[[#This Row],[Unit Price]]*Table1[[#This Row],[Units Sold]]</f>
        <v>1249.95</v>
      </c>
      <c r="H5515" t="s">
        <v>18</v>
      </c>
      <c r="I5515" t="s">
        <v>287</v>
      </c>
      <c r="J5515">
        <f>_xlfn.XLOOKUP(Table1[[#This Row],[Product Name]],O:O,P:P)</f>
        <v>55</v>
      </c>
      <c r="K5515">
        <f>Table1[[#This Row],[Unit Profit]]*Table1[[#This Row],[Units Sold]]</f>
        <v>275</v>
      </c>
      <c r="L5515">
        <f>MONTH(Table1[[#This Row],[Date]])</f>
        <v>5</v>
      </c>
    </row>
    <row r="5516" spans="1:12" hidden="1">
      <c r="A5516">
        <v>15600</v>
      </c>
      <c r="B5516" s="1">
        <v>45546</v>
      </c>
      <c r="C5516" t="s">
        <v>12</v>
      </c>
      <c r="D5516" t="s">
        <v>98</v>
      </c>
      <c r="E5516">
        <v>5</v>
      </c>
      <c r="F5516">
        <v>499.99</v>
      </c>
      <c r="G5516">
        <f>Table1[[#This Row],[Unit Price]]*Table1[[#This Row],[Units Sold]]</f>
        <v>2499.9499999999998</v>
      </c>
      <c r="H5516" t="s">
        <v>18</v>
      </c>
      <c r="I5516" t="s">
        <v>287</v>
      </c>
      <c r="J5516">
        <f>_xlfn.XLOOKUP(Table1[[#This Row],[Product Name]],O:O,P:P)</f>
        <v>190</v>
      </c>
      <c r="K5516">
        <f>Table1[[#This Row],[Unit Profit]]*Table1[[#This Row],[Units Sold]]</f>
        <v>950</v>
      </c>
      <c r="L5516">
        <f>MONTH(Table1[[#This Row],[Date]])</f>
        <v>9</v>
      </c>
    </row>
    <row r="5517" spans="1:12" hidden="1">
      <c r="A5517">
        <v>15601</v>
      </c>
      <c r="B5517" s="1">
        <v>45189</v>
      </c>
      <c r="C5517" t="s">
        <v>16</v>
      </c>
      <c r="D5517" t="s">
        <v>99</v>
      </c>
      <c r="E5517">
        <v>5</v>
      </c>
      <c r="F5517">
        <v>89.99</v>
      </c>
      <c r="G5517">
        <f>Table1[[#This Row],[Unit Price]]*Table1[[#This Row],[Units Sold]]</f>
        <v>449.95</v>
      </c>
      <c r="H5517" t="s">
        <v>18</v>
      </c>
      <c r="I5517" t="s">
        <v>287</v>
      </c>
      <c r="J5517">
        <f>_xlfn.XLOOKUP(Table1[[#This Row],[Product Name]],O:O,P:P)</f>
        <v>11.7</v>
      </c>
      <c r="K5517">
        <f>Table1[[#This Row],[Unit Profit]]*Table1[[#This Row],[Units Sold]]</f>
        <v>58.5</v>
      </c>
      <c r="L5517">
        <f>MONTH(Table1[[#This Row],[Date]])</f>
        <v>9</v>
      </c>
    </row>
    <row r="5518" spans="1:12" hidden="1">
      <c r="A5518">
        <v>15602</v>
      </c>
      <c r="B5518" s="1">
        <v>45252</v>
      </c>
      <c r="C5518" t="s">
        <v>19</v>
      </c>
      <c r="D5518" t="s">
        <v>100</v>
      </c>
      <c r="E5518">
        <v>3</v>
      </c>
      <c r="F5518">
        <v>12.99</v>
      </c>
      <c r="G5518">
        <f>Table1[[#This Row],[Unit Price]]*Table1[[#This Row],[Units Sold]]</f>
        <v>38.97</v>
      </c>
      <c r="H5518" t="s">
        <v>18</v>
      </c>
      <c r="I5518" t="s">
        <v>11</v>
      </c>
      <c r="J5518">
        <f>_xlfn.XLOOKUP(Table1[[#This Row],[Product Name]],O:O,P:P)</f>
        <v>1.3</v>
      </c>
      <c r="K5518">
        <f>Table1[[#This Row],[Unit Profit]]*Table1[[#This Row],[Units Sold]]</f>
        <v>3.9000000000000004</v>
      </c>
      <c r="L5518">
        <f>MONTH(Table1[[#This Row],[Date]])</f>
        <v>11</v>
      </c>
    </row>
    <row r="5519" spans="1:12">
      <c r="A5519">
        <v>15603</v>
      </c>
      <c r="B5519" s="1">
        <v>45388</v>
      </c>
      <c r="C5519" t="s">
        <v>21</v>
      </c>
      <c r="D5519" t="s">
        <v>101</v>
      </c>
      <c r="E5519">
        <v>3</v>
      </c>
      <c r="F5519">
        <v>100</v>
      </c>
      <c r="G5519">
        <f>Table1[[#This Row],[Unit Price]]*Table1[[#This Row],[Units Sold]]</f>
        <v>300</v>
      </c>
      <c r="H5519" t="s">
        <v>294</v>
      </c>
      <c r="I5519" t="s">
        <v>15</v>
      </c>
      <c r="J5519">
        <f>_xlfn.XLOOKUP(Table1[[#This Row],[Product Name]],O:O,P:P)</f>
        <v>45</v>
      </c>
      <c r="K5519">
        <f>Table1[[#This Row],[Unit Profit]]*Table1[[#This Row],[Units Sold]]</f>
        <v>135</v>
      </c>
      <c r="L5519">
        <f>MONTH(Table1[[#This Row],[Date]])</f>
        <v>4</v>
      </c>
    </row>
    <row r="5520" spans="1:12">
      <c r="A5520">
        <v>15605</v>
      </c>
      <c r="B5520" s="1">
        <v>44937</v>
      </c>
      <c r="C5520" t="s">
        <v>9</v>
      </c>
      <c r="D5520" t="s">
        <v>103</v>
      </c>
      <c r="E5520">
        <v>1</v>
      </c>
      <c r="F5520">
        <v>99.99</v>
      </c>
      <c r="G5520">
        <f>Table1[[#This Row],[Unit Price]]*Table1[[#This Row],[Units Sold]]</f>
        <v>99.99</v>
      </c>
      <c r="H5520" t="s">
        <v>294</v>
      </c>
      <c r="I5520" t="s">
        <v>15</v>
      </c>
      <c r="J5520">
        <f>_xlfn.XLOOKUP(Table1[[#This Row],[Product Name]],O:O,P:P)</f>
        <v>30</v>
      </c>
      <c r="K5520">
        <f>Table1[[#This Row],[Unit Profit]]*Table1[[#This Row],[Units Sold]]</f>
        <v>30</v>
      </c>
      <c r="L5520">
        <f>MONTH(Table1[[#This Row],[Date]])</f>
        <v>1</v>
      </c>
    </row>
    <row r="5521" spans="1:12" hidden="1">
      <c r="A5521">
        <v>15606</v>
      </c>
      <c r="B5521" s="1">
        <v>45096</v>
      </c>
      <c r="C5521" t="s">
        <v>12</v>
      </c>
      <c r="D5521" t="s">
        <v>104</v>
      </c>
      <c r="E5521">
        <v>1</v>
      </c>
      <c r="F5521">
        <v>1299.99</v>
      </c>
      <c r="G5521">
        <f>Table1[[#This Row],[Unit Price]]*Table1[[#This Row],[Units Sold]]</f>
        <v>1299.99</v>
      </c>
      <c r="H5521" t="s">
        <v>14</v>
      </c>
      <c r="I5521" t="s">
        <v>11</v>
      </c>
      <c r="J5521">
        <f>_xlfn.XLOOKUP(Table1[[#This Row],[Product Name]],O:O,P:P)</f>
        <v>260</v>
      </c>
      <c r="K5521">
        <f>Table1[[#This Row],[Unit Profit]]*Table1[[#This Row],[Units Sold]]</f>
        <v>260</v>
      </c>
      <c r="L5521">
        <f>MONTH(Table1[[#This Row],[Date]])</f>
        <v>6</v>
      </c>
    </row>
    <row r="5522" spans="1:12" hidden="1">
      <c r="A5522">
        <v>15607</v>
      </c>
      <c r="B5522" s="1">
        <v>45058</v>
      </c>
      <c r="C5522" t="s">
        <v>16</v>
      </c>
      <c r="D5522" t="s">
        <v>105</v>
      </c>
      <c r="E5522">
        <v>1</v>
      </c>
      <c r="F5522">
        <v>79.989999999999995</v>
      </c>
      <c r="G5522">
        <f>Table1[[#This Row],[Unit Price]]*Table1[[#This Row],[Units Sold]]</f>
        <v>79.989999999999995</v>
      </c>
      <c r="H5522" t="s">
        <v>18</v>
      </c>
      <c r="I5522" t="s">
        <v>287</v>
      </c>
      <c r="J5522">
        <f>_xlfn.XLOOKUP(Table1[[#This Row],[Product Name]],O:O,P:P)</f>
        <v>12.8</v>
      </c>
      <c r="K5522">
        <f>Table1[[#This Row],[Unit Profit]]*Table1[[#This Row],[Units Sold]]</f>
        <v>12.8</v>
      </c>
      <c r="L5522">
        <f>MONTH(Table1[[#This Row],[Date]])</f>
        <v>5</v>
      </c>
    </row>
    <row r="5523" spans="1:12" hidden="1">
      <c r="A5523">
        <v>15608</v>
      </c>
      <c r="B5523" s="1">
        <v>45271</v>
      </c>
      <c r="C5523" t="s">
        <v>19</v>
      </c>
      <c r="D5523" t="s">
        <v>106</v>
      </c>
      <c r="E5523">
        <v>5</v>
      </c>
      <c r="F5523">
        <v>13.99</v>
      </c>
      <c r="G5523">
        <f>Table1[[#This Row],[Unit Price]]*Table1[[#This Row],[Units Sold]]</f>
        <v>69.95</v>
      </c>
      <c r="H5523" t="s">
        <v>18</v>
      </c>
      <c r="I5523" t="s">
        <v>11</v>
      </c>
      <c r="J5523">
        <f>_xlfn.XLOOKUP(Table1[[#This Row],[Product Name]],O:O,P:P)</f>
        <v>4.34</v>
      </c>
      <c r="K5523">
        <f>Table1[[#This Row],[Unit Profit]]*Table1[[#This Row],[Units Sold]]</f>
        <v>21.7</v>
      </c>
      <c r="L5523">
        <f>MONTH(Table1[[#This Row],[Date]])</f>
        <v>12</v>
      </c>
    </row>
    <row r="5524" spans="1:12" hidden="1">
      <c r="A5524">
        <v>15609</v>
      </c>
      <c r="B5524" s="1">
        <v>45323</v>
      </c>
      <c r="C5524" t="s">
        <v>21</v>
      </c>
      <c r="D5524" t="s">
        <v>107</v>
      </c>
      <c r="E5524">
        <v>4</v>
      </c>
      <c r="F5524">
        <v>105</v>
      </c>
      <c r="G5524">
        <f>Table1[[#This Row],[Unit Price]]*Table1[[#This Row],[Units Sold]]</f>
        <v>420</v>
      </c>
      <c r="H5524" t="s">
        <v>14</v>
      </c>
      <c r="I5524" t="s">
        <v>287</v>
      </c>
      <c r="J5524">
        <f>_xlfn.XLOOKUP(Table1[[#This Row],[Product Name]],O:O,P:P)</f>
        <v>39.9</v>
      </c>
      <c r="K5524">
        <f>Table1[[#This Row],[Unit Profit]]*Table1[[#This Row],[Units Sold]]</f>
        <v>159.6</v>
      </c>
      <c r="L5524">
        <f>MONTH(Table1[[#This Row],[Date]])</f>
        <v>2</v>
      </c>
    </row>
    <row r="5525" spans="1:12" hidden="1">
      <c r="A5525">
        <v>15610</v>
      </c>
      <c r="B5525" s="1">
        <v>45021</v>
      </c>
      <c r="C5525" t="s">
        <v>23</v>
      </c>
      <c r="D5525" t="s">
        <v>108</v>
      </c>
      <c r="E5525">
        <v>2</v>
      </c>
      <c r="F5525">
        <v>129.99</v>
      </c>
      <c r="G5525">
        <f>Table1[[#This Row],[Unit Price]]*Table1[[#This Row],[Units Sold]]</f>
        <v>259.98</v>
      </c>
      <c r="H5525" t="s">
        <v>14</v>
      </c>
      <c r="I5525" t="s">
        <v>287</v>
      </c>
      <c r="J5525">
        <f>_xlfn.XLOOKUP(Table1[[#This Row],[Product Name]],O:O,P:P)</f>
        <v>35.1</v>
      </c>
      <c r="K5525">
        <f>Table1[[#This Row],[Unit Profit]]*Table1[[#This Row],[Units Sold]]</f>
        <v>70.2</v>
      </c>
      <c r="L5525">
        <f>MONTH(Table1[[#This Row],[Date]])</f>
        <v>4</v>
      </c>
    </row>
    <row r="5526" spans="1:12" hidden="1">
      <c r="A5526">
        <v>15611</v>
      </c>
      <c r="B5526" s="1">
        <v>45093</v>
      </c>
      <c r="C5526" t="s">
        <v>9</v>
      </c>
      <c r="D5526" t="s">
        <v>109</v>
      </c>
      <c r="E5526">
        <v>3</v>
      </c>
      <c r="F5526">
        <v>99.99</v>
      </c>
      <c r="G5526">
        <f>Table1[[#This Row],[Unit Price]]*Table1[[#This Row],[Units Sold]]</f>
        <v>299.96999999999997</v>
      </c>
      <c r="H5526" t="s">
        <v>14</v>
      </c>
      <c r="I5526" t="s">
        <v>287</v>
      </c>
      <c r="J5526">
        <f>_xlfn.XLOOKUP(Table1[[#This Row],[Product Name]],O:O,P:P)</f>
        <v>34</v>
      </c>
      <c r="K5526">
        <f>Table1[[#This Row],[Unit Profit]]*Table1[[#This Row],[Units Sold]]</f>
        <v>102</v>
      </c>
      <c r="L5526">
        <f>MONTH(Table1[[#This Row],[Date]])</f>
        <v>6</v>
      </c>
    </row>
    <row r="5527" spans="1:12">
      <c r="A5527">
        <v>15612</v>
      </c>
      <c r="B5527" s="1">
        <v>45137</v>
      </c>
      <c r="C5527" t="s">
        <v>12</v>
      </c>
      <c r="D5527" t="s">
        <v>110</v>
      </c>
      <c r="E5527">
        <v>4</v>
      </c>
      <c r="F5527">
        <v>179.99</v>
      </c>
      <c r="G5527">
        <f>Table1[[#This Row],[Unit Price]]*Table1[[#This Row],[Units Sold]]</f>
        <v>719.96</v>
      </c>
      <c r="H5527" t="s">
        <v>294</v>
      </c>
      <c r="I5527" t="s">
        <v>15</v>
      </c>
      <c r="J5527">
        <f>_xlfn.XLOOKUP(Table1[[#This Row],[Product Name]],O:O,P:P)</f>
        <v>72</v>
      </c>
      <c r="K5527">
        <f>Table1[[#This Row],[Unit Profit]]*Table1[[#This Row],[Units Sold]]</f>
        <v>288</v>
      </c>
      <c r="L5527">
        <f>MONTH(Table1[[#This Row],[Date]])</f>
        <v>7</v>
      </c>
    </row>
    <row r="5528" spans="1:12">
      <c r="A5528">
        <v>15613</v>
      </c>
      <c r="B5528" s="1">
        <v>44947</v>
      </c>
      <c r="C5528" t="s">
        <v>16</v>
      </c>
      <c r="D5528" t="s">
        <v>111</v>
      </c>
      <c r="E5528">
        <v>4</v>
      </c>
      <c r="F5528">
        <v>79.989999999999995</v>
      </c>
      <c r="G5528">
        <f>Table1[[#This Row],[Unit Price]]*Table1[[#This Row],[Units Sold]]</f>
        <v>319.95999999999998</v>
      </c>
      <c r="H5528" t="s">
        <v>294</v>
      </c>
      <c r="I5528" t="s">
        <v>287</v>
      </c>
      <c r="J5528">
        <f>_xlfn.XLOOKUP(Table1[[#This Row],[Product Name]],O:O,P:P)</f>
        <v>9.6</v>
      </c>
      <c r="K5528">
        <f>Table1[[#This Row],[Unit Profit]]*Table1[[#This Row],[Units Sold]]</f>
        <v>38.4</v>
      </c>
      <c r="L5528">
        <f>MONTH(Table1[[#This Row],[Date]])</f>
        <v>1</v>
      </c>
    </row>
    <row r="5529" spans="1:12" hidden="1">
      <c r="A5529">
        <v>15614</v>
      </c>
      <c r="B5529" s="1">
        <v>45395</v>
      </c>
      <c r="C5529" t="s">
        <v>19</v>
      </c>
      <c r="D5529" t="s">
        <v>112</v>
      </c>
      <c r="E5529">
        <v>1</v>
      </c>
      <c r="F5529">
        <v>14.99</v>
      </c>
      <c r="G5529">
        <f>Table1[[#This Row],[Unit Price]]*Table1[[#This Row],[Units Sold]]</f>
        <v>14.99</v>
      </c>
      <c r="H5529" t="s">
        <v>14</v>
      </c>
      <c r="I5529" t="s">
        <v>287</v>
      </c>
      <c r="J5529">
        <f>_xlfn.XLOOKUP(Table1[[#This Row],[Product Name]],O:O,P:P)</f>
        <v>1.8</v>
      </c>
      <c r="K5529">
        <f>Table1[[#This Row],[Unit Profit]]*Table1[[#This Row],[Units Sold]]</f>
        <v>1.8</v>
      </c>
      <c r="L5529">
        <f>MONTH(Table1[[#This Row],[Date]])</f>
        <v>4</v>
      </c>
    </row>
    <row r="5530" spans="1:12">
      <c r="A5530">
        <v>15615</v>
      </c>
      <c r="B5530" s="1">
        <v>45129</v>
      </c>
      <c r="C5530" t="s">
        <v>21</v>
      </c>
      <c r="D5530" t="s">
        <v>113</v>
      </c>
      <c r="E5530">
        <v>1</v>
      </c>
      <c r="F5530">
        <v>68</v>
      </c>
      <c r="G5530">
        <f>Table1[[#This Row],[Unit Price]]*Table1[[#This Row],[Units Sold]]</f>
        <v>68</v>
      </c>
      <c r="H5530" t="s">
        <v>294</v>
      </c>
      <c r="I5530" t="s">
        <v>11</v>
      </c>
      <c r="J5530">
        <f>_xlfn.XLOOKUP(Table1[[#This Row],[Product Name]],O:O,P:P)</f>
        <v>10.88</v>
      </c>
      <c r="K5530">
        <f>Table1[[#This Row],[Unit Profit]]*Table1[[#This Row],[Units Sold]]</f>
        <v>10.88</v>
      </c>
      <c r="L5530">
        <f>MONTH(Table1[[#This Row],[Date]])</f>
        <v>7</v>
      </c>
    </row>
    <row r="5531" spans="1:12" hidden="1">
      <c r="A5531">
        <v>15616</v>
      </c>
      <c r="B5531" s="1">
        <v>45150</v>
      </c>
      <c r="C5531" t="s">
        <v>23</v>
      </c>
      <c r="D5531" t="s">
        <v>114</v>
      </c>
      <c r="E5531">
        <v>4</v>
      </c>
      <c r="F5531">
        <v>999.99</v>
      </c>
      <c r="G5531">
        <f>Table1[[#This Row],[Unit Price]]*Table1[[#This Row],[Units Sold]]</f>
        <v>3999.96</v>
      </c>
      <c r="H5531" t="s">
        <v>14</v>
      </c>
      <c r="I5531" t="s">
        <v>287</v>
      </c>
      <c r="J5531">
        <f>_xlfn.XLOOKUP(Table1[[#This Row],[Product Name]],O:O,P:P)</f>
        <v>100</v>
      </c>
      <c r="K5531">
        <f>Table1[[#This Row],[Unit Profit]]*Table1[[#This Row],[Units Sold]]</f>
        <v>400</v>
      </c>
      <c r="L5531">
        <f>MONTH(Table1[[#This Row],[Date]])</f>
        <v>8</v>
      </c>
    </row>
    <row r="5532" spans="1:12" hidden="1">
      <c r="A5532">
        <v>15617</v>
      </c>
      <c r="B5532" s="1">
        <v>45365</v>
      </c>
      <c r="C5532" t="s">
        <v>9</v>
      </c>
      <c r="D5532" t="s">
        <v>115</v>
      </c>
      <c r="E5532">
        <v>2</v>
      </c>
      <c r="F5532">
        <v>299.99</v>
      </c>
      <c r="G5532">
        <f>Table1[[#This Row],[Unit Price]]*Table1[[#This Row],[Units Sold]]</f>
        <v>599.98</v>
      </c>
      <c r="H5532" t="s">
        <v>18</v>
      </c>
      <c r="I5532" t="s">
        <v>15</v>
      </c>
      <c r="J5532">
        <f>_xlfn.XLOOKUP(Table1[[#This Row],[Product Name]],O:O,P:P)</f>
        <v>81</v>
      </c>
      <c r="K5532">
        <f>Table1[[#This Row],[Unit Profit]]*Table1[[#This Row],[Units Sold]]</f>
        <v>162</v>
      </c>
      <c r="L5532">
        <f>MONTH(Table1[[#This Row],[Date]])</f>
        <v>3</v>
      </c>
    </row>
    <row r="5533" spans="1:12" hidden="1">
      <c r="A5533">
        <v>15618</v>
      </c>
      <c r="B5533" s="1">
        <v>45425</v>
      </c>
      <c r="C5533" t="s">
        <v>12</v>
      </c>
      <c r="D5533" t="s">
        <v>116</v>
      </c>
      <c r="E5533">
        <v>2</v>
      </c>
      <c r="F5533">
        <v>349.99</v>
      </c>
      <c r="G5533">
        <f>Table1[[#This Row],[Unit Price]]*Table1[[#This Row],[Units Sold]]</f>
        <v>699.98</v>
      </c>
      <c r="H5533" t="s">
        <v>18</v>
      </c>
      <c r="I5533" t="s">
        <v>11</v>
      </c>
      <c r="J5533">
        <f>_xlfn.XLOOKUP(Table1[[#This Row],[Product Name]],O:O,P:P)</f>
        <v>115.5</v>
      </c>
      <c r="K5533">
        <f>Table1[[#This Row],[Unit Profit]]*Table1[[#This Row],[Units Sold]]</f>
        <v>231</v>
      </c>
      <c r="L5533">
        <f>MONTH(Table1[[#This Row],[Date]])</f>
        <v>5</v>
      </c>
    </row>
    <row r="5534" spans="1:12">
      <c r="A5534">
        <v>15619</v>
      </c>
      <c r="B5534" s="1">
        <v>45629</v>
      </c>
      <c r="C5534" t="s">
        <v>16</v>
      </c>
      <c r="D5534" t="s">
        <v>117</v>
      </c>
      <c r="E5534">
        <v>3</v>
      </c>
      <c r="F5534">
        <v>19.989999999999998</v>
      </c>
      <c r="G5534">
        <f>Table1[[#This Row],[Unit Price]]*Table1[[#This Row],[Units Sold]]</f>
        <v>59.97</v>
      </c>
      <c r="H5534" t="s">
        <v>294</v>
      </c>
      <c r="I5534" t="s">
        <v>287</v>
      </c>
      <c r="J5534">
        <f>_xlfn.XLOOKUP(Table1[[#This Row],[Product Name]],O:O,P:P)</f>
        <v>3.4</v>
      </c>
      <c r="K5534">
        <f>Table1[[#This Row],[Unit Profit]]*Table1[[#This Row],[Units Sold]]</f>
        <v>10.199999999999999</v>
      </c>
      <c r="L5534">
        <f>MONTH(Table1[[#This Row],[Date]])</f>
        <v>12</v>
      </c>
    </row>
    <row r="5535" spans="1:12">
      <c r="A5535">
        <v>15620</v>
      </c>
      <c r="B5535" s="1">
        <v>45623</v>
      </c>
      <c r="C5535" t="s">
        <v>19</v>
      </c>
      <c r="D5535" t="s">
        <v>118</v>
      </c>
      <c r="E5535">
        <v>1</v>
      </c>
      <c r="F5535">
        <v>12.99</v>
      </c>
      <c r="G5535">
        <f>Table1[[#This Row],[Unit Price]]*Table1[[#This Row],[Units Sold]]</f>
        <v>12.99</v>
      </c>
      <c r="H5535" t="s">
        <v>294</v>
      </c>
      <c r="I5535" t="s">
        <v>287</v>
      </c>
      <c r="J5535">
        <f>_xlfn.XLOOKUP(Table1[[#This Row],[Product Name]],O:O,P:P)</f>
        <v>4.68</v>
      </c>
      <c r="K5535">
        <f>Table1[[#This Row],[Unit Profit]]*Table1[[#This Row],[Units Sold]]</f>
        <v>4.68</v>
      </c>
      <c r="L5535">
        <f>MONTH(Table1[[#This Row],[Date]])</f>
        <v>11</v>
      </c>
    </row>
    <row r="5536" spans="1:12">
      <c r="A5536">
        <v>15621</v>
      </c>
      <c r="B5536" s="1">
        <v>45442</v>
      </c>
      <c r="C5536" t="s">
        <v>21</v>
      </c>
      <c r="D5536" t="s">
        <v>119</v>
      </c>
      <c r="E5536">
        <v>1</v>
      </c>
      <c r="F5536">
        <v>82</v>
      </c>
      <c r="G5536">
        <f>Table1[[#This Row],[Unit Price]]*Table1[[#This Row],[Units Sold]]</f>
        <v>82</v>
      </c>
      <c r="H5536" t="s">
        <v>294</v>
      </c>
      <c r="I5536" t="s">
        <v>287</v>
      </c>
      <c r="J5536">
        <f>_xlfn.XLOOKUP(Table1[[#This Row],[Product Name]],O:O,P:P)</f>
        <v>22.96</v>
      </c>
      <c r="K5536">
        <f>Table1[[#This Row],[Unit Profit]]*Table1[[#This Row],[Units Sold]]</f>
        <v>22.96</v>
      </c>
      <c r="L5536">
        <f>MONTH(Table1[[#This Row],[Date]])</f>
        <v>5</v>
      </c>
    </row>
    <row r="5537" spans="1:12">
      <c r="A5537">
        <v>15622</v>
      </c>
      <c r="B5537" s="1">
        <v>45172</v>
      </c>
      <c r="C5537" t="s">
        <v>23</v>
      </c>
      <c r="D5537" t="s">
        <v>120</v>
      </c>
      <c r="E5537">
        <v>5</v>
      </c>
      <c r="F5537">
        <v>109.99</v>
      </c>
      <c r="G5537">
        <f>Table1[[#This Row],[Unit Price]]*Table1[[#This Row],[Units Sold]]</f>
        <v>549.94999999999993</v>
      </c>
      <c r="H5537" t="s">
        <v>294</v>
      </c>
      <c r="I5537" t="s">
        <v>15</v>
      </c>
      <c r="J5537">
        <f>_xlfn.XLOOKUP(Table1[[#This Row],[Product Name]],O:O,P:P)</f>
        <v>28.6</v>
      </c>
      <c r="K5537">
        <f>Table1[[#This Row],[Unit Profit]]*Table1[[#This Row],[Units Sold]]</f>
        <v>143</v>
      </c>
      <c r="L5537">
        <f>MONTH(Table1[[#This Row],[Date]])</f>
        <v>9</v>
      </c>
    </row>
    <row r="5538" spans="1:12" hidden="1">
      <c r="A5538">
        <v>15623</v>
      </c>
      <c r="B5538" s="1">
        <v>45598</v>
      </c>
      <c r="C5538" t="s">
        <v>9</v>
      </c>
      <c r="D5538" t="s">
        <v>121</v>
      </c>
      <c r="E5538">
        <v>2</v>
      </c>
      <c r="F5538">
        <v>3899.99</v>
      </c>
      <c r="G5538">
        <f>Table1[[#This Row],[Unit Price]]*Table1[[#This Row],[Units Sold]]</f>
        <v>7799.98</v>
      </c>
      <c r="H5538" t="s">
        <v>14</v>
      </c>
      <c r="I5538" t="s">
        <v>15</v>
      </c>
      <c r="J5538">
        <f>_xlfn.XLOOKUP(Table1[[#This Row],[Product Name]],O:O,P:P)</f>
        <v>400</v>
      </c>
      <c r="K5538">
        <f>Table1[[#This Row],[Unit Profit]]*Table1[[#This Row],[Units Sold]]</f>
        <v>800</v>
      </c>
      <c r="L5538">
        <f>MONTH(Table1[[#This Row],[Date]])</f>
        <v>11</v>
      </c>
    </row>
    <row r="5539" spans="1:12" hidden="1">
      <c r="A5539">
        <v>15624</v>
      </c>
      <c r="B5539" s="1">
        <v>45218</v>
      </c>
      <c r="C5539" t="s">
        <v>12</v>
      </c>
      <c r="D5539" t="s">
        <v>122</v>
      </c>
      <c r="E5539">
        <v>5</v>
      </c>
      <c r="F5539">
        <v>349.99</v>
      </c>
      <c r="G5539">
        <f>Table1[[#This Row],[Unit Price]]*Table1[[#This Row],[Units Sold]]</f>
        <v>1749.95</v>
      </c>
      <c r="H5539" t="s">
        <v>18</v>
      </c>
      <c r="I5539" t="s">
        <v>15</v>
      </c>
      <c r="J5539">
        <f>_xlfn.XLOOKUP(Table1[[#This Row],[Product Name]],O:O,P:P)</f>
        <v>161</v>
      </c>
      <c r="K5539">
        <f>Table1[[#This Row],[Unit Profit]]*Table1[[#This Row],[Units Sold]]</f>
        <v>805</v>
      </c>
      <c r="L5539">
        <f>MONTH(Table1[[#This Row],[Date]])</f>
        <v>10</v>
      </c>
    </row>
    <row r="5540" spans="1:12" hidden="1">
      <c r="A5540">
        <v>15625</v>
      </c>
      <c r="B5540" s="1">
        <v>45513</v>
      </c>
      <c r="C5540" t="s">
        <v>16</v>
      </c>
      <c r="D5540" t="s">
        <v>123</v>
      </c>
      <c r="E5540">
        <v>1</v>
      </c>
      <c r="F5540">
        <v>39.99</v>
      </c>
      <c r="G5540">
        <f>Table1[[#This Row],[Unit Price]]*Table1[[#This Row],[Units Sold]]</f>
        <v>39.99</v>
      </c>
      <c r="H5540" t="s">
        <v>14</v>
      </c>
      <c r="I5540" t="s">
        <v>15</v>
      </c>
      <c r="J5540">
        <f>_xlfn.XLOOKUP(Table1[[#This Row],[Product Name]],O:O,P:P)</f>
        <v>8</v>
      </c>
      <c r="K5540">
        <f>Table1[[#This Row],[Unit Profit]]*Table1[[#This Row],[Units Sold]]</f>
        <v>8</v>
      </c>
      <c r="L5540">
        <f>MONTH(Table1[[#This Row],[Date]])</f>
        <v>8</v>
      </c>
    </row>
    <row r="5541" spans="1:12">
      <c r="A5541">
        <v>15626</v>
      </c>
      <c r="B5541" s="1">
        <v>45064</v>
      </c>
      <c r="C5541" t="s">
        <v>19</v>
      </c>
      <c r="D5541" t="s">
        <v>124</v>
      </c>
      <c r="E5541">
        <v>3</v>
      </c>
      <c r="F5541">
        <v>10.99</v>
      </c>
      <c r="G5541">
        <f>Table1[[#This Row],[Unit Price]]*Table1[[#This Row],[Units Sold]]</f>
        <v>32.97</v>
      </c>
      <c r="H5541" t="s">
        <v>294</v>
      </c>
      <c r="I5541" t="s">
        <v>15</v>
      </c>
      <c r="J5541">
        <f>_xlfn.XLOOKUP(Table1[[#This Row],[Product Name]],O:O,P:P)</f>
        <v>3.85</v>
      </c>
      <c r="K5541">
        <f>Table1[[#This Row],[Unit Profit]]*Table1[[#This Row],[Units Sold]]</f>
        <v>11.55</v>
      </c>
      <c r="L5541">
        <f>MONTH(Table1[[#This Row],[Date]])</f>
        <v>5</v>
      </c>
    </row>
    <row r="5542" spans="1:12" hidden="1">
      <c r="A5542">
        <v>15627</v>
      </c>
      <c r="B5542" s="1">
        <v>45122</v>
      </c>
      <c r="C5542" t="s">
        <v>21</v>
      </c>
      <c r="D5542" t="s">
        <v>125</v>
      </c>
      <c r="E5542">
        <v>4</v>
      </c>
      <c r="F5542">
        <v>6.5</v>
      </c>
      <c r="G5542">
        <f>Table1[[#This Row],[Unit Price]]*Table1[[#This Row],[Units Sold]]</f>
        <v>26</v>
      </c>
      <c r="H5542" t="s">
        <v>18</v>
      </c>
      <c r="I5542" t="s">
        <v>15</v>
      </c>
      <c r="J5542">
        <f>_xlfn.XLOOKUP(Table1[[#This Row],[Product Name]],O:O,P:P)</f>
        <v>2.73</v>
      </c>
      <c r="K5542">
        <f>Table1[[#This Row],[Unit Profit]]*Table1[[#This Row],[Units Sold]]</f>
        <v>10.92</v>
      </c>
      <c r="L5542">
        <f>MONTH(Table1[[#This Row],[Date]])</f>
        <v>7</v>
      </c>
    </row>
    <row r="5543" spans="1:12" hidden="1">
      <c r="A5543">
        <v>15628</v>
      </c>
      <c r="B5543" s="1">
        <v>45178</v>
      </c>
      <c r="C5543" t="s">
        <v>23</v>
      </c>
      <c r="D5543" t="s">
        <v>126</v>
      </c>
      <c r="E5543">
        <v>3</v>
      </c>
      <c r="F5543">
        <v>399.99</v>
      </c>
      <c r="G5543">
        <f>Table1[[#This Row],[Unit Price]]*Table1[[#This Row],[Units Sold]]</f>
        <v>1199.97</v>
      </c>
      <c r="H5543" t="s">
        <v>18</v>
      </c>
      <c r="I5543" t="s">
        <v>11</v>
      </c>
      <c r="J5543">
        <f>_xlfn.XLOOKUP(Table1[[#This Row],[Product Name]],O:O,P:P)</f>
        <v>80</v>
      </c>
      <c r="K5543">
        <f>Table1[[#This Row],[Unit Profit]]*Table1[[#This Row],[Units Sold]]</f>
        <v>240</v>
      </c>
      <c r="L5543">
        <f>MONTH(Table1[[#This Row],[Date]])</f>
        <v>9</v>
      </c>
    </row>
    <row r="5544" spans="1:12">
      <c r="A5544">
        <v>15629</v>
      </c>
      <c r="B5544" s="1">
        <v>45454</v>
      </c>
      <c r="C5544" t="s">
        <v>9</v>
      </c>
      <c r="D5544" t="s">
        <v>127</v>
      </c>
      <c r="E5544">
        <v>4</v>
      </c>
      <c r="F5544">
        <v>229.99</v>
      </c>
      <c r="G5544">
        <f>Table1[[#This Row],[Unit Price]]*Table1[[#This Row],[Units Sold]]</f>
        <v>919.96</v>
      </c>
      <c r="H5544" t="s">
        <v>294</v>
      </c>
      <c r="I5544" t="s">
        <v>11</v>
      </c>
      <c r="J5544">
        <f>_xlfn.XLOOKUP(Table1[[#This Row],[Product Name]],O:O,P:P)</f>
        <v>115</v>
      </c>
      <c r="K5544">
        <f>Table1[[#This Row],[Unit Profit]]*Table1[[#This Row],[Units Sold]]</f>
        <v>460</v>
      </c>
      <c r="L5544">
        <f>MONTH(Table1[[#This Row],[Date]])</f>
        <v>6</v>
      </c>
    </row>
    <row r="5545" spans="1:12" hidden="1">
      <c r="A5545">
        <v>15630</v>
      </c>
      <c r="B5545" s="1">
        <v>45121</v>
      </c>
      <c r="C5545" t="s">
        <v>12</v>
      </c>
      <c r="D5545" t="s">
        <v>128</v>
      </c>
      <c r="E5545">
        <v>5</v>
      </c>
      <c r="F5545">
        <v>159.99</v>
      </c>
      <c r="G5545">
        <f>Table1[[#This Row],[Unit Price]]*Table1[[#This Row],[Units Sold]]</f>
        <v>799.95</v>
      </c>
      <c r="H5545" t="s">
        <v>18</v>
      </c>
      <c r="I5545" t="s">
        <v>11</v>
      </c>
      <c r="J5545">
        <f>_xlfn.XLOOKUP(Table1[[#This Row],[Product Name]],O:O,P:P)</f>
        <v>46.4</v>
      </c>
      <c r="K5545">
        <f>Table1[[#This Row],[Unit Profit]]*Table1[[#This Row],[Units Sold]]</f>
        <v>232</v>
      </c>
      <c r="L5545">
        <f>MONTH(Table1[[#This Row],[Date]])</f>
        <v>7</v>
      </c>
    </row>
    <row r="5546" spans="1:12">
      <c r="A5546">
        <v>15631</v>
      </c>
      <c r="B5546" s="1">
        <v>45542</v>
      </c>
      <c r="C5546" t="s">
        <v>16</v>
      </c>
      <c r="D5546" t="s">
        <v>129</v>
      </c>
      <c r="E5546">
        <v>1</v>
      </c>
      <c r="F5546">
        <v>14.99</v>
      </c>
      <c r="G5546">
        <f>Table1[[#This Row],[Unit Price]]*Table1[[#This Row],[Units Sold]]</f>
        <v>14.99</v>
      </c>
      <c r="H5546" t="s">
        <v>294</v>
      </c>
      <c r="I5546" t="s">
        <v>287</v>
      </c>
      <c r="J5546">
        <f>_xlfn.XLOOKUP(Table1[[#This Row],[Product Name]],O:O,P:P)</f>
        <v>4.95</v>
      </c>
      <c r="K5546">
        <f>Table1[[#This Row],[Unit Profit]]*Table1[[#This Row],[Units Sold]]</f>
        <v>4.95</v>
      </c>
      <c r="L5546">
        <f>MONTH(Table1[[#This Row],[Date]])</f>
        <v>9</v>
      </c>
    </row>
    <row r="5547" spans="1:12" hidden="1">
      <c r="A5547">
        <v>15632</v>
      </c>
      <c r="B5547" s="1">
        <v>45558</v>
      </c>
      <c r="C5547" t="s">
        <v>19</v>
      </c>
      <c r="D5547" t="s">
        <v>130</v>
      </c>
      <c r="E5547">
        <v>4</v>
      </c>
      <c r="F5547">
        <v>18.989999999999998</v>
      </c>
      <c r="G5547">
        <f>Table1[[#This Row],[Unit Price]]*Table1[[#This Row],[Units Sold]]</f>
        <v>75.959999999999994</v>
      </c>
      <c r="H5547" t="s">
        <v>18</v>
      </c>
      <c r="I5547" t="s">
        <v>287</v>
      </c>
      <c r="J5547">
        <f>_xlfn.XLOOKUP(Table1[[#This Row],[Product Name]],O:O,P:P)</f>
        <v>5.51</v>
      </c>
      <c r="K5547">
        <f>Table1[[#This Row],[Unit Profit]]*Table1[[#This Row],[Units Sold]]</f>
        <v>22.04</v>
      </c>
      <c r="L5547">
        <f>MONTH(Table1[[#This Row],[Date]])</f>
        <v>9</v>
      </c>
    </row>
    <row r="5548" spans="1:12" hidden="1">
      <c r="A5548">
        <v>15633</v>
      </c>
      <c r="B5548" s="1">
        <v>45453</v>
      </c>
      <c r="C5548" t="s">
        <v>21</v>
      </c>
      <c r="D5548" t="s">
        <v>131</v>
      </c>
      <c r="E5548">
        <v>2</v>
      </c>
      <c r="F5548">
        <v>15</v>
      </c>
      <c r="G5548">
        <f>Table1[[#This Row],[Unit Price]]*Table1[[#This Row],[Units Sold]]</f>
        <v>30</v>
      </c>
      <c r="H5548" t="s">
        <v>14</v>
      </c>
      <c r="I5548" t="s">
        <v>11</v>
      </c>
      <c r="J5548">
        <f>_xlfn.XLOOKUP(Table1[[#This Row],[Product Name]],O:O,P:P)</f>
        <v>4.6500000000000004</v>
      </c>
      <c r="K5548">
        <f>Table1[[#This Row],[Unit Profit]]*Table1[[#This Row],[Units Sold]]</f>
        <v>9.3000000000000007</v>
      </c>
      <c r="L5548">
        <f>MONTH(Table1[[#This Row],[Date]])</f>
        <v>6</v>
      </c>
    </row>
    <row r="5549" spans="1:12" hidden="1">
      <c r="A5549">
        <v>15634</v>
      </c>
      <c r="B5549" s="1">
        <v>45155</v>
      </c>
      <c r="C5549" t="s">
        <v>23</v>
      </c>
      <c r="D5549" t="s">
        <v>132</v>
      </c>
      <c r="E5549">
        <v>3</v>
      </c>
      <c r="F5549">
        <v>229.95</v>
      </c>
      <c r="G5549">
        <f>Table1[[#This Row],[Unit Price]]*Table1[[#This Row],[Units Sold]]</f>
        <v>689.84999999999991</v>
      </c>
      <c r="H5549" t="s">
        <v>14</v>
      </c>
      <c r="I5549" t="s">
        <v>287</v>
      </c>
      <c r="J5549">
        <f>_xlfn.XLOOKUP(Table1[[#This Row],[Product Name]],O:O,P:P)</f>
        <v>62.09</v>
      </c>
      <c r="K5549">
        <f>Table1[[#This Row],[Unit Profit]]*Table1[[#This Row],[Units Sold]]</f>
        <v>186.27</v>
      </c>
      <c r="L5549">
        <f>MONTH(Table1[[#This Row],[Date]])</f>
        <v>8</v>
      </c>
    </row>
    <row r="5550" spans="1:12">
      <c r="A5550">
        <v>15635</v>
      </c>
      <c r="B5550" s="1">
        <v>45604</v>
      </c>
      <c r="C5550" t="s">
        <v>9</v>
      </c>
      <c r="D5550" t="s">
        <v>133</v>
      </c>
      <c r="E5550">
        <v>5</v>
      </c>
      <c r="F5550">
        <v>249.99</v>
      </c>
      <c r="G5550">
        <f>Table1[[#This Row],[Unit Price]]*Table1[[#This Row],[Units Sold]]</f>
        <v>1249.95</v>
      </c>
      <c r="H5550" t="s">
        <v>294</v>
      </c>
      <c r="I5550" t="s">
        <v>287</v>
      </c>
      <c r="J5550">
        <f>_xlfn.XLOOKUP(Table1[[#This Row],[Product Name]],O:O,P:P)</f>
        <v>77.5</v>
      </c>
      <c r="K5550">
        <f>Table1[[#This Row],[Unit Profit]]*Table1[[#This Row],[Units Sold]]</f>
        <v>387.5</v>
      </c>
      <c r="L5550">
        <f>MONTH(Table1[[#This Row],[Date]])</f>
        <v>11</v>
      </c>
    </row>
    <row r="5551" spans="1:12" hidden="1">
      <c r="A5551">
        <v>15636</v>
      </c>
      <c r="B5551" s="1">
        <v>45283</v>
      </c>
      <c r="C5551" t="s">
        <v>12</v>
      </c>
      <c r="D5551" t="s">
        <v>134</v>
      </c>
      <c r="E5551">
        <v>1</v>
      </c>
      <c r="F5551">
        <v>299.95</v>
      </c>
      <c r="G5551">
        <f>Table1[[#This Row],[Unit Price]]*Table1[[#This Row],[Units Sold]]</f>
        <v>299.95</v>
      </c>
      <c r="H5551" t="s">
        <v>18</v>
      </c>
      <c r="I5551" t="s">
        <v>15</v>
      </c>
      <c r="J5551">
        <f>_xlfn.XLOOKUP(Table1[[#This Row],[Product Name]],O:O,P:P)</f>
        <v>140.97999999999999</v>
      </c>
      <c r="K5551">
        <f>Table1[[#This Row],[Unit Profit]]*Table1[[#This Row],[Units Sold]]</f>
        <v>140.97999999999999</v>
      </c>
      <c r="L5551">
        <f>MONTH(Table1[[#This Row],[Date]])</f>
        <v>12</v>
      </c>
    </row>
    <row r="5552" spans="1:12" hidden="1">
      <c r="A5552">
        <v>15637</v>
      </c>
      <c r="B5552" s="1">
        <v>45047</v>
      </c>
      <c r="C5552" t="s">
        <v>16</v>
      </c>
      <c r="D5552" t="s">
        <v>135</v>
      </c>
      <c r="E5552">
        <v>5</v>
      </c>
      <c r="F5552">
        <v>49.99</v>
      </c>
      <c r="G5552">
        <f>Table1[[#This Row],[Unit Price]]*Table1[[#This Row],[Units Sold]]</f>
        <v>249.95000000000002</v>
      </c>
      <c r="H5552" t="s">
        <v>18</v>
      </c>
      <c r="I5552" t="s">
        <v>15</v>
      </c>
      <c r="J5552">
        <f>_xlfn.XLOOKUP(Table1[[#This Row],[Product Name]],O:O,P:P)</f>
        <v>24</v>
      </c>
      <c r="K5552">
        <f>Table1[[#This Row],[Unit Profit]]*Table1[[#This Row],[Units Sold]]</f>
        <v>120</v>
      </c>
      <c r="L5552">
        <f>MONTH(Table1[[#This Row],[Date]])</f>
        <v>5</v>
      </c>
    </row>
    <row r="5553" spans="1:12" hidden="1">
      <c r="A5553">
        <v>15638</v>
      </c>
      <c r="B5553" s="1">
        <v>45295</v>
      </c>
      <c r="C5553" t="s">
        <v>19</v>
      </c>
      <c r="D5553" t="s">
        <v>136</v>
      </c>
      <c r="E5553">
        <v>2</v>
      </c>
      <c r="F5553">
        <v>16.989999999999998</v>
      </c>
      <c r="G5553">
        <f>Table1[[#This Row],[Unit Price]]*Table1[[#This Row],[Units Sold]]</f>
        <v>33.979999999999997</v>
      </c>
      <c r="H5553" t="s">
        <v>18</v>
      </c>
      <c r="I5553" t="s">
        <v>287</v>
      </c>
      <c r="J5553">
        <f>_xlfn.XLOOKUP(Table1[[#This Row],[Product Name]],O:O,P:P)</f>
        <v>2.89</v>
      </c>
      <c r="K5553">
        <f>Table1[[#This Row],[Unit Profit]]*Table1[[#This Row],[Units Sold]]</f>
        <v>5.78</v>
      </c>
      <c r="L5553">
        <f>MONTH(Table1[[#This Row],[Date]])</f>
        <v>1</v>
      </c>
    </row>
    <row r="5554" spans="1:12">
      <c r="A5554">
        <v>15639</v>
      </c>
      <c r="B5554" s="1">
        <v>44966</v>
      </c>
      <c r="C5554" t="s">
        <v>21</v>
      </c>
      <c r="D5554" t="s">
        <v>137</v>
      </c>
      <c r="E5554">
        <v>3</v>
      </c>
      <c r="F5554">
        <v>14.99</v>
      </c>
      <c r="G5554">
        <f>Table1[[#This Row],[Unit Price]]*Table1[[#This Row],[Units Sold]]</f>
        <v>44.97</v>
      </c>
      <c r="H5554" t="s">
        <v>294</v>
      </c>
      <c r="I5554" t="s">
        <v>287</v>
      </c>
      <c r="J5554">
        <f>_xlfn.XLOOKUP(Table1[[#This Row],[Product Name]],O:O,P:P)</f>
        <v>4.6500000000000004</v>
      </c>
      <c r="K5554">
        <f>Table1[[#This Row],[Unit Profit]]*Table1[[#This Row],[Units Sold]]</f>
        <v>13.950000000000001</v>
      </c>
      <c r="L5554">
        <f>MONTH(Table1[[#This Row],[Date]])</f>
        <v>2</v>
      </c>
    </row>
    <row r="5555" spans="1:12">
      <c r="A5555">
        <v>15640</v>
      </c>
      <c r="B5555" s="1">
        <v>45258</v>
      </c>
      <c r="C5555" t="s">
        <v>23</v>
      </c>
      <c r="D5555" t="s">
        <v>138</v>
      </c>
      <c r="E5555">
        <v>1</v>
      </c>
      <c r="F5555">
        <v>249.99</v>
      </c>
      <c r="G5555">
        <f>Table1[[#This Row],[Unit Price]]*Table1[[#This Row],[Units Sold]]</f>
        <v>249.99</v>
      </c>
      <c r="H5555" t="s">
        <v>294</v>
      </c>
      <c r="I5555" t="s">
        <v>287</v>
      </c>
      <c r="J5555">
        <f>_xlfn.XLOOKUP(Table1[[#This Row],[Product Name]],O:O,P:P)</f>
        <v>120</v>
      </c>
      <c r="K5555">
        <f>Table1[[#This Row],[Unit Profit]]*Table1[[#This Row],[Units Sold]]</f>
        <v>120</v>
      </c>
      <c r="L5555">
        <f>MONTH(Table1[[#This Row],[Date]])</f>
        <v>11</v>
      </c>
    </row>
    <row r="5556" spans="1:12" hidden="1">
      <c r="A5556">
        <v>15641</v>
      </c>
      <c r="B5556" s="1">
        <v>45277</v>
      </c>
      <c r="C5556" t="s">
        <v>9</v>
      </c>
      <c r="D5556" t="s">
        <v>139</v>
      </c>
      <c r="E5556">
        <v>3</v>
      </c>
      <c r="F5556">
        <v>599.99</v>
      </c>
      <c r="G5556">
        <f>Table1[[#This Row],[Unit Price]]*Table1[[#This Row],[Units Sold]]</f>
        <v>1799.97</v>
      </c>
      <c r="H5556" t="s">
        <v>14</v>
      </c>
      <c r="I5556" t="s">
        <v>287</v>
      </c>
      <c r="J5556">
        <f>_xlfn.XLOOKUP(Table1[[#This Row],[Product Name]],O:O,P:P)</f>
        <v>288</v>
      </c>
      <c r="K5556">
        <f>Table1[[#This Row],[Unit Profit]]*Table1[[#This Row],[Units Sold]]</f>
        <v>864</v>
      </c>
      <c r="L5556">
        <f>MONTH(Table1[[#This Row],[Date]])</f>
        <v>12</v>
      </c>
    </row>
    <row r="5557" spans="1:12">
      <c r="A5557">
        <v>15642</v>
      </c>
      <c r="B5557" s="1">
        <v>45449</v>
      </c>
      <c r="C5557" t="s">
        <v>12</v>
      </c>
      <c r="D5557" t="s">
        <v>140</v>
      </c>
      <c r="E5557">
        <v>2</v>
      </c>
      <c r="F5557">
        <v>89.99</v>
      </c>
      <c r="G5557">
        <f>Table1[[#This Row],[Unit Price]]*Table1[[#This Row],[Units Sold]]</f>
        <v>179.98</v>
      </c>
      <c r="H5557" t="s">
        <v>294</v>
      </c>
      <c r="I5557" t="s">
        <v>11</v>
      </c>
      <c r="J5557">
        <f>_xlfn.XLOOKUP(Table1[[#This Row],[Product Name]],O:O,P:P)</f>
        <v>14.4</v>
      </c>
      <c r="K5557">
        <f>Table1[[#This Row],[Unit Profit]]*Table1[[#This Row],[Units Sold]]</f>
        <v>28.8</v>
      </c>
      <c r="L5557">
        <f>MONTH(Table1[[#This Row],[Date]])</f>
        <v>6</v>
      </c>
    </row>
    <row r="5558" spans="1:12" hidden="1">
      <c r="A5558">
        <v>15643</v>
      </c>
      <c r="B5558" s="1">
        <v>45072</v>
      </c>
      <c r="C5558" t="s">
        <v>16</v>
      </c>
      <c r="D5558" t="s">
        <v>141</v>
      </c>
      <c r="E5558">
        <v>5</v>
      </c>
      <c r="F5558">
        <v>12.99</v>
      </c>
      <c r="G5558">
        <f>Table1[[#This Row],[Unit Price]]*Table1[[#This Row],[Units Sold]]</f>
        <v>64.95</v>
      </c>
      <c r="H5558" t="s">
        <v>14</v>
      </c>
      <c r="I5558" t="s">
        <v>287</v>
      </c>
      <c r="J5558">
        <f>_xlfn.XLOOKUP(Table1[[#This Row],[Product Name]],O:O,P:P)</f>
        <v>1.3</v>
      </c>
      <c r="K5558">
        <f>Table1[[#This Row],[Unit Profit]]*Table1[[#This Row],[Units Sold]]</f>
        <v>6.5</v>
      </c>
      <c r="L5558">
        <f>MONTH(Table1[[#This Row],[Date]])</f>
        <v>5</v>
      </c>
    </row>
    <row r="5559" spans="1:12" hidden="1">
      <c r="A5559">
        <v>15644</v>
      </c>
      <c r="B5559" s="1">
        <v>45028</v>
      </c>
      <c r="C5559" t="s">
        <v>19</v>
      </c>
      <c r="D5559" t="s">
        <v>142</v>
      </c>
      <c r="E5559">
        <v>2</v>
      </c>
      <c r="F5559">
        <v>14.99</v>
      </c>
      <c r="G5559">
        <f>Table1[[#This Row],[Unit Price]]*Table1[[#This Row],[Units Sold]]</f>
        <v>29.98</v>
      </c>
      <c r="H5559" t="s">
        <v>18</v>
      </c>
      <c r="I5559" t="s">
        <v>15</v>
      </c>
      <c r="J5559">
        <f>_xlfn.XLOOKUP(Table1[[#This Row],[Product Name]],O:O,P:P)</f>
        <v>3.15</v>
      </c>
      <c r="K5559">
        <f>Table1[[#This Row],[Unit Profit]]*Table1[[#This Row],[Units Sold]]</f>
        <v>6.3</v>
      </c>
      <c r="L5559">
        <f>MONTH(Table1[[#This Row],[Date]])</f>
        <v>4</v>
      </c>
    </row>
    <row r="5560" spans="1:12">
      <c r="A5560">
        <v>15645</v>
      </c>
      <c r="B5560" s="1">
        <v>45112</v>
      </c>
      <c r="C5560" t="s">
        <v>21</v>
      </c>
      <c r="D5560" t="s">
        <v>143</v>
      </c>
      <c r="E5560">
        <v>5</v>
      </c>
      <c r="F5560">
        <v>30</v>
      </c>
      <c r="G5560">
        <f>Table1[[#This Row],[Unit Price]]*Table1[[#This Row],[Units Sold]]</f>
        <v>150</v>
      </c>
      <c r="H5560" t="s">
        <v>294</v>
      </c>
      <c r="I5560" t="s">
        <v>287</v>
      </c>
      <c r="J5560">
        <f>_xlfn.XLOOKUP(Table1[[#This Row],[Product Name]],O:O,P:P)</f>
        <v>6.9</v>
      </c>
      <c r="K5560">
        <f>Table1[[#This Row],[Unit Profit]]*Table1[[#This Row],[Units Sold]]</f>
        <v>34.5</v>
      </c>
      <c r="L5560">
        <f>MONTH(Table1[[#This Row],[Date]])</f>
        <v>7</v>
      </c>
    </row>
    <row r="5561" spans="1:12">
      <c r="A5561">
        <v>15646</v>
      </c>
      <c r="B5561" s="1">
        <v>45566</v>
      </c>
      <c r="C5561" t="s">
        <v>23</v>
      </c>
      <c r="D5561" t="s">
        <v>144</v>
      </c>
      <c r="E5561">
        <v>3</v>
      </c>
      <c r="F5561">
        <v>199.99</v>
      </c>
      <c r="G5561">
        <f>Table1[[#This Row],[Unit Price]]*Table1[[#This Row],[Units Sold]]</f>
        <v>599.97</v>
      </c>
      <c r="H5561" t="s">
        <v>294</v>
      </c>
      <c r="I5561" t="s">
        <v>11</v>
      </c>
      <c r="J5561">
        <f>_xlfn.XLOOKUP(Table1[[#This Row],[Product Name]],O:O,P:P)</f>
        <v>60</v>
      </c>
      <c r="K5561">
        <f>Table1[[#This Row],[Unit Profit]]*Table1[[#This Row],[Units Sold]]</f>
        <v>180</v>
      </c>
      <c r="L5561">
        <f>MONTH(Table1[[#This Row],[Date]])</f>
        <v>10</v>
      </c>
    </row>
    <row r="5562" spans="1:12" hidden="1">
      <c r="A5562">
        <v>15647</v>
      </c>
      <c r="B5562" s="1">
        <v>45153</v>
      </c>
      <c r="C5562" t="s">
        <v>9</v>
      </c>
      <c r="D5562" t="s">
        <v>145</v>
      </c>
      <c r="E5562">
        <v>5</v>
      </c>
      <c r="F5562">
        <v>499.99</v>
      </c>
      <c r="G5562">
        <f>Table1[[#This Row],[Unit Price]]*Table1[[#This Row],[Units Sold]]</f>
        <v>2499.9499999999998</v>
      </c>
      <c r="H5562" t="s">
        <v>14</v>
      </c>
      <c r="I5562" t="s">
        <v>287</v>
      </c>
      <c r="J5562">
        <f>_xlfn.XLOOKUP(Table1[[#This Row],[Product Name]],O:O,P:P)</f>
        <v>90</v>
      </c>
      <c r="K5562">
        <f>Table1[[#This Row],[Unit Profit]]*Table1[[#This Row],[Units Sold]]</f>
        <v>450</v>
      </c>
      <c r="L5562">
        <f>MONTH(Table1[[#This Row],[Date]])</f>
        <v>8</v>
      </c>
    </row>
    <row r="5563" spans="1:12" hidden="1">
      <c r="A5563">
        <v>15648</v>
      </c>
      <c r="B5563" s="1">
        <v>45130</v>
      </c>
      <c r="C5563" t="s">
        <v>12</v>
      </c>
      <c r="D5563" t="s">
        <v>35</v>
      </c>
      <c r="E5563">
        <v>2</v>
      </c>
      <c r="F5563">
        <v>399.99</v>
      </c>
      <c r="G5563">
        <f>Table1[[#This Row],[Unit Price]]*Table1[[#This Row],[Units Sold]]</f>
        <v>799.98</v>
      </c>
      <c r="H5563" t="s">
        <v>18</v>
      </c>
      <c r="I5563" t="s">
        <v>11</v>
      </c>
      <c r="J5563">
        <f>_xlfn.XLOOKUP(Table1[[#This Row],[Product Name]],O:O,P:P)</f>
        <v>52</v>
      </c>
      <c r="K5563">
        <f>Table1[[#This Row],[Unit Profit]]*Table1[[#This Row],[Units Sold]]</f>
        <v>104</v>
      </c>
      <c r="L5563">
        <f>MONTH(Table1[[#This Row],[Date]])</f>
        <v>7</v>
      </c>
    </row>
    <row r="5564" spans="1:12" hidden="1">
      <c r="A5564">
        <v>15649</v>
      </c>
      <c r="B5564" s="1">
        <v>45342</v>
      </c>
      <c r="C5564" t="s">
        <v>16</v>
      </c>
      <c r="D5564" t="s">
        <v>146</v>
      </c>
      <c r="E5564">
        <v>4</v>
      </c>
      <c r="F5564">
        <v>98</v>
      </c>
      <c r="G5564">
        <f>Table1[[#This Row],[Unit Price]]*Table1[[#This Row],[Units Sold]]</f>
        <v>392</v>
      </c>
      <c r="H5564" t="s">
        <v>14</v>
      </c>
      <c r="I5564" t="s">
        <v>287</v>
      </c>
      <c r="J5564">
        <f>_xlfn.XLOOKUP(Table1[[#This Row],[Product Name]],O:O,P:P)</f>
        <v>35.28</v>
      </c>
      <c r="K5564">
        <f>Table1[[#This Row],[Unit Profit]]*Table1[[#This Row],[Units Sold]]</f>
        <v>141.12</v>
      </c>
      <c r="L5564">
        <f>MONTH(Table1[[#This Row],[Date]])</f>
        <v>2</v>
      </c>
    </row>
    <row r="5565" spans="1:12">
      <c r="A5565">
        <v>15650</v>
      </c>
      <c r="B5565" s="1">
        <v>45581</v>
      </c>
      <c r="C5565" t="s">
        <v>19</v>
      </c>
      <c r="D5565" t="s">
        <v>147</v>
      </c>
      <c r="E5565">
        <v>5</v>
      </c>
      <c r="F5565">
        <v>8.99</v>
      </c>
      <c r="G5565">
        <f>Table1[[#This Row],[Unit Price]]*Table1[[#This Row],[Units Sold]]</f>
        <v>44.95</v>
      </c>
      <c r="H5565" t="s">
        <v>294</v>
      </c>
      <c r="I5565" t="s">
        <v>15</v>
      </c>
      <c r="J5565">
        <f>_xlfn.XLOOKUP(Table1[[#This Row],[Product Name]],O:O,P:P)</f>
        <v>3.33</v>
      </c>
      <c r="K5565">
        <f>Table1[[#This Row],[Unit Profit]]*Table1[[#This Row],[Units Sold]]</f>
        <v>16.649999999999999</v>
      </c>
      <c r="L5565">
        <f>MONTH(Table1[[#This Row],[Date]])</f>
        <v>10</v>
      </c>
    </row>
    <row r="5566" spans="1:12" hidden="1">
      <c r="A5566">
        <v>15651</v>
      </c>
      <c r="B5566" s="1">
        <v>45161</v>
      </c>
      <c r="C5566" t="s">
        <v>21</v>
      </c>
      <c r="D5566" t="s">
        <v>148</v>
      </c>
      <c r="E5566">
        <v>5</v>
      </c>
      <c r="F5566">
        <v>36</v>
      </c>
      <c r="G5566">
        <f>Table1[[#This Row],[Unit Price]]*Table1[[#This Row],[Units Sold]]</f>
        <v>180</v>
      </c>
      <c r="H5566" t="s">
        <v>18</v>
      </c>
      <c r="I5566" t="s">
        <v>15</v>
      </c>
      <c r="J5566">
        <f>_xlfn.XLOOKUP(Table1[[#This Row],[Product Name]],O:O,P:P)</f>
        <v>5.4</v>
      </c>
      <c r="K5566">
        <f>Table1[[#This Row],[Unit Profit]]*Table1[[#This Row],[Units Sold]]</f>
        <v>27</v>
      </c>
      <c r="L5566">
        <f>MONTH(Table1[[#This Row],[Date]])</f>
        <v>8</v>
      </c>
    </row>
    <row r="5567" spans="1:12" hidden="1">
      <c r="A5567">
        <v>15652</v>
      </c>
      <c r="B5567" s="1">
        <v>45552</v>
      </c>
      <c r="C5567" t="s">
        <v>23</v>
      </c>
      <c r="D5567" t="s">
        <v>149</v>
      </c>
      <c r="E5567">
        <v>1</v>
      </c>
      <c r="F5567">
        <v>39.950000000000003</v>
      </c>
      <c r="G5567">
        <f>Table1[[#This Row],[Unit Price]]*Table1[[#This Row],[Units Sold]]</f>
        <v>39.950000000000003</v>
      </c>
      <c r="H5567" t="s">
        <v>18</v>
      </c>
      <c r="I5567" t="s">
        <v>11</v>
      </c>
      <c r="J5567">
        <f>_xlfn.XLOOKUP(Table1[[#This Row],[Product Name]],O:O,P:P)</f>
        <v>15.98</v>
      </c>
      <c r="K5567">
        <f>Table1[[#This Row],[Unit Profit]]*Table1[[#This Row],[Units Sold]]</f>
        <v>15.98</v>
      </c>
      <c r="L5567">
        <f>MONTH(Table1[[#This Row],[Date]])</f>
        <v>9</v>
      </c>
    </row>
    <row r="5568" spans="1:12" hidden="1">
      <c r="A5568">
        <v>15653</v>
      </c>
      <c r="B5568" s="1">
        <v>45610</v>
      </c>
      <c r="C5568" t="s">
        <v>9</v>
      </c>
      <c r="D5568" t="s">
        <v>150</v>
      </c>
      <c r="E5568">
        <v>2</v>
      </c>
      <c r="F5568">
        <v>1299.99</v>
      </c>
      <c r="G5568">
        <f>Table1[[#This Row],[Unit Price]]*Table1[[#This Row],[Units Sold]]</f>
        <v>2599.98</v>
      </c>
      <c r="H5568" t="s">
        <v>18</v>
      </c>
      <c r="I5568" t="s">
        <v>287</v>
      </c>
      <c r="J5568">
        <f>_xlfn.XLOOKUP(Table1[[#This Row],[Product Name]],O:O,P:P)</f>
        <v>143</v>
      </c>
      <c r="K5568">
        <f>Table1[[#This Row],[Unit Profit]]*Table1[[#This Row],[Units Sold]]</f>
        <v>286</v>
      </c>
      <c r="L5568">
        <f>MONTH(Table1[[#This Row],[Date]])</f>
        <v>11</v>
      </c>
    </row>
    <row r="5569" spans="1:12" hidden="1">
      <c r="A5569">
        <v>15654</v>
      </c>
      <c r="B5569" s="1">
        <v>45470</v>
      </c>
      <c r="C5569" t="s">
        <v>12</v>
      </c>
      <c r="D5569" t="s">
        <v>151</v>
      </c>
      <c r="E5569">
        <v>5</v>
      </c>
      <c r="F5569">
        <v>79.989999999999995</v>
      </c>
      <c r="G5569">
        <f>Table1[[#This Row],[Unit Price]]*Table1[[#This Row],[Units Sold]]</f>
        <v>399.95</v>
      </c>
      <c r="H5569" t="s">
        <v>18</v>
      </c>
      <c r="I5569" t="s">
        <v>287</v>
      </c>
      <c r="J5569">
        <f>_xlfn.XLOOKUP(Table1[[#This Row],[Product Name]],O:O,P:P)</f>
        <v>20.8</v>
      </c>
      <c r="K5569">
        <f>Table1[[#This Row],[Unit Profit]]*Table1[[#This Row],[Units Sold]]</f>
        <v>104</v>
      </c>
      <c r="L5569">
        <f>MONTH(Table1[[#This Row],[Date]])</f>
        <v>6</v>
      </c>
    </row>
    <row r="5570" spans="1:12" hidden="1">
      <c r="A5570">
        <v>15655</v>
      </c>
      <c r="B5570" s="1">
        <v>45568</v>
      </c>
      <c r="C5570" t="s">
        <v>16</v>
      </c>
      <c r="D5570" t="s">
        <v>152</v>
      </c>
      <c r="E5570">
        <v>2</v>
      </c>
      <c r="F5570">
        <v>34.99</v>
      </c>
      <c r="G5570">
        <f>Table1[[#This Row],[Unit Price]]*Table1[[#This Row],[Units Sold]]</f>
        <v>69.98</v>
      </c>
      <c r="H5570" t="s">
        <v>14</v>
      </c>
      <c r="I5570" t="s">
        <v>287</v>
      </c>
      <c r="J5570">
        <f>_xlfn.XLOOKUP(Table1[[#This Row],[Product Name]],O:O,P:P)</f>
        <v>14</v>
      </c>
      <c r="K5570">
        <f>Table1[[#This Row],[Unit Profit]]*Table1[[#This Row],[Units Sold]]</f>
        <v>28</v>
      </c>
      <c r="L5570">
        <f>MONTH(Table1[[#This Row],[Date]])</f>
        <v>10</v>
      </c>
    </row>
    <row r="5571" spans="1:12" hidden="1">
      <c r="A5571">
        <v>15656</v>
      </c>
      <c r="B5571" s="1">
        <v>45085</v>
      </c>
      <c r="C5571" t="s">
        <v>19</v>
      </c>
      <c r="D5571" t="s">
        <v>153</v>
      </c>
      <c r="E5571">
        <v>2</v>
      </c>
      <c r="F5571">
        <v>9.99</v>
      </c>
      <c r="G5571">
        <f>Table1[[#This Row],[Unit Price]]*Table1[[#This Row],[Units Sold]]</f>
        <v>19.98</v>
      </c>
      <c r="H5571" t="s">
        <v>14</v>
      </c>
      <c r="I5571" t="s">
        <v>15</v>
      </c>
      <c r="J5571">
        <f>_xlfn.XLOOKUP(Table1[[#This Row],[Product Name]],O:O,P:P)</f>
        <v>3</v>
      </c>
      <c r="K5571">
        <f>Table1[[#This Row],[Unit Profit]]*Table1[[#This Row],[Units Sold]]</f>
        <v>6</v>
      </c>
      <c r="L5571">
        <f>MONTH(Table1[[#This Row],[Date]])</f>
        <v>6</v>
      </c>
    </row>
    <row r="5572" spans="1:12" hidden="1">
      <c r="A5572">
        <v>15657</v>
      </c>
      <c r="B5572" s="1">
        <v>45189</v>
      </c>
      <c r="C5572" t="s">
        <v>21</v>
      </c>
      <c r="D5572" t="s">
        <v>154</v>
      </c>
      <c r="E5572">
        <v>3</v>
      </c>
      <c r="F5572">
        <v>6.8</v>
      </c>
      <c r="G5572">
        <f>Table1[[#This Row],[Unit Price]]*Table1[[#This Row],[Units Sold]]</f>
        <v>20.399999999999999</v>
      </c>
      <c r="H5572" t="s">
        <v>14</v>
      </c>
      <c r="I5572" t="s">
        <v>287</v>
      </c>
      <c r="J5572">
        <f>_xlfn.XLOOKUP(Table1[[#This Row],[Product Name]],O:O,P:P)</f>
        <v>1.77</v>
      </c>
      <c r="K5572">
        <f>Table1[[#This Row],[Unit Profit]]*Table1[[#This Row],[Units Sold]]</f>
        <v>5.3100000000000005</v>
      </c>
      <c r="L5572">
        <f>MONTH(Table1[[#This Row],[Date]])</f>
        <v>9</v>
      </c>
    </row>
    <row r="5573" spans="1:12">
      <c r="A5573">
        <v>15658</v>
      </c>
      <c r="B5573" s="1">
        <v>45203</v>
      </c>
      <c r="C5573" t="s">
        <v>23</v>
      </c>
      <c r="D5573" t="s">
        <v>155</v>
      </c>
      <c r="E5573">
        <v>1</v>
      </c>
      <c r="F5573">
        <v>99.95</v>
      </c>
      <c r="G5573">
        <f>Table1[[#This Row],[Unit Price]]*Table1[[#This Row],[Units Sold]]</f>
        <v>99.95</v>
      </c>
      <c r="H5573" t="s">
        <v>294</v>
      </c>
      <c r="I5573" t="s">
        <v>15</v>
      </c>
      <c r="J5573">
        <f>_xlfn.XLOOKUP(Table1[[#This Row],[Product Name]],O:O,P:P)</f>
        <v>10</v>
      </c>
      <c r="K5573">
        <f>Table1[[#This Row],[Unit Profit]]*Table1[[#This Row],[Units Sold]]</f>
        <v>10</v>
      </c>
      <c r="L5573">
        <f>MONTH(Table1[[#This Row],[Date]])</f>
        <v>10</v>
      </c>
    </row>
    <row r="5574" spans="1:12" hidden="1">
      <c r="A5574">
        <v>15659</v>
      </c>
      <c r="B5574" s="1">
        <v>45211</v>
      </c>
      <c r="C5574" t="s">
        <v>9</v>
      </c>
      <c r="D5574" t="s">
        <v>156</v>
      </c>
      <c r="E5574">
        <v>4</v>
      </c>
      <c r="F5574">
        <v>1499.99</v>
      </c>
      <c r="G5574">
        <f>Table1[[#This Row],[Unit Price]]*Table1[[#This Row],[Units Sold]]</f>
        <v>5999.96</v>
      </c>
      <c r="H5574" t="s">
        <v>14</v>
      </c>
      <c r="I5574" t="s">
        <v>287</v>
      </c>
      <c r="J5574">
        <f>_xlfn.XLOOKUP(Table1[[#This Row],[Product Name]],O:O,P:P)</f>
        <v>285</v>
      </c>
      <c r="K5574">
        <f>Table1[[#This Row],[Unit Profit]]*Table1[[#This Row],[Units Sold]]</f>
        <v>1140</v>
      </c>
      <c r="L5574">
        <f>MONTH(Table1[[#This Row],[Date]])</f>
        <v>10</v>
      </c>
    </row>
    <row r="5575" spans="1:12" hidden="1">
      <c r="A5575">
        <v>15660</v>
      </c>
      <c r="B5575" s="1">
        <v>45395</v>
      </c>
      <c r="C5575" t="s">
        <v>12</v>
      </c>
      <c r="D5575" t="s">
        <v>157</v>
      </c>
      <c r="E5575">
        <v>5</v>
      </c>
      <c r="F5575">
        <v>139.99</v>
      </c>
      <c r="G5575">
        <f>Table1[[#This Row],[Unit Price]]*Table1[[#This Row],[Units Sold]]</f>
        <v>699.95</v>
      </c>
      <c r="H5575" t="s">
        <v>18</v>
      </c>
      <c r="I5575" t="s">
        <v>287</v>
      </c>
      <c r="J5575">
        <f>_xlfn.XLOOKUP(Table1[[#This Row],[Product Name]],O:O,P:P)</f>
        <v>21</v>
      </c>
      <c r="K5575">
        <f>Table1[[#This Row],[Unit Profit]]*Table1[[#This Row],[Units Sold]]</f>
        <v>105</v>
      </c>
      <c r="L5575">
        <f>MONTH(Table1[[#This Row],[Date]])</f>
        <v>4</v>
      </c>
    </row>
    <row r="5576" spans="1:12">
      <c r="A5576">
        <v>15661</v>
      </c>
      <c r="B5576" s="1">
        <v>45122</v>
      </c>
      <c r="C5576" t="s">
        <v>16</v>
      </c>
      <c r="D5576" t="s">
        <v>158</v>
      </c>
      <c r="E5576">
        <v>3</v>
      </c>
      <c r="F5576">
        <v>44.99</v>
      </c>
      <c r="G5576">
        <f>Table1[[#This Row],[Unit Price]]*Table1[[#This Row],[Units Sold]]</f>
        <v>134.97</v>
      </c>
      <c r="H5576" t="s">
        <v>294</v>
      </c>
      <c r="I5576" t="s">
        <v>287</v>
      </c>
      <c r="J5576">
        <f>_xlfn.XLOOKUP(Table1[[#This Row],[Product Name]],O:O,P:P)</f>
        <v>11.7</v>
      </c>
      <c r="K5576">
        <f>Table1[[#This Row],[Unit Profit]]*Table1[[#This Row],[Units Sold]]</f>
        <v>35.099999999999994</v>
      </c>
      <c r="L5576">
        <f>MONTH(Table1[[#This Row],[Date]])</f>
        <v>7</v>
      </c>
    </row>
    <row r="5577" spans="1:12" hidden="1">
      <c r="A5577">
        <v>15662</v>
      </c>
      <c r="B5577" s="1">
        <v>45455</v>
      </c>
      <c r="C5577" t="s">
        <v>19</v>
      </c>
      <c r="D5577" t="s">
        <v>159</v>
      </c>
      <c r="E5577">
        <v>2</v>
      </c>
      <c r="F5577">
        <v>11.99</v>
      </c>
      <c r="G5577">
        <f>Table1[[#This Row],[Unit Price]]*Table1[[#This Row],[Units Sold]]</f>
        <v>23.98</v>
      </c>
      <c r="H5577" t="s">
        <v>14</v>
      </c>
      <c r="I5577" t="s">
        <v>15</v>
      </c>
      <c r="J5577">
        <f>_xlfn.XLOOKUP(Table1[[#This Row],[Product Name]],O:O,P:P)</f>
        <v>5.28</v>
      </c>
      <c r="K5577">
        <f>Table1[[#This Row],[Unit Profit]]*Table1[[#This Row],[Units Sold]]</f>
        <v>10.56</v>
      </c>
      <c r="L5577">
        <f>MONTH(Table1[[#This Row],[Date]])</f>
        <v>6</v>
      </c>
    </row>
    <row r="5578" spans="1:12">
      <c r="A5578">
        <v>15663</v>
      </c>
      <c r="B5578" s="1">
        <v>45285</v>
      </c>
      <c r="C5578" t="s">
        <v>21</v>
      </c>
      <c r="D5578" t="s">
        <v>160</v>
      </c>
      <c r="E5578">
        <v>5</v>
      </c>
      <c r="F5578">
        <v>29.5</v>
      </c>
      <c r="G5578">
        <f>Table1[[#This Row],[Unit Price]]*Table1[[#This Row],[Units Sold]]</f>
        <v>147.5</v>
      </c>
      <c r="H5578" t="s">
        <v>294</v>
      </c>
      <c r="I5578" t="s">
        <v>287</v>
      </c>
      <c r="J5578">
        <f>_xlfn.XLOOKUP(Table1[[#This Row],[Product Name]],O:O,P:P)</f>
        <v>11.21</v>
      </c>
      <c r="K5578">
        <f>Table1[[#This Row],[Unit Profit]]*Table1[[#This Row],[Units Sold]]</f>
        <v>56.050000000000004</v>
      </c>
      <c r="L5578">
        <f>MONTH(Table1[[#This Row],[Date]])</f>
        <v>12</v>
      </c>
    </row>
    <row r="5579" spans="1:12" hidden="1">
      <c r="A5579">
        <v>15664</v>
      </c>
      <c r="B5579" s="1">
        <v>45120</v>
      </c>
      <c r="C5579" t="s">
        <v>23</v>
      </c>
      <c r="D5579" t="s">
        <v>161</v>
      </c>
      <c r="E5579">
        <v>1</v>
      </c>
      <c r="F5579">
        <v>299.99</v>
      </c>
      <c r="G5579">
        <f>Table1[[#This Row],[Unit Price]]*Table1[[#This Row],[Units Sold]]</f>
        <v>299.99</v>
      </c>
      <c r="H5579" t="s">
        <v>14</v>
      </c>
      <c r="I5579" t="s">
        <v>15</v>
      </c>
      <c r="J5579">
        <f>_xlfn.XLOOKUP(Table1[[#This Row],[Product Name]],O:O,P:P)</f>
        <v>105</v>
      </c>
      <c r="K5579">
        <f>Table1[[#This Row],[Unit Profit]]*Table1[[#This Row],[Units Sold]]</f>
        <v>105</v>
      </c>
      <c r="L5579">
        <f>MONTH(Table1[[#This Row],[Date]])</f>
        <v>7</v>
      </c>
    </row>
    <row r="5580" spans="1:12" hidden="1">
      <c r="A5580">
        <v>15665</v>
      </c>
      <c r="B5580" s="1">
        <v>45166</v>
      </c>
      <c r="C5580" t="s">
        <v>9</v>
      </c>
      <c r="D5580" t="s">
        <v>162</v>
      </c>
      <c r="E5580">
        <v>5</v>
      </c>
      <c r="F5580">
        <v>549</v>
      </c>
      <c r="G5580">
        <f>Table1[[#This Row],[Unit Price]]*Table1[[#This Row],[Units Sold]]</f>
        <v>2745</v>
      </c>
      <c r="H5580" t="s">
        <v>14</v>
      </c>
      <c r="I5580" t="s">
        <v>15</v>
      </c>
      <c r="J5580">
        <f>_xlfn.XLOOKUP(Table1[[#This Row],[Product Name]],O:O,P:P)</f>
        <v>65.88</v>
      </c>
      <c r="K5580">
        <f>Table1[[#This Row],[Unit Profit]]*Table1[[#This Row],[Units Sold]]</f>
        <v>329.4</v>
      </c>
      <c r="L5580">
        <f>MONTH(Table1[[#This Row],[Date]])</f>
        <v>8</v>
      </c>
    </row>
    <row r="5581" spans="1:12" hidden="1">
      <c r="A5581">
        <v>15666</v>
      </c>
      <c r="B5581" s="1">
        <v>45480</v>
      </c>
      <c r="C5581" t="s">
        <v>12</v>
      </c>
      <c r="D5581" t="s">
        <v>163</v>
      </c>
      <c r="E5581">
        <v>2</v>
      </c>
      <c r="F5581">
        <v>199.95</v>
      </c>
      <c r="G5581">
        <f>Table1[[#This Row],[Unit Price]]*Table1[[#This Row],[Units Sold]]</f>
        <v>399.9</v>
      </c>
      <c r="H5581" t="s">
        <v>14</v>
      </c>
      <c r="I5581" t="s">
        <v>287</v>
      </c>
      <c r="J5581">
        <f>_xlfn.XLOOKUP(Table1[[#This Row],[Product Name]],O:O,P:P)</f>
        <v>73.98</v>
      </c>
      <c r="K5581">
        <f>Table1[[#This Row],[Unit Profit]]*Table1[[#This Row],[Units Sold]]</f>
        <v>147.96</v>
      </c>
      <c r="L5581">
        <f>MONTH(Table1[[#This Row],[Date]])</f>
        <v>7</v>
      </c>
    </row>
    <row r="5582" spans="1:12">
      <c r="A5582">
        <v>15667</v>
      </c>
      <c r="B5582" s="1">
        <v>45453</v>
      </c>
      <c r="C5582" t="s">
        <v>16</v>
      </c>
      <c r="D5582" t="s">
        <v>164</v>
      </c>
      <c r="E5582">
        <v>1</v>
      </c>
      <c r="F5582">
        <v>98</v>
      </c>
      <c r="G5582">
        <f>Table1[[#This Row],[Unit Price]]*Table1[[#This Row],[Units Sold]]</f>
        <v>98</v>
      </c>
      <c r="H5582" t="s">
        <v>294</v>
      </c>
      <c r="I5582" t="s">
        <v>287</v>
      </c>
      <c r="J5582">
        <f>_xlfn.XLOOKUP(Table1[[#This Row],[Product Name]],O:O,P:P)</f>
        <v>11.76</v>
      </c>
      <c r="K5582">
        <f>Table1[[#This Row],[Unit Profit]]*Table1[[#This Row],[Units Sold]]</f>
        <v>11.76</v>
      </c>
      <c r="L5582">
        <f>MONTH(Table1[[#This Row],[Date]])</f>
        <v>6</v>
      </c>
    </row>
    <row r="5583" spans="1:12" hidden="1">
      <c r="A5583">
        <v>15668</v>
      </c>
      <c r="B5583" s="1">
        <v>45373</v>
      </c>
      <c r="C5583" t="s">
        <v>19</v>
      </c>
      <c r="D5583" t="s">
        <v>165</v>
      </c>
      <c r="E5583">
        <v>5</v>
      </c>
      <c r="F5583">
        <v>10.99</v>
      </c>
      <c r="G5583">
        <f>Table1[[#This Row],[Unit Price]]*Table1[[#This Row],[Units Sold]]</f>
        <v>54.95</v>
      </c>
      <c r="H5583" t="s">
        <v>18</v>
      </c>
      <c r="I5583" t="s">
        <v>11</v>
      </c>
      <c r="J5583">
        <f>_xlfn.XLOOKUP(Table1[[#This Row],[Product Name]],O:O,P:P)</f>
        <v>1.21</v>
      </c>
      <c r="K5583">
        <f>Table1[[#This Row],[Unit Profit]]*Table1[[#This Row],[Units Sold]]</f>
        <v>6.05</v>
      </c>
      <c r="L5583">
        <f>MONTH(Table1[[#This Row],[Date]])</f>
        <v>3</v>
      </c>
    </row>
    <row r="5584" spans="1:12" hidden="1">
      <c r="A5584">
        <v>15669</v>
      </c>
      <c r="B5584" s="1">
        <v>45462</v>
      </c>
      <c r="C5584" t="s">
        <v>21</v>
      </c>
      <c r="D5584" t="s">
        <v>166</v>
      </c>
      <c r="E5584">
        <v>2</v>
      </c>
      <c r="F5584">
        <v>25</v>
      </c>
      <c r="G5584">
        <f>Table1[[#This Row],[Unit Price]]*Table1[[#This Row],[Units Sold]]</f>
        <v>50</v>
      </c>
      <c r="H5584" t="s">
        <v>18</v>
      </c>
      <c r="I5584" t="s">
        <v>15</v>
      </c>
      <c r="J5584">
        <f>_xlfn.XLOOKUP(Table1[[#This Row],[Product Name]],O:O,P:P)</f>
        <v>11.5</v>
      </c>
      <c r="K5584">
        <f>Table1[[#This Row],[Unit Profit]]*Table1[[#This Row],[Units Sold]]</f>
        <v>23</v>
      </c>
      <c r="L5584">
        <f>MONTH(Table1[[#This Row],[Date]])</f>
        <v>6</v>
      </c>
    </row>
    <row r="5585" spans="1:12" hidden="1">
      <c r="A5585">
        <v>15670</v>
      </c>
      <c r="B5585" s="1">
        <v>45531</v>
      </c>
      <c r="C5585" t="s">
        <v>23</v>
      </c>
      <c r="D5585" t="s">
        <v>167</v>
      </c>
      <c r="E5585">
        <v>2</v>
      </c>
      <c r="F5585">
        <v>149.99</v>
      </c>
      <c r="G5585">
        <f>Table1[[#This Row],[Unit Price]]*Table1[[#This Row],[Units Sold]]</f>
        <v>299.98</v>
      </c>
      <c r="H5585" t="s">
        <v>18</v>
      </c>
      <c r="I5585" t="s">
        <v>287</v>
      </c>
      <c r="J5585">
        <f>_xlfn.XLOOKUP(Table1[[#This Row],[Product Name]],O:O,P:P)</f>
        <v>19.5</v>
      </c>
      <c r="K5585">
        <f>Table1[[#This Row],[Unit Profit]]*Table1[[#This Row],[Units Sold]]</f>
        <v>39</v>
      </c>
      <c r="L5585">
        <f>MONTH(Table1[[#This Row],[Date]])</f>
        <v>8</v>
      </c>
    </row>
    <row r="5586" spans="1:12" hidden="1">
      <c r="A5586">
        <v>15671</v>
      </c>
      <c r="B5586" s="1">
        <v>45304</v>
      </c>
      <c r="C5586" t="s">
        <v>9</v>
      </c>
      <c r="D5586" t="s">
        <v>49</v>
      </c>
      <c r="E5586">
        <v>3</v>
      </c>
      <c r="F5586">
        <v>349.99</v>
      </c>
      <c r="G5586">
        <f>Table1[[#This Row],[Unit Price]]*Table1[[#This Row],[Units Sold]]</f>
        <v>1049.97</v>
      </c>
      <c r="H5586" t="s">
        <v>18</v>
      </c>
      <c r="I5586" t="s">
        <v>11</v>
      </c>
      <c r="J5586">
        <f>_xlfn.XLOOKUP(Table1[[#This Row],[Product Name]],O:O,P:P)</f>
        <v>164.5</v>
      </c>
      <c r="K5586">
        <f>Table1[[#This Row],[Unit Profit]]*Table1[[#This Row],[Units Sold]]</f>
        <v>493.5</v>
      </c>
      <c r="L5586">
        <f>MONTH(Table1[[#This Row],[Date]])</f>
        <v>1</v>
      </c>
    </row>
    <row r="5587" spans="1:12" hidden="1">
      <c r="A5587">
        <v>15672</v>
      </c>
      <c r="B5587" s="1">
        <v>45432</v>
      </c>
      <c r="C5587" t="s">
        <v>12</v>
      </c>
      <c r="D5587" t="s">
        <v>168</v>
      </c>
      <c r="E5587">
        <v>5</v>
      </c>
      <c r="F5587">
        <v>199.99</v>
      </c>
      <c r="G5587">
        <f>Table1[[#This Row],[Unit Price]]*Table1[[#This Row],[Units Sold]]</f>
        <v>999.95</v>
      </c>
      <c r="H5587" t="s">
        <v>18</v>
      </c>
      <c r="I5587" t="s">
        <v>287</v>
      </c>
      <c r="J5587">
        <f>_xlfn.XLOOKUP(Table1[[#This Row],[Product Name]],O:O,P:P)</f>
        <v>44</v>
      </c>
      <c r="K5587">
        <f>Table1[[#This Row],[Unit Profit]]*Table1[[#This Row],[Units Sold]]</f>
        <v>220</v>
      </c>
      <c r="L5587">
        <f>MONTH(Table1[[#This Row],[Date]])</f>
        <v>5</v>
      </c>
    </row>
    <row r="5588" spans="1:12" hidden="1">
      <c r="A5588">
        <v>15673</v>
      </c>
      <c r="B5588" s="1">
        <v>45229</v>
      </c>
      <c r="C5588" t="s">
        <v>16</v>
      </c>
      <c r="D5588" t="s">
        <v>169</v>
      </c>
      <c r="E5588">
        <v>4</v>
      </c>
      <c r="F5588">
        <v>54.99</v>
      </c>
      <c r="G5588">
        <f>Table1[[#This Row],[Unit Price]]*Table1[[#This Row],[Units Sold]]</f>
        <v>219.96</v>
      </c>
      <c r="H5588" t="s">
        <v>18</v>
      </c>
      <c r="I5588" t="s">
        <v>287</v>
      </c>
      <c r="J5588">
        <f>_xlfn.XLOOKUP(Table1[[#This Row],[Product Name]],O:O,P:P)</f>
        <v>16.5</v>
      </c>
      <c r="K5588">
        <f>Table1[[#This Row],[Unit Profit]]*Table1[[#This Row],[Units Sold]]</f>
        <v>66</v>
      </c>
      <c r="L5588">
        <f>MONTH(Table1[[#This Row],[Date]])</f>
        <v>10</v>
      </c>
    </row>
    <row r="5589" spans="1:12" hidden="1">
      <c r="A5589">
        <v>15674</v>
      </c>
      <c r="B5589" s="1">
        <v>45049</v>
      </c>
      <c r="C5589" t="s">
        <v>19</v>
      </c>
      <c r="D5589" t="s">
        <v>170</v>
      </c>
      <c r="E5589">
        <v>4</v>
      </c>
      <c r="F5589">
        <v>16.989999999999998</v>
      </c>
      <c r="G5589">
        <f>Table1[[#This Row],[Unit Price]]*Table1[[#This Row],[Units Sold]]</f>
        <v>67.959999999999994</v>
      </c>
      <c r="H5589" t="s">
        <v>18</v>
      </c>
      <c r="I5589" t="s">
        <v>15</v>
      </c>
      <c r="J5589">
        <f>_xlfn.XLOOKUP(Table1[[#This Row],[Product Name]],O:O,P:P)</f>
        <v>4.59</v>
      </c>
      <c r="K5589">
        <f>Table1[[#This Row],[Unit Profit]]*Table1[[#This Row],[Units Sold]]</f>
        <v>18.36</v>
      </c>
      <c r="L5589">
        <f>MONTH(Table1[[#This Row],[Date]])</f>
        <v>5</v>
      </c>
    </row>
    <row r="5590" spans="1:12" hidden="1">
      <c r="A5590">
        <v>15675</v>
      </c>
      <c r="B5590" s="1">
        <v>45277</v>
      </c>
      <c r="C5590" t="s">
        <v>21</v>
      </c>
      <c r="D5590" t="s">
        <v>171</v>
      </c>
      <c r="E5590">
        <v>1</v>
      </c>
      <c r="F5590">
        <v>59</v>
      </c>
      <c r="G5590">
        <f>Table1[[#This Row],[Unit Price]]*Table1[[#This Row],[Units Sold]]</f>
        <v>59</v>
      </c>
      <c r="H5590" t="s">
        <v>18</v>
      </c>
      <c r="I5590" t="s">
        <v>287</v>
      </c>
      <c r="J5590">
        <f>_xlfn.XLOOKUP(Table1[[#This Row],[Product Name]],O:O,P:P)</f>
        <v>14.16</v>
      </c>
      <c r="K5590">
        <f>Table1[[#This Row],[Unit Profit]]*Table1[[#This Row],[Units Sold]]</f>
        <v>14.16</v>
      </c>
      <c r="L5590">
        <f>MONTH(Table1[[#This Row],[Date]])</f>
        <v>12</v>
      </c>
    </row>
    <row r="5591" spans="1:12" hidden="1">
      <c r="A5591">
        <v>15676</v>
      </c>
      <c r="B5591" s="1">
        <v>45310</v>
      </c>
      <c r="C5591" t="s">
        <v>23</v>
      </c>
      <c r="D5591" t="s">
        <v>172</v>
      </c>
      <c r="E5591">
        <v>4</v>
      </c>
      <c r="F5591">
        <v>299.99</v>
      </c>
      <c r="G5591">
        <f>Table1[[#This Row],[Unit Price]]*Table1[[#This Row],[Units Sold]]</f>
        <v>1199.96</v>
      </c>
      <c r="H5591" t="s">
        <v>18</v>
      </c>
      <c r="I5591" t="s">
        <v>15</v>
      </c>
      <c r="J5591">
        <f>_xlfn.XLOOKUP(Table1[[#This Row],[Product Name]],O:O,P:P)</f>
        <v>33</v>
      </c>
      <c r="K5591">
        <f>Table1[[#This Row],[Unit Profit]]*Table1[[#This Row],[Units Sold]]</f>
        <v>132</v>
      </c>
      <c r="L5591">
        <f>MONTH(Table1[[#This Row],[Date]])</f>
        <v>1</v>
      </c>
    </row>
    <row r="5592" spans="1:12" hidden="1">
      <c r="A5592">
        <v>15677</v>
      </c>
      <c r="B5592" s="1">
        <v>45177</v>
      </c>
      <c r="C5592" t="s">
        <v>9</v>
      </c>
      <c r="D5592" t="s">
        <v>173</v>
      </c>
      <c r="E5592">
        <v>2</v>
      </c>
      <c r="F5592">
        <v>899.99</v>
      </c>
      <c r="G5592">
        <f>Table1[[#This Row],[Unit Price]]*Table1[[#This Row],[Units Sold]]</f>
        <v>1799.98</v>
      </c>
      <c r="H5592" t="s">
        <v>14</v>
      </c>
      <c r="I5592" t="s">
        <v>287</v>
      </c>
      <c r="J5592">
        <f>_xlfn.XLOOKUP(Table1[[#This Row],[Product Name]],O:O,P:P)</f>
        <v>378</v>
      </c>
      <c r="K5592">
        <f>Table1[[#This Row],[Unit Profit]]*Table1[[#This Row],[Units Sold]]</f>
        <v>756</v>
      </c>
      <c r="L5592">
        <f>MONTH(Table1[[#This Row],[Date]])</f>
        <v>9</v>
      </c>
    </row>
    <row r="5593" spans="1:12" hidden="1">
      <c r="A5593">
        <v>15678</v>
      </c>
      <c r="B5593" s="1">
        <v>44968</v>
      </c>
      <c r="C5593" t="s">
        <v>12</v>
      </c>
      <c r="D5593" t="s">
        <v>174</v>
      </c>
      <c r="E5593">
        <v>4</v>
      </c>
      <c r="F5593">
        <v>499.95</v>
      </c>
      <c r="G5593">
        <f>Table1[[#This Row],[Unit Price]]*Table1[[#This Row],[Units Sold]]</f>
        <v>1999.8</v>
      </c>
      <c r="H5593" t="s">
        <v>14</v>
      </c>
      <c r="I5593" t="s">
        <v>15</v>
      </c>
      <c r="J5593">
        <f>_xlfn.XLOOKUP(Table1[[#This Row],[Product Name]],O:O,P:P)</f>
        <v>89.99</v>
      </c>
      <c r="K5593">
        <f>Table1[[#This Row],[Unit Profit]]*Table1[[#This Row],[Units Sold]]</f>
        <v>359.96</v>
      </c>
      <c r="L5593">
        <f>MONTH(Table1[[#This Row],[Date]])</f>
        <v>2</v>
      </c>
    </row>
    <row r="5594" spans="1:12">
      <c r="A5594">
        <v>15679</v>
      </c>
      <c r="B5594" s="1">
        <v>45185</v>
      </c>
      <c r="C5594" t="s">
        <v>16</v>
      </c>
      <c r="D5594" t="s">
        <v>175</v>
      </c>
      <c r="E5594">
        <v>1</v>
      </c>
      <c r="F5594">
        <v>24.99</v>
      </c>
      <c r="G5594">
        <f>Table1[[#This Row],[Unit Price]]*Table1[[#This Row],[Units Sold]]</f>
        <v>24.99</v>
      </c>
      <c r="H5594" t="s">
        <v>294</v>
      </c>
      <c r="I5594" t="s">
        <v>287</v>
      </c>
      <c r="J5594">
        <f>_xlfn.XLOOKUP(Table1[[#This Row],[Product Name]],O:O,P:P)</f>
        <v>5</v>
      </c>
      <c r="K5594">
        <f>Table1[[#This Row],[Unit Profit]]*Table1[[#This Row],[Units Sold]]</f>
        <v>5</v>
      </c>
      <c r="L5594">
        <f>MONTH(Table1[[#This Row],[Date]])</f>
        <v>9</v>
      </c>
    </row>
    <row r="5595" spans="1:12" hidden="1">
      <c r="A5595">
        <v>15680</v>
      </c>
      <c r="B5595" s="1">
        <v>45559</v>
      </c>
      <c r="C5595" t="s">
        <v>19</v>
      </c>
      <c r="D5595" t="s">
        <v>176</v>
      </c>
      <c r="E5595">
        <v>3</v>
      </c>
      <c r="F5595">
        <v>7.99</v>
      </c>
      <c r="G5595">
        <f>Table1[[#This Row],[Unit Price]]*Table1[[#This Row],[Units Sold]]</f>
        <v>23.97</v>
      </c>
      <c r="H5595" t="s">
        <v>14</v>
      </c>
      <c r="I5595" t="s">
        <v>287</v>
      </c>
      <c r="J5595">
        <f>_xlfn.XLOOKUP(Table1[[#This Row],[Product Name]],O:O,P:P)</f>
        <v>1.84</v>
      </c>
      <c r="K5595">
        <f>Table1[[#This Row],[Unit Profit]]*Table1[[#This Row],[Units Sold]]</f>
        <v>5.5200000000000005</v>
      </c>
      <c r="L5595">
        <f>MONTH(Table1[[#This Row],[Date]])</f>
        <v>9</v>
      </c>
    </row>
    <row r="5596" spans="1:12" hidden="1">
      <c r="A5596">
        <v>15682</v>
      </c>
      <c r="B5596" s="1">
        <v>45276</v>
      </c>
      <c r="C5596" t="s">
        <v>23</v>
      </c>
      <c r="D5596" t="s">
        <v>178</v>
      </c>
      <c r="E5596">
        <v>4</v>
      </c>
      <c r="F5596">
        <v>34.99</v>
      </c>
      <c r="G5596">
        <f>Table1[[#This Row],[Unit Price]]*Table1[[#This Row],[Units Sold]]</f>
        <v>139.96</v>
      </c>
      <c r="H5596" t="s">
        <v>14</v>
      </c>
      <c r="I5596" t="s">
        <v>287</v>
      </c>
      <c r="J5596">
        <f>_xlfn.XLOOKUP(Table1[[#This Row],[Product Name]],O:O,P:P)</f>
        <v>12.25</v>
      </c>
      <c r="K5596">
        <f>Table1[[#This Row],[Unit Profit]]*Table1[[#This Row],[Units Sold]]</f>
        <v>49</v>
      </c>
      <c r="L5596">
        <f>MONTH(Table1[[#This Row],[Date]])</f>
        <v>12</v>
      </c>
    </row>
    <row r="5597" spans="1:12" hidden="1">
      <c r="A5597">
        <v>15683</v>
      </c>
      <c r="B5597" s="1">
        <v>44975</v>
      </c>
      <c r="C5597" t="s">
        <v>9</v>
      </c>
      <c r="D5597" t="s">
        <v>179</v>
      </c>
      <c r="E5597">
        <v>2</v>
      </c>
      <c r="F5597">
        <v>1199.99</v>
      </c>
      <c r="G5597">
        <f>Table1[[#This Row],[Unit Price]]*Table1[[#This Row],[Units Sold]]</f>
        <v>2399.98</v>
      </c>
      <c r="H5597" t="s">
        <v>14</v>
      </c>
      <c r="I5597" t="s">
        <v>287</v>
      </c>
      <c r="J5597">
        <f>_xlfn.XLOOKUP(Table1[[#This Row],[Product Name]],O:O,P:P)</f>
        <v>600</v>
      </c>
      <c r="K5597">
        <f>Table1[[#This Row],[Unit Profit]]*Table1[[#This Row],[Units Sold]]</f>
        <v>1200</v>
      </c>
      <c r="L5597">
        <f>MONTH(Table1[[#This Row],[Date]])</f>
        <v>2</v>
      </c>
    </row>
    <row r="5598" spans="1:12" hidden="1">
      <c r="A5598">
        <v>15684</v>
      </c>
      <c r="B5598" s="1">
        <v>45269</v>
      </c>
      <c r="C5598" t="s">
        <v>12</v>
      </c>
      <c r="D5598" t="s">
        <v>180</v>
      </c>
      <c r="E5598">
        <v>1</v>
      </c>
      <c r="F5598">
        <v>199.99</v>
      </c>
      <c r="G5598">
        <f>Table1[[#This Row],[Unit Price]]*Table1[[#This Row],[Units Sold]]</f>
        <v>199.99</v>
      </c>
      <c r="H5598" t="s">
        <v>18</v>
      </c>
      <c r="I5598" t="s">
        <v>287</v>
      </c>
      <c r="J5598">
        <f>_xlfn.XLOOKUP(Table1[[#This Row],[Product Name]],O:O,P:P)</f>
        <v>34</v>
      </c>
      <c r="K5598">
        <f>Table1[[#This Row],[Unit Profit]]*Table1[[#This Row],[Units Sold]]</f>
        <v>34</v>
      </c>
      <c r="L5598">
        <f>MONTH(Table1[[#This Row],[Date]])</f>
        <v>12</v>
      </c>
    </row>
    <row r="5599" spans="1:12" hidden="1">
      <c r="A5599">
        <v>15685</v>
      </c>
      <c r="B5599" s="1">
        <v>45466</v>
      </c>
      <c r="C5599" t="s">
        <v>16</v>
      </c>
      <c r="D5599" t="s">
        <v>181</v>
      </c>
      <c r="E5599">
        <v>2</v>
      </c>
      <c r="F5599">
        <v>29.99</v>
      </c>
      <c r="G5599">
        <f>Table1[[#This Row],[Unit Price]]*Table1[[#This Row],[Units Sold]]</f>
        <v>59.98</v>
      </c>
      <c r="H5599" t="s">
        <v>18</v>
      </c>
      <c r="I5599" t="s">
        <v>15</v>
      </c>
      <c r="J5599">
        <f>_xlfn.XLOOKUP(Table1[[#This Row],[Product Name]],O:O,P:P)</f>
        <v>3</v>
      </c>
      <c r="K5599">
        <f>Table1[[#This Row],[Unit Profit]]*Table1[[#This Row],[Units Sold]]</f>
        <v>6</v>
      </c>
      <c r="L5599">
        <f>MONTH(Table1[[#This Row],[Date]])</f>
        <v>6</v>
      </c>
    </row>
    <row r="5600" spans="1:12" hidden="1">
      <c r="A5600">
        <v>15686</v>
      </c>
      <c r="B5600" s="1">
        <v>45353</v>
      </c>
      <c r="C5600" t="s">
        <v>19</v>
      </c>
      <c r="D5600" t="s">
        <v>182</v>
      </c>
      <c r="E5600">
        <v>3</v>
      </c>
      <c r="F5600">
        <v>8.99</v>
      </c>
      <c r="G5600">
        <f>Table1[[#This Row],[Unit Price]]*Table1[[#This Row],[Units Sold]]</f>
        <v>26.97</v>
      </c>
      <c r="H5600" t="s">
        <v>18</v>
      </c>
      <c r="I5600" t="s">
        <v>11</v>
      </c>
      <c r="J5600">
        <f>_xlfn.XLOOKUP(Table1[[#This Row],[Product Name]],O:O,P:P)</f>
        <v>1.17</v>
      </c>
      <c r="K5600">
        <f>Table1[[#This Row],[Unit Profit]]*Table1[[#This Row],[Units Sold]]</f>
        <v>3.51</v>
      </c>
      <c r="L5600">
        <f>MONTH(Table1[[#This Row],[Date]])</f>
        <v>3</v>
      </c>
    </row>
    <row r="5601" spans="1:12">
      <c r="A5601">
        <v>15687</v>
      </c>
      <c r="B5601" s="1">
        <v>45017</v>
      </c>
      <c r="C5601" t="s">
        <v>21</v>
      </c>
      <c r="D5601" t="s">
        <v>183</v>
      </c>
      <c r="E5601">
        <v>5</v>
      </c>
      <c r="F5601">
        <v>16.989999999999998</v>
      </c>
      <c r="G5601">
        <f>Table1[[#This Row],[Unit Price]]*Table1[[#This Row],[Units Sold]]</f>
        <v>84.949999999999989</v>
      </c>
      <c r="H5601" t="s">
        <v>294</v>
      </c>
      <c r="I5601" t="s">
        <v>11</v>
      </c>
      <c r="J5601">
        <f>_xlfn.XLOOKUP(Table1[[#This Row],[Product Name]],O:O,P:P)</f>
        <v>7.82</v>
      </c>
      <c r="K5601">
        <f>Table1[[#This Row],[Unit Profit]]*Table1[[#This Row],[Units Sold]]</f>
        <v>39.1</v>
      </c>
      <c r="L5601">
        <f>MONTH(Table1[[#This Row],[Date]])</f>
        <v>4</v>
      </c>
    </row>
    <row r="5602" spans="1:12" hidden="1">
      <c r="A5602">
        <v>15688</v>
      </c>
      <c r="B5602" s="1">
        <v>44931</v>
      </c>
      <c r="C5602" t="s">
        <v>23</v>
      </c>
      <c r="D5602" t="s">
        <v>184</v>
      </c>
      <c r="E5602">
        <v>5</v>
      </c>
      <c r="F5602">
        <v>49.99</v>
      </c>
      <c r="G5602">
        <f>Table1[[#This Row],[Unit Price]]*Table1[[#This Row],[Units Sold]]</f>
        <v>249.95000000000002</v>
      </c>
      <c r="H5602" t="s">
        <v>18</v>
      </c>
      <c r="I5602" t="s">
        <v>11</v>
      </c>
      <c r="J5602">
        <f>_xlfn.XLOOKUP(Table1[[#This Row],[Product Name]],O:O,P:P)</f>
        <v>12</v>
      </c>
      <c r="K5602">
        <f>Table1[[#This Row],[Unit Profit]]*Table1[[#This Row],[Units Sold]]</f>
        <v>60</v>
      </c>
      <c r="L5602">
        <f>MONTH(Table1[[#This Row],[Date]])</f>
        <v>1</v>
      </c>
    </row>
    <row r="5603" spans="1:12" hidden="1">
      <c r="A5603">
        <v>15689</v>
      </c>
      <c r="B5603" s="1">
        <v>45521</v>
      </c>
      <c r="C5603" t="s">
        <v>9</v>
      </c>
      <c r="D5603" t="s">
        <v>185</v>
      </c>
      <c r="E5603">
        <v>4</v>
      </c>
      <c r="F5603">
        <v>699.99</v>
      </c>
      <c r="G5603">
        <f>Table1[[#This Row],[Unit Price]]*Table1[[#This Row],[Units Sold]]</f>
        <v>2799.96</v>
      </c>
      <c r="H5603" t="s">
        <v>18</v>
      </c>
      <c r="I5603" t="s">
        <v>11</v>
      </c>
      <c r="J5603">
        <f>_xlfn.XLOOKUP(Table1[[#This Row],[Product Name]],O:O,P:P)</f>
        <v>273</v>
      </c>
      <c r="K5603">
        <f>Table1[[#This Row],[Unit Profit]]*Table1[[#This Row],[Units Sold]]</f>
        <v>1092</v>
      </c>
      <c r="L5603">
        <f>MONTH(Table1[[#This Row],[Date]])</f>
        <v>8</v>
      </c>
    </row>
    <row r="5604" spans="1:12" hidden="1">
      <c r="A5604">
        <v>15690</v>
      </c>
      <c r="B5604" s="1">
        <v>45237</v>
      </c>
      <c r="C5604" t="s">
        <v>12</v>
      </c>
      <c r="D5604" t="s">
        <v>186</v>
      </c>
      <c r="E5604">
        <v>5</v>
      </c>
      <c r="F5604">
        <v>139.99</v>
      </c>
      <c r="G5604">
        <f>Table1[[#This Row],[Unit Price]]*Table1[[#This Row],[Units Sold]]</f>
        <v>699.95</v>
      </c>
      <c r="H5604" t="s">
        <v>18</v>
      </c>
      <c r="I5604" t="s">
        <v>287</v>
      </c>
      <c r="J5604">
        <f>_xlfn.XLOOKUP(Table1[[#This Row],[Product Name]],O:O,P:P)</f>
        <v>25.2</v>
      </c>
      <c r="K5604">
        <f>Table1[[#This Row],[Unit Profit]]*Table1[[#This Row],[Units Sold]]</f>
        <v>126</v>
      </c>
      <c r="L5604">
        <f>MONTH(Table1[[#This Row],[Date]])</f>
        <v>11</v>
      </c>
    </row>
    <row r="5605" spans="1:12">
      <c r="A5605">
        <v>15691</v>
      </c>
      <c r="B5605" s="1">
        <v>44982</v>
      </c>
      <c r="C5605" t="s">
        <v>16</v>
      </c>
      <c r="D5605" t="s">
        <v>187</v>
      </c>
      <c r="E5605">
        <v>3</v>
      </c>
      <c r="F5605">
        <v>34.99</v>
      </c>
      <c r="G5605">
        <f>Table1[[#This Row],[Unit Price]]*Table1[[#This Row],[Units Sold]]</f>
        <v>104.97</v>
      </c>
      <c r="H5605" t="s">
        <v>294</v>
      </c>
      <c r="I5605" t="s">
        <v>15</v>
      </c>
      <c r="J5605">
        <f>_xlfn.XLOOKUP(Table1[[#This Row],[Product Name]],O:O,P:P)</f>
        <v>12.6</v>
      </c>
      <c r="K5605">
        <f>Table1[[#This Row],[Unit Profit]]*Table1[[#This Row],[Units Sold]]</f>
        <v>37.799999999999997</v>
      </c>
      <c r="L5605">
        <f>MONTH(Table1[[#This Row],[Date]])</f>
        <v>2</v>
      </c>
    </row>
    <row r="5606" spans="1:12">
      <c r="A5606">
        <v>15692</v>
      </c>
      <c r="B5606" s="1">
        <v>45596</v>
      </c>
      <c r="C5606" t="s">
        <v>19</v>
      </c>
      <c r="D5606" t="s">
        <v>188</v>
      </c>
      <c r="E5606">
        <v>2</v>
      </c>
      <c r="F5606">
        <v>9.99</v>
      </c>
      <c r="G5606">
        <f>Table1[[#This Row],[Unit Price]]*Table1[[#This Row],[Units Sold]]</f>
        <v>19.98</v>
      </c>
      <c r="H5606" t="s">
        <v>294</v>
      </c>
      <c r="I5606" t="s">
        <v>15</v>
      </c>
      <c r="J5606">
        <f>_xlfn.XLOOKUP(Table1[[#This Row],[Product Name]],O:O,P:P)</f>
        <v>1.5</v>
      </c>
      <c r="K5606">
        <f>Table1[[#This Row],[Unit Profit]]*Table1[[#This Row],[Units Sold]]</f>
        <v>3</v>
      </c>
      <c r="L5606">
        <f>MONTH(Table1[[#This Row],[Date]])</f>
        <v>10</v>
      </c>
    </row>
    <row r="5607" spans="1:12" hidden="1">
      <c r="A5607">
        <v>15693</v>
      </c>
      <c r="B5607" s="1">
        <v>45022</v>
      </c>
      <c r="C5607" t="s">
        <v>21</v>
      </c>
      <c r="D5607" t="s">
        <v>189</v>
      </c>
      <c r="E5607">
        <v>4</v>
      </c>
      <c r="F5607">
        <v>29.5</v>
      </c>
      <c r="G5607">
        <f>Table1[[#This Row],[Unit Price]]*Table1[[#This Row],[Units Sold]]</f>
        <v>118</v>
      </c>
      <c r="H5607" t="s">
        <v>18</v>
      </c>
      <c r="I5607" t="s">
        <v>15</v>
      </c>
      <c r="J5607">
        <f>_xlfn.XLOOKUP(Table1[[#This Row],[Product Name]],O:O,P:P)</f>
        <v>7.38</v>
      </c>
      <c r="K5607">
        <f>Table1[[#This Row],[Unit Profit]]*Table1[[#This Row],[Units Sold]]</f>
        <v>29.52</v>
      </c>
      <c r="L5607">
        <f>MONTH(Table1[[#This Row],[Date]])</f>
        <v>4</v>
      </c>
    </row>
    <row r="5608" spans="1:12" hidden="1">
      <c r="A5608">
        <v>15694</v>
      </c>
      <c r="B5608" s="1">
        <v>44974</v>
      </c>
      <c r="C5608" t="s">
        <v>23</v>
      </c>
      <c r="D5608" t="s">
        <v>190</v>
      </c>
      <c r="E5608">
        <v>5</v>
      </c>
      <c r="F5608">
        <v>699.99</v>
      </c>
      <c r="G5608">
        <f>Table1[[#This Row],[Unit Price]]*Table1[[#This Row],[Units Sold]]</f>
        <v>3499.95</v>
      </c>
      <c r="H5608" t="s">
        <v>18</v>
      </c>
      <c r="I5608" t="s">
        <v>11</v>
      </c>
      <c r="J5608">
        <f>_xlfn.XLOOKUP(Table1[[#This Row],[Product Name]],O:O,P:P)</f>
        <v>252</v>
      </c>
      <c r="K5608">
        <f>Table1[[#This Row],[Unit Profit]]*Table1[[#This Row],[Units Sold]]</f>
        <v>1260</v>
      </c>
      <c r="L5608">
        <f>MONTH(Table1[[#This Row],[Date]])</f>
        <v>2</v>
      </c>
    </row>
    <row r="5609" spans="1:12" hidden="1">
      <c r="A5609">
        <v>15695</v>
      </c>
      <c r="B5609" s="1">
        <v>45142</v>
      </c>
      <c r="C5609" t="s">
        <v>9</v>
      </c>
      <c r="D5609" t="s">
        <v>191</v>
      </c>
      <c r="E5609">
        <v>5</v>
      </c>
      <c r="F5609">
        <v>49.99</v>
      </c>
      <c r="G5609">
        <f>Table1[[#This Row],[Unit Price]]*Table1[[#This Row],[Units Sold]]</f>
        <v>249.95000000000002</v>
      </c>
      <c r="H5609" t="s">
        <v>14</v>
      </c>
      <c r="I5609" t="s">
        <v>287</v>
      </c>
      <c r="J5609">
        <f>_xlfn.XLOOKUP(Table1[[#This Row],[Product Name]],O:O,P:P)</f>
        <v>19.5</v>
      </c>
      <c r="K5609">
        <f>Table1[[#This Row],[Unit Profit]]*Table1[[#This Row],[Units Sold]]</f>
        <v>97.5</v>
      </c>
      <c r="L5609">
        <f>MONTH(Table1[[#This Row],[Date]])</f>
        <v>8</v>
      </c>
    </row>
    <row r="5610" spans="1:12">
      <c r="A5610">
        <v>15696</v>
      </c>
      <c r="B5610" s="1">
        <v>45223</v>
      </c>
      <c r="C5610" t="s">
        <v>12</v>
      </c>
      <c r="D5610" t="s">
        <v>192</v>
      </c>
      <c r="E5610">
        <v>5</v>
      </c>
      <c r="F5610">
        <v>49.99</v>
      </c>
      <c r="G5610">
        <f>Table1[[#This Row],[Unit Price]]*Table1[[#This Row],[Units Sold]]</f>
        <v>249.95000000000002</v>
      </c>
      <c r="H5610" t="s">
        <v>294</v>
      </c>
      <c r="I5610" t="s">
        <v>15</v>
      </c>
      <c r="J5610">
        <f>_xlfn.XLOOKUP(Table1[[#This Row],[Product Name]],O:O,P:P)</f>
        <v>15</v>
      </c>
      <c r="K5610">
        <f>Table1[[#This Row],[Unit Profit]]*Table1[[#This Row],[Units Sold]]</f>
        <v>75</v>
      </c>
      <c r="L5610">
        <f>MONTH(Table1[[#This Row],[Date]])</f>
        <v>10</v>
      </c>
    </row>
    <row r="5611" spans="1:12">
      <c r="A5611">
        <v>15697</v>
      </c>
      <c r="B5611" s="1">
        <v>45111</v>
      </c>
      <c r="C5611" t="s">
        <v>16</v>
      </c>
      <c r="D5611" t="s">
        <v>193</v>
      </c>
      <c r="E5611">
        <v>4</v>
      </c>
      <c r="F5611">
        <v>14.9</v>
      </c>
      <c r="G5611">
        <f>Table1[[#This Row],[Unit Price]]*Table1[[#This Row],[Units Sold]]</f>
        <v>59.6</v>
      </c>
      <c r="H5611" t="s">
        <v>294</v>
      </c>
      <c r="I5611" t="s">
        <v>15</v>
      </c>
      <c r="J5611">
        <f>_xlfn.XLOOKUP(Table1[[#This Row],[Product Name]],O:O,P:P)</f>
        <v>6.41</v>
      </c>
      <c r="K5611">
        <f>Table1[[#This Row],[Unit Profit]]*Table1[[#This Row],[Units Sold]]</f>
        <v>25.64</v>
      </c>
      <c r="L5611">
        <f>MONTH(Table1[[#This Row],[Date]])</f>
        <v>7</v>
      </c>
    </row>
    <row r="5612" spans="1:12">
      <c r="A5612">
        <v>15698</v>
      </c>
      <c r="B5612" s="1">
        <v>45017</v>
      </c>
      <c r="C5612" t="s">
        <v>19</v>
      </c>
      <c r="D5612" t="s">
        <v>194</v>
      </c>
      <c r="E5612">
        <v>5</v>
      </c>
      <c r="F5612">
        <v>11.99</v>
      </c>
      <c r="G5612">
        <f>Table1[[#This Row],[Unit Price]]*Table1[[#This Row],[Units Sold]]</f>
        <v>59.95</v>
      </c>
      <c r="H5612" t="s">
        <v>294</v>
      </c>
      <c r="I5612" t="s">
        <v>287</v>
      </c>
      <c r="J5612">
        <f>_xlfn.XLOOKUP(Table1[[#This Row],[Product Name]],O:O,P:P)</f>
        <v>3.72</v>
      </c>
      <c r="K5612">
        <f>Table1[[#This Row],[Unit Profit]]*Table1[[#This Row],[Units Sold]]</f>
        <v>18.600000000000001</v>
      </c>
      <c r="L5612">
        <f>MONTH(Table1[[#This Row],[Date]])</f>
        <v>4</v>
      </c>
    </row>
    <row r="5613" spans="1:12" hidden="1">
      <c r="A5613">
        <v>15699</v>
      </c>
      <c r="B5613" s="1">
        <v>45286</v>
      </c>
      <c r="C5613" t="s">
        <v>21</v>
      </c>
      <c r="D5613" t="s">
        <v>195</v>
      </c>
      <c r="E5613">
        <v>2</v>
      </c>
      <c r="F5613">
        <v>34</v>
      </c>
      <c r="G5613">
        <f>Table1[[#This Row],[Unit Price]]*Table1[[#This Row],[Units Sold]]</f>
        <v>68</v>
      </c>
      <c r="H5613" t="s">
        <v>18</v>
      </c>
      <c r="I5613" t="s">
        <v>15</v>
      </c>
      <c r="J5613">
        <f>_xlfn.XLOOKUP(Table1[[#This Row],[Product Name]],O:O,P:P)</f>
        <v>9.52</v>
      </c>
      <c r="K5613">
        <f>Table1[[#This Row],[Unit Profit]]*Table1[[#This Row],[Units Sold]]</f>
        <v>19.04</v>
      </c>
      <c r="L5613">
        <f>MONTH(Table1[[#This Row],[Date]])</f>
        <v>12</v>
      </c>
    </row>
    <row r="5614" spans="1:12">
      <c r="A5614">
        <v>15700</v>
      </c>
      <c r="B5614" s="1">
        <v>45583</v>
      </c>
      <c r="C5614" t="s">
        <v>23</v>
      </c>
      <c r="D5614" t="s">
        <v>196</v>
      </c>
      <c r="E5614">
        <v>3</v>
      </c>
      <c r="F5614">
        <v>146</v>
      </c>
      <c r="G5614">
        <f>Table1[[#This Row],[Unit Price]]*Table1[[#This Row],[Units Sold]]</f>
        <v>438</v>
      </c>
      <c r="H5614" t="s">
        <v>294</v>
      </c>
      <c r="I5614" t="s">
        <v>11</v>
      </c>
      <c r="J5614">
        <f>_xlfn.XLOOKUP(Table1[[#This Row],[Product Name]],O:O,P:P)</f>
        <v>71.540000000000006</v>
      </c>
      <c r="K5614">
        <f>Table1[[#This Row],[Unit Profit]]*Table1[[#This Row],[Units Sold]]</f>
        <v>214.62</v>
      </c>
      <c r="L5614">
        <f>MONTH(Table1[[#This Row],[Date]])</f>
        <v>10</v>
      </c>
    </row>
    <row r="5615" spans="1:12">
      <c r="A5615">
        <v>15701</v>
      </c>
      <c r="B5615" s="1">
        <v>45098</v>
      </c>
      <c r="C5615" t="s">
        <v>9</v>
      </c>
      <c r="D5615" t="s">
        <v>197</v>
      </c>
      <c r="E5615">
        <v>2</v>
      </c>
      <c r="F5615">
        <v>649.99</v>
      </c>
      <c r="G5615">
        <f>Table1[[#This Row],[Unit Price]]*Table1[[#This Row],[Units Sold]]</f>
        <v>1299.98</v>
      </c>
      <c r="H5615" t="s">
        <v>294</v>
      </c>
      <c r="I5615" t="s">
        <v>287</v>
      </c>
      <c r="J5615">
        <f>_xlfn.XLOOKUP(Table1[[#This Row],[Product Name]],O:O,P:P)</f>
        <v>65</v>
      </c>
      <c r="K5615">
        <f>Table1[[#This Row],[Unit Profit]]*Table1[[#This Row],[Units Sold]]</f>
        <v>130</v>
      </c>
      <c r="L5615">
        <f>MONTH(Table1[[#This Row],[Date]])</f>
        <v>6</v>
      </c>
    </row>
    <row r="5616" spans="1:12">
      <c r="A5616">
        <v>15702</v>
      </c>
      <c r="B5616" s="1">
        <v>45168</v>
      </c>
      <c r="C5616" t="s">
        <v>12</v>
      </c>
      <c r="D5616" t="s">
        <v>198</v>
      </c>
      <c r="E5616">
        <v>4</v>
      </c>
      <c r="F5616">
        <v>399.99</v>
      </c>
      <c r="G5616">
        <f>Table1[[#This Row],[Unit Price]]*Table1[[#This Row],[Units Sold]]</f>
        <v>1599.96</v>
      </c>
      <c r="H5616" t="s">
        <v>294</v>
      </c>
      <c r="I5616" t="s">
        <v>15</v>
      </c>
      <c r="J5616">
        <f>_xlfn.XLOOKUP(Table1[[#This Row],[Product Name]],O:O,P:P)</f>
        <v>160</v>
      </c>
      <c r="K5616">
        <f>Table1[[#This Row],[Unit Profit]]*Table1[[#This Row],[Units Sold]]</f>
        <v>640</v>
      </c>
      <c r="L5616">
        <f>MONTH(Table1[[#This Row],[Date]])</f>
        <v>8</v>
      </c>
    </row>
    <row r="5617" spans="1:12" hidden="1">
      <c r="A5617">
        <v>15703</v>
      </c>
      <c r="B5617" s="1">
        <v>45031</v>
      </c>
      <c r="C5617" t="s">
        <v>16</v>
      </c>
      <c r="D5617" t="s">
        <v>199</v>
      </c>
      <c r="E5617">
        <v>1</v>
      </c>
      <c r="F5617">
        <v>59.99</v>
      </c>
      <c r="G5617">
        <f>Table1[[#This Row],[Unit Price]]*Table1[[#This Row],[Units Sold]]</f>
        <v>59.99</v>
      </c>
      <c r="H5617" t="s">
        <v>14</v>
      </c>
      <c r="I5617" t="s">
        <v>11</v>
      </c>
      <c r="J5617">
        <f>_xlfn.XLOOKUP(Table1[[#This Row],[Product Name]],O:O,P:P)</f>
        <v>28.8</v>
      </c>
      <c r="K5617">
        <f>Table1[[#This Row],[Unit Profit]]*Table1[[#This Row],[Units Sold]]</f>
        <v>28.8</v>
      </c>
      <c r="L5617">
        <f>MONTH(Table1[[#This Row],[Date]])</f>
        <v>4</v>
      </c>
    </row>
    <row r="5618" spans="1:12" hidden="1">
      <c r="A5618">
        <v>15704</v>
      </c>
      <c r="B5618" s="1">
        <v>45213</v>
      </c>
      <c r="C5618" t="s">
        <v>19</v>
      </c>
      <c r="D5618" t="s">
        <v>200</v>
      </c>
      <c r="E5618">
        <v>3</v>
      </c>
      <c r="F5618">
        <v>12.99</v>
      </c>
      <c r="G5618">
        <f>Table1[[#This Row],[Unit Price]]*Table1[[#This Row],[Units Sold]]</f>
        <v>38.97</v>
      </c>
      <c r="H5618" t="s">
        <v>14</v>
      </c>
      <c r="I5618" t="s">
        <v>11</v>
      </c>
      <c r="J5618">
        <f>_xlfn.XLOOKUP(Table1[[#This Row],[Product Name]],O:O,P:P)</f>
        <v>2.99</v>
      </c>
      <c r="K5618">
        <f>Table1[[#This Row],[Unit Profit]]*Table1[[#This Row],[Units Sold]]</f>
        <v>8.9700000000000006</v>
      </c>
      <c r="L5618">
        <f>MONTH(Table1[[#This Row],[Date]])</f>
        <v>10</v>
      </c>
    </row>
    <row r="5619" spans="1:12">
      <c r="A5619">
        <v>15705</v>
      </c>
      <c r="B5619" s="1">
        <v>45508</v>
      </c>
      <c r="C5619" t="s">
        <v>21</v>
      </c>
      <c r="D5619" t="s">
        <v>201</v>
      </c>
      <c r="E5619">
        <v>3</v>
      </c>
      <c r="F5619">
        <v>190</v>
      </c>
      <c r="G5619">
        <f>Table1[[#This Row],[Unit Price]]*Table1[[#This Row],[Units Sold]]</f>
        <v>570</v>
      </c>
      <c r="H5619" t="s">
        <v>294</v>
      </c>
      <c r="I5619" t="s">
        <v>287</v>
      </c>
      <c r="J5619">
        <f>_xlfn.XLOOKUP(Table1[[#This Row],[Product Name]],O:O,P:P)</f>
        <v>55.1</v>
      </c>
      <c r="K5619">
        <f>Table1[[#This Row],[Unit Profit]]*Table1[[#This Row],[Units Sold]]</f>
        <v>165.3</v>
      </c>
      <c r="L5619">
        <f>MONTH(Table1[[#This Row],[Date]])</f>
        <v>8</v>
      </c>
    </row>
    <row r="5620" spans="1:12" hidden="1">
      <c r="A5620">
        <v>15706</v>
      </c>
      <c r="B5620" s="1">
        <v>45198</v>
      </c>
      <c r="C5620" t="s">
        <v>23</v>
      </c>
      <c r="D5620" t="s">
        <v>202</v>
      </c>
      <c r="E5620">
        <v>5</v>
      </c>
      <c r="F5620">
        <v>499.95</v>
      </c>
      <c r="G5620">
        <f>Table1[[#This Row],[Unit Price]]*Table1[[#This Row],[Units Sold]]</f>
        <v>2499.75</v>
      </c>
      <c r="H5620" t="s">
        <v>18</v>
      </c>
      <c r="I5620" t="s">
        <v>15</v>
      </c>
      <c r="J5620">
        <f>_xlfn.XLOOKUP(Table1[[#This Row],[Product Name]],O:O,P:P)</f>
        <v>129.99</v>
      </c>
      <c r="K5620">
        <f>Table1[[#This Row],[Unit Profit]]*Table1[[#This Row],[Units Sold]]</f>
        <v>649.95000000000005</v>
      </c>
      <c r="L5620">
        <f>MONTH(Table1[[#This Row],[Date]])</f>
        <v>9</v>
      </c>
    </row>
    <row r="5621" spans="1:12" hidden="1">
      <c r="A5621">
        <v>15707</v>
      </c>
      <c r="B5621" s="1">
        <v>45259</v>
      </c>
      <c r="C5621" t="s">
        <v>9</v>
      </c>
      <c r="D5621" t="s">
        <v>203</v>
      </c>
      <c r="E5621">
        <v>5</v>
      </c>
      <c r="F5621">
        <v>399</v>
      </c>
      <c r="G5621">
        <f>Table1[[#This Row],[Unit Price]]*Table1[[#This Row],[Units Sold]]</f>
        <v>1995</v>
      </c>
      <c r="H5621" t="s">
        <v>14</v>
      </c>
      <c r="I5621" t="s">
        <v>11</v>
      </c>
      <c r="J5621">
        <f>_xlfn.XLOOKUP(Table1[[#This Row],[Product Name]],O:O,P:P)</f>
        <v>131.66999999999999</v>
      </c>
      <c r="K5621">
        <f>Table1[[#This Row],[Unit Profit]]*Table1[[#This Row],[Units Sold]]</f>
        <v>658.34999999999991</v>
      </c>
      <c r="L5621">
        <f>MONTH(Table1[[#This Row],[Date]])</f>
        <v>11</v>
      </c>
    </row>
    <row r="5622" spans="1:12">
      <c r="A5622">
        <v>15708</v>
      </c>
      <c r="B5622" s="1">
        <v>45479</v>
      </c>
      <c r="C5622" t="s">
        <v>12</v>
      </c>
      <c r="D5622" t="s">
        <v>204</v>
      </c>
      <c r="E5622">
        <v>4</v>
      </c>
      <c r="F5622">
        <v>199</v>
      </c>
      <c r="G5622">
        <f>Table1[[#This Row],[Unit Price]]*Table1[[#This Row],[Units Sold]]</f>
        <v>796</v>
      </c>
      <c r="H5622" t="s">
        <v>294</v>
      </c>
      <c r="I5622" t="s">
        <v>11</v>
      </c>
      <c r="J5622">
        <f>_xlfn.XLOOKUP(Table1[[#This Row],[Product Name]],O:O,P:P)</f>
        <v>27.86</v>
      </c>
      <c r="K5622">
        <f>Table1[[#This Row],[Unit Profit]]*Table1[[#This Row],[Units Sold]]</f>
        <v>111.44</v>
      </c>
      <c r="L5622">
        <f>MONTH(Table1[[#This Row],[Date]])</f>
        <v>7</v>
      </c>
    </row>
    <row r="5623" spans="1:12" hidden="1">
      <c r="A5623">
        <v>15709</v>
      </c>
      <c r="B5623" s="1">
        <v>44957</v>
      </c>
      <c r="C5623" t="s">
        <v>16</v>
      </c>
      <c r="D5623" t="s">
        <v>205</v>
      </c>
      <c r="E5623">
        <v>4</v>
      </c>
      <c r="F5623">
        <v>34.99</v>
      </c>
      <c r="G5623">
        <f>Table1[[#This Row],[Unit Price]]*Table1[[#This Row],[Units Sold]]</f>
        <v>139.96</v>
      </c>
      <c r="H5623" t="s">
        <v>14</v>
      </c>
      <c r="I5623" t="s">
        <v>11</v>
      </c>
      <c r="J5623">
        <f>_xlfn.XLOOKUP(Table1[[#This Row],[Product Name]],O:O,P:P)</f>
        <v>10.15</v>
      </c>
      <c r="K5623">
        <f>Table1[[#This Row],[Unit Profit]]*Table1[[#This Row],[Units Sold]]</f>
        <v>40.6</v>
      </c>
      <c r="L5623">
        <f>MONTH(Table1[[#This Row],[Date]])</f>
        <v>1</v>
      </c>
    </row>
    <row r="5624" spans="1:12" hidden="1">
      <c r="A5624">
        <v>15710</v>
      </c>
      <c r="B5624" s="1">
        <v>45483</v>
      </c>
      <c r="C5624" t="s">
        <v>19</v>
      </c>
      <c r="D5624" t="s">
        <v>106</v>
      </c>
      <c r="E5624">
        <v>3</v>
      </c>
      <c r="F5624">
        <v>10.99</v>
      </c>
      <c r="G5624">
        <f>Table1[[#This Row],[Unit Price]]*Table1[[#This Row],[Units Sold]]</f>
        <v>32.97</v>
      </c>
      <c r="H5624" t="s">
        <v>18</v>
      </c>
      <c r="I5624" t="s">
        <v>15</v>
      </c>
      <c r="J5624">
        <f>_xlfn.XLOOKUP(Table1[[#This Row],[Product Name]],O:O,P:P)</f>
        <v>4.34</v>
      </c>
      <c r="K5624">
        <f>Table1[[#This Row],[Unit Profit]]*Table1[[#This Row],[Units Sold]]</f>
        <v>13.02</v>
      </c>
      <c r="L5624">
        <f>MONTH(Table1[[#This Row],[Date]])</f>
        <v>7</v>
      </c>
    </row>
    <row r="5625" spans="1:12">
      <c r="A5625">
        <v>15711</v>
      </c>
      <c r="B5625" s="1">
        <v>45461</v>
      </c>
      <c r="C5625" t="s">
        <v>21</v>
      </c>
      <c r="D5625" t="s">
        <v>206</v>
      </c>
      <c r="E5625">
        <v>5</v>
      </c>
      <c r="F5625">
        <v>18</v>
      </c>
      <c r="G5625">
        <f>Table1[[#This Row],[Unit Price]]*Table1[[#This Row],[Units Sold]]</f>
        <v>90</v>
      </c>
      <c r="H5625" t="s">
        <v>294</v>
      </c>
      <c r="I5625" t="s">
        <v>11</v>
      </c>
      <c r="J5625">
        <f>_xlfn.XLOOKUP(Table1[[#This Row],[Product Name]],O:O,P:P)</f>
        <v>7.56</v>
      </c>
      <c r="K5625">
        <f>Table1[[#This Row],[Unit Profit]]*Table1[[#This Row],[Units Sold]]</f>
        <v>37.799999999999997</v>
      </c>
      <c r="L5625">
        <f>MONTH(Table1[[#This Row],[Date]])</f>
        <v>6</v>
      </c>
    </row>
    <row r="5626" spans="1:12">
      <c r="A5626">
        <v>15712</v>
      </c>
      <c r="B5626" s="1">
        <v>44945</v>
      </c>
      <c r="C5626" t="s">
        <v>23</v>
      </c>
      <c r="D5626" t="s">
        <v>207</v>
      </c>
      <c r="E5626">
        <v>1</v>
      </c>
      <c r="F5626">
        <v>169.95</v>
      </c>
      <c r="G5626">
        <f>Table1[[#This Row],[Unit Price]]*Table1[[#This Row],[Units Sold]]</f>
        <v>169.95</v>
      </c>
      <c r="H5626" t="s">
        <v>294</v>
      </c>
      <c r="I5626" t="s">
        <v>15</v>
      </c>
      <c r="J5626">
        <f>_xlfn.XLOOKUP(Table1[[#This Row],[Product Name]],O:O,P:P)</f>
        <v>59.48</v>
      </c>
      <c r="K5626">
        <f>Table1[[#This Row],[Unit Profit]]*Table1[[#This Row],[Units Sold]]</f>
        <v>59.48</v>
      </c>
      <c r="L5626">
        <f>MONTH(Table1[[#This Row],[Date]])</f>
        <v>1</v>
      </c>
    </row>
    <row r="5627" spans="1:12" hidden="1">
      <c r="A5627">
        <v>15713</v>
      </c>
      <c r="B5627" s="1">
        <v>45161</v>
      </c>
      <c r="C5627" t="s">
        <v>9</v>
      </c>
      <c r="D5627" t="s">
        <v>208</v>
      </c>
      <c r="E5627">
        <v>5</v>
      </c>
      <c r="F5627">
        <v>199.99</v>
      </c>
      <c r="G5627">
        <f>Table1[[#This Row],[Unit Price]]*Table1[[#This Row],[Units Sold]]</f>
        <v>999.95</v>
      </c>
      <c r="H5627" t="s">
        <v>14</v>
      </c>
      <c r="I5627" t="s">
        <v>287</v>
      </c>
      <c r="J5627">
        <f>_xlfn.XLOOKUP(Table1[[#This Row],[Product Name]],O:O,P:P)</f>
        <v>50</v>
      </c>
      <c r="K5627">
        <f>Table1[[#This Row],[Unit Profit]]*Table1[[#This Row],[Units Sold]]</f>
        <v>250</v>
      </c>
      <c r="L5627">
        <f>MONTH(Table1[[#This Row],[Date]])</f>
        <v>8</v>
      </c>
    </row>
    <row r="5628" spans="1:12" hidden="1">
      <c r="A5628">
        <v>15714</v>
      </c>
      <c r="B5628" s="1">
        <v>45302</v>
      </c>
      <c r="C5628" t="s">
        <v>12</v>
      </c>
      <c r="D5628" t="s">
        <v>209</v>
      </c>
      <c r="E5628">
        <v>2</v>
      </c>
      <c r="F5628">
        <v>199.95</v>
      </c>
      <c r="G5628">
        <f>Table1[[#This Row],[Unit Price]]*Table1[[#This Row],[Units Sold]]</f>
        <v>399.9</v>
      </c>
      <c r="H5628" t="s">
        <v>18</v>
      </c>
      <c r="I5628" t="s">
        <v>11</v>
      </c>
      <c r="J5628">
        <f>_xlfn.XLOOKUP(Table1[[#This Row],[Product Name]],O:O,P:P)</f>
        <v>35.99</v>
      </c>
      <c r="K5628">
        <f>Table1[[#This Row],[Unit Profit]]*Table1[[#This Row],[Units Sold]]</f>
        <v>71.98</v>
      </c>
      <c r="L5628">
        <f>MONTH(Table1[[#This Row],[Date]])</f>
        <v>1</v>
      </c>
    </row>
    <row r="5629" spans="1:12" hidden="1">
      <c r="A5629">
        <v>15715</v>
      </c>
      <c r="B5629" s="1">
        <v>45041</v>
      </c>
      <c r="C5629" t="s">
        <v>16</v>
      </c>
      <c r="D5629" t="s">
        <v>210</v>
      </c>
      <c r="E5629">
        <v>1</v>
      </c>
      <c r="F5629">
        <v>179.99</v>
      </c>
      <c r="G5629">
        <f>Table1[[#This Row],[Unit Price]]*Table1[[#This Row],[Units Sold]]</f>
        <v>179.99</v>
      </c>
      <c r="H5629" t="s">
        <v>14</v>
      </c>
      <c r="I5629" t="s">
        <v>11</v>
      </c>
      <c r="J5629">
        <f>_xlfn.XLOOKUP(Table1[[#This Row],[Product Name]],O:O,P:P)</f>
        <v>66.599999999999994</v>
      </c>
      <c r="K5629">
        <f>Table1[[#This Row],[Unit Profit]]*Table1[[#This Row],[Units Sold]]</f>
        <v>66.599999999999994</v>
      </c>
      <c r="L5629">
        <f>MONTH(Table1[[#This Row],[Date]])</f>
        <v>4</v>
      </c>
    </row>
    <row r="5630" spans="1:12">
      <c r="A5630">
        <v>15716</v>
      </c>
      <c r="B5630" s="1">
        <v>45634</v>
      </c>
      <c r="C5630" t="s">
        <v>19</v>
      </c>
      <c r="D5630" t="s">
        <v>211</v>
      </c>
      <c r="E5630">
        <v>2</v>
      </c>
      <c r="F5630">
        <v>11.99</v>
      </c>
      <c r="G5630">
        <f>Table1[[#This Row],[Unit Price]]*Table1[[#This Row],[Units Sold]]</f>
        <v>23.98</v>
      </c>
      <c r="H5630" t="s">
        <v>294</v>
      </c>
      <c r="I5630" t="s">
        <v>11</v>
      </c>
      <c r="J5630">
        <f>_xlfn.XLOOKUP(Table1[[#This Row],[Product Name]],O:O,P:P)</f>
        <v>3.96</v>
      </c>
      <c r="K5630">
        <f>Table1[[#This Row],[Unit Profit]]*Table1[[#This Row],[Units Sold]]</f>
        <v>7.92</v>
      </c>
      <c r="L5630">
        <f>MONTH(Table1[[#This Row],[Date]])</f>
        <v>12</v>
      </c>
    </row>
    <row r="5631" spans="1:12" hidden="1">
      <c r="A5631">
        <v>15717</v>
      </c>
      <c r="B5631" s="1">
        <v>45634</v>
      </c>
      <c r="C5631" t="s">
        <v>21</v>
      </c>
      <c r="D5631" t="s">
        <v>212</v>
      </c>
      <c r="E5631">
        <v>3</v>
      </c>
      <c r="F5631">
        <v>125</v>
      </c>
      <c r="G5631">
        <f>Table1[[#This Row],[Unit Price]]*Table1[[#This Row],[Units Sold]]</f>
        <v>375</v>
      </c>
      <c r="H5631" t="s">
        <v>14</v>
      </c>
      <c r="I5631" t="s">
        <v>11</v>
      </c>
      <c r="J5631">
        <f>_xlfn.XLOOKUP(Table1[[#This Row],[Product Name]],O:O,P:P)</f>
        <v>61.25</v>
      </c>
      <c r="K5631">
        <f>Table1[[#This Row],[Unit Profit]]*Table1[[#This Row],[Units Sold]]</f>
        <v>183.75</v>
      </c>
      <c r="L5631">
        <f>MONTH(Table1[[#This Row],[Date]])</f>
        <v>12</v>
      </c>
    </row>
    <row r="5632" spans="1:12">
      <c r="A5632">
        <v>15718</v>
      </c>
      <c r="B5632" s="1">
        <v>45198</v>
      </c>
      <c r="C5632" t="s">
        <v>23</v>
      </c>
      <c r="D5632" t="s">
        <v>213</v>
      </c>
      <c r="E5632">
        <v>4</v>
      </c>
      <c r="F5632">
        <v>449.99</v>
      </c>
      <c r="G5632">
        <f>Table1[[#This Row],[Unit Price]]*Table1[[#This Row],[Units Sold]]</f>
        <v>1799.96</v>
      </c>
      <c r="H5632" t="s">
        <v>294</v>
      </c>
      <c r="I5632" t="s">
        <v>287</v>
      </c>
      <c r="J5632">
        <f>_xlfn.XLOOKUP(Table1[[#This Row],[Product Name]],O:O,P:P)</f>
        <v>180</v>
      </c>
      <c r="K5632">
        <f>Table1[[#This Row],[Unit Profit]]*Table1[[#This Row],[Units Sold]]</f>
        <v>720</v>
      </c>
      <c r="L5632">
        <f>MONTH(Table1[[#This Row],[Date]])</f>
        <v>9</v>
      </c>
    </row>
    <row r="5633" spans="1:12">
      <c r="A5633">
        <v>15719</v>
      </c>
      <c r="B5633" s="1">
        <v>45571</v>
      </c>
      <c r="C5633" t="s">
        <v>9</v>
      </c>
      <c r="D5633" t="s">
        <v>214</v>
      </c>
      <c r="E5633">
        <v>4</v>
      </c>
      <c r="F5633">
        <v>179</v>
      </c>
      <c r="G5633">
        <f>Table1[[#This Row],[Unit Price]]*Table1[[#This Row],[Units Sold]]</f>
        <v>716</v>
      </c>
      <c r="H5633" t="s">
        <v>294</v>
      </c>
      <c r="I5633" t="s">
        <v>287</v>
      </c>
      <c r="J5633">
        <f>_xlfn.XLOOKUP(Table1[[#This Row],[Product Name]],O:O,P:P)</f>
        <v>71.599999999999994</v>
      </c>
      <c r="K5633">
        <f>Table1[[#This Row],[Unit Profit]]*Table1[[#This Row],[Units Sold]]</f>
        <v>286.39999999999998</v>
      </c>
      <c r="L5633">
        <f>MONTH(Table1[[#This Row],[Date]])</f>
        <v>10</v>
      </c>
    </row>
    <row r="5634" spans="1:12">
      <c r="A5634">
        <v>15720</v>
      </c>
      <c r="B5634" s="1">
        <v>45344</v>
      </c>
      <c r="C5634" t="s">
        <v>12</v>
      </c>
      <c r="D5634" t="s">
        <v>215</v>
      </c>
      <c r="E5634">
        <v>3</v>
      </c>
      <c r="F5634">
        <v>99.95</v>
      </c>
      <c r="G5634">
        <f>Table1[[#This Row],[Unit Price]]*Table1[[#This Row],[Units Sold]]</f>
        <v>299.85000000000002</v>
      </c>
      <c r="H5634" t="s">
        <v>294</v>
      </c>
      <c r="I5634" t="s">
        <v>15</v>
      </c>
      <c r="J5634">
        <f>_xlfn.XLOOKUP(Table1[[#This Row],[Product Name]],O:O,P:P)</f>
        <v>38.979999999999997</v>
      </c>
      <c r="K5634">
        <f>Table1[[#This Row],[Unit Profit]]*Table1[[#This Row],[Units Sold]]</f>
        <v>116.94</v>
      </c>
      <c r="L5634">
        <f>MONTH(Table1[[#This Row],[Date]])</f>
        <v>2</v>
      </c>
    </row>
    <row r="5635" spans="1:12">
      <c r="A5635">
        <v>15721</v>
      </c>
      <c r="B5635" s="1">
        <v>45314</v>
      </c>
      <c r="C5635" t="s">
        <v>16</v>
      </c>
      <c r="D5635" t="s">
        <v>216</v>
      </c>
      <c r="E5635">
        <v>2</v>
      </c>
      <c r="F5635">
        <v>59.99</v>
      </c>
      <c r="G5635">
        <f>Table1[[#This Row],[Unit Price]]*Table1[[#This Row],[Units Sold]]</f>
        <v>119.98</v>
      </c>
      <c r="H5635" t="s">
        <v>294</v>
      </c>
      <c r="I5635" t="s">
        <v>15</v>
      </c>
      <c r="J5635">
        <f>_xlfn.XLOOKUP(Table1[[#This Row],[Product Name]],O:O,P:P)</f>
        <v>21.6</v>
      </c>
      <c r="K5635">
        <f>Table1[[#This Row],[Unit Profit]]*Table1[[#This Row],[Units Sold]]</f>
        <v>43.2</v>
      </c>
      <c r="L5635">
        <f>MONTH(Table1[[#This Row],[Date]])</f>
        <v>1</v>
      </c>
    </row>
    <row r="5636" spans="1:12">
      <c r="A5636">
        <v>15722</v>
      </c>
      <c r="B5636" s="1">
        <v>45630</v>
      </c>
      <c r="C5636" t="s">
        <v>19</v>
      </c>
      <c r="D5636" t="s">
        <v>217</v>
      </c>
      <c r="E5636">
        <v>4</v>
      </c>
      <c r="F5636">
        <v>14.99</v>
      </c>
      <c r="G5636">
        <f>Table1[[#This Row],[Unit Price]]*Table1[[#This Row],[Units Sold]]</f>
        <v>59.96</v>
      </c>
      <c r="H5636" t="s">
        <v>294</v>
      </c>
      <c r="I5636" t="s">
        <v>287</v>
      </c>
      <c r="J5636">
        <f>_xlfn.XLOOKUP(Table1[[#This Row],[Product Name]],O:O,P:P)</f>
        <v>4.6500000000000004</v>
      </c>
      <c r="K5636">
        <f>Table1[[#This Row],[Unit Profit]]*Table1[[#This Row],[Units Sold]]</f>
        <v>18.600000000000001</v>
      </c>
      <c r="L5636">
        <f>MONTH(Table1[[#This Row],[Date]])</f>
        <v>12</v>
      </c>
    </row>
    <row r="5637" spans="1:12" hidden="1">
      <c r="A5637">
        <v>15723</v>
      </c>
      <c r="B5637" s="1">
        <v>45550</v>
      </c>
      <c r="C5637" t="s">
        <v>21</v>
      </c>
      <c r="D5637" t="s">
        <v>218</v>
      </c>
      <c r="E5637">
        <v>4</v>
      </c>
      <c r="F5637">
        <v>52</v>
      </c>
      <c r="G5637">
        <f>Table1[[#This Row],[Unit Price]]*Table1[[#This Row],[Units Sold]]</f>
        <v>208</v>
      </c>
      <c r="H5637" t="s">
        <v>18</v>
      </c>
      <c r="I5637" t="s">
        <v>11</v>
      </c>
      <c r="J5637">
        <f>_xlfn.XLOOKUP(Table1[[#This Row],[Product Name]],O:O,P:P)</f>
        <v>20.28</v>
      </c>
      <c r="K5637">
        <f>Table1[[#This Row],[Unit Profit]]*Table1[[#This Row],[Units Sold]]</f>
        <v>81.12</v>
      </c>
      <c r="L5637">
        <f>MONTH(Table1[[#This Row],[Date]])</f>
        <v>9</v>
      </c>
    </row>
    <row r="5638" spans="1:12">
      <c r="A5638">
        <v>15724</v>
      </c>
      <c r="B5638" s="1">
        <v>45104</v>
      </c>
      <c r="C5638" t="s">
        <v>23</v>
      </c>
      <c r="D5638" t="s">
        <v>219</v>
      </c>
      <c r="E5638">
        <v>1</v>
      </c>
      <c r="F5638">
        <v>399.99</v>
      </c>
      <c r="G5638">
        <f>Table1[[#This Row],[Unit Price]]*Table1[[#This Row],[Units Sold]]</f>
        <v>399.99</v>
      </c>
      <c r="H5638" t="s">
        <v>294</v>
      </c>
      <c r="I5638" t="s">
        <v>287</v>
      </c>
      <c r="J5638">
        <f>_xlfn.XLOOKUP(Table1[[#This Row],[Product Name]],O:O,P:P)</f>
        <v>180</v>
      </c>
      <c r="K5638">
        <f>Table1[[#This Row],[Unit Profit]]*Table1[[#This Row],[Units Sold]]</f>
        <v>180</v>
      </c>
      <c r="L5638">
        <f>MONTH(Table1[[#This Row],[Date]])</f>
        <v>6</v>
      </c>
    </row>
    <row r="5639" spans="1:12" hidden="1">
      <c r="A5639">
        <v>15725</v>
      </c>
      <c r="B5639" s="1">
        <v>45219</v>
      </c>
      <c r="C5639" t="s">
        <v>9</v>
      </c>
      <c r="D5639" t="s">
        <v>220</v>
      </c>
      <c r="E5639">
        <v>5</v>
      </c>
      <c r="F5639">
        <v>299.99</v>
      </c>
      <c r="G5639">
        <f>Table1[[#This Row],[Unit Price]]*Table1[[#This Row],[Units Sold]]</f>
        <v>1499.95</v>
      </c>
      <c r="H5639" t="s">
        <v>14</v>
      </c>
      <c r="I5639" t="s">
        <v>15</v>
      </c>
      <c r="J5639">
        <f>_xlfn.XLOOKUP(Table1[[#This Row],[Product Name]],O:O,P:P)</f>
        <v>117</v>
      </c>
      <c r="K5639">
        <f>Table1[[#This Row],[Unit Profit]]*Table1[[#This Row],[Units Sold]]</f>
        <v>585</v>
      </c>
      <c r="L5639">
        <f>MONTH(Table1[[#This Row],[Date]])</f>
        <v>10</v>
      </c>
    </row>
    <row r="5640" spans="1:12" hidden="1">
      <c r="A5640">
        <v>15726</v>
      </c>
      <c r="B5640" s="1">
        <v>45059</v>
      </c>
      <c r="C5640" t="s">
        <v>12</v>
      </c>
      <c r="D5640" t="s">
        <v>221</v>
      </c>
      <c r="E5640">
        <v>2</v>
      </c>
      <c r="F5640">
        <v>379.99</v>
      </c>
      <c r="G5640">
        <f>Table1[[#This Row],[Unit Price]]*Table1[[#This Row],[Units Sold]]</f>
        <v>759.98</v>
      </c>
      <c r="H5640" t="s">
        <v>14</v>
      </c>
      <c r="I5640" t="s">
        <v>287</v>
      </c>
      <c r="J5640">
        <f>_xlfn.XLOOKUP(Table1[[#This Row],[Product Name]],O:O,P:P)</f>
        <v>171</v>
      </c>
      <c r="K5640">
        <f>Table1[[#This Row],[Unit Profit]]*Table1[[#This Row],[Units Sold]]</f>
        <v>342</v>
      </c>
      <c r="L5640">
        <f>MONTH(Table1[[#This Row],[Date]])</f>
        <v>5</v>
      </c>
    </row>
    <row r="5641" spans="1:12" hidden="1">
      <c r="A5641">
        <v>15727</v>
      </c>
      <c r="B5641" s="1">
        <v>45564</v>
      </c>
      <c r="C5641" t="s">
        <v>16</v>
      </c>
      <c r="D5641" t="s">
        <v>222</v>
      </c>
      <c r="E5641">
        <v>1</v>
      </c>
      <c r="F5641">
        <v>98</v>
      </c>
      <c r="G5641">
        <f>Table1[[#This Row],[Unit Price]]*Table1[[#This Row],[Units Sold]]</f>
        <v>98</v>
      </c>
      <c r="H5641" t="s">
        <v>18</v>
      </c>
      <c r="I5641" t="s">
        <v>287</v>
      </c>
      <c r="J5641">
        <f>_xlfn.XLOOKUP(Table1[[#This Row],[Product Name]],O:O,P:P)</f>
        <v>35.28</v>
      </c>
      <c r="K5641">
        <f>Table1[[#This Row],[Unit Profit]]*Table1[[#This Row],[Units Sold]]</f>
        <v>35.28</v>
      </c>
      <c r="L5641">
        <f>MONTH(Table1[[#This Row],[Date]])</f>
        <v>9</v>
      </c>
    </row>
    <row r="5642" spans="1:12" hidden="1">
      <c r="A5642">
        <v>15728</v>
      </c>
      <c r="B5642" s="1">
        <v>45247</v>
      </c>
      <c r="C5642" t="s">
        <v>19</v>
      </c>
      <c r="D5642" t="s">
        <v>223</v>
      </c>
      <c r="E5642">
        <v>1</v>
      </c>
      <c r="F5642">
        <v>16.989999999999998</v>
      </c>
      <c r="G5642">
        <f>Table1[[#This Row],[Unit Price]]*Table1[[#This Row],[Units Sold]]</f>
        <v>16.989999999999998</v>
      </c>
      <c r="H5642" t="s">
        <v>14</v>
      </c>
      <c r="I5642" t="s">
        <v>11</v>
      </c>
      <c r="J5642">
        <f>_xlfn.XLOOKUP(Table1[[#This Row],[Product Name]],O:O,P:P)</f>
        <v>2.04</v>
      </c>
      <c r="K5642">
        <f>Table1[[#This Row],[Unit Profit]]*Table1[[#This Row],[Units Sold]]</f>
        <v>2.04</v>
      </c>
      <c r="L5642">
        <f>MONTH(Table1[[#This Row],[Date]])</f>
        <v>11</v>
      </c>
    </row>
    <row r="5643" spans="1:12" hidden="1">
      <c r="A5643">
        <v>15729</v>
      </c>
      <c r="B5643" s="1">
        <v>45610</v>
      </c>
      <c r="C5643" t="s">
        <v>21</v>
      </c>
      <c r="D5643" t="s">
        <v>224</v>
      </c>
      <c r="E5643">
        <v>1</v>
      </c>
      <c r="F5643">
        <v>79</v>
      </c>
      <c r="G5643">
        <f>Table1[[#This Row],[Unit Price]]*Table1[[#This Row],[Units Sold]]</f>
        <v>79</v>
      </c>
      <c r="H5643" t="s">
        <v>14</v>
      </c>
      <c r="I5643" t="s">
        <v>287</v>
      </c>
      <c r="J5643">
        <f>_xlfn.XLOOKUP(Table1[[#This Row],[Product Name]],O:O,P:P)</f>
        <v>22.12</v>
      </c>
      <c r="K5643">
        <f>Table1[[#This Row],[Unit Profit]]*Table1[[#This Row],[Units Sold]]</f>
        <v>22.12</v>
      </c>
      <c r="L5643">
        <f>MONTH(Table1[[#This Row],[Date]])</f>
        <v>11</v>
      </c>
    </row>
    <row r="5644" spans="1:12" hidden="1">
      <c r="A5644">
        <v>15730</v>
      </c>
      <c r="B5644" s="1">
        <v>44931</v>
      </c>
      <c r="C5644" t="s">
        <v>23</v>
      </c>
      <c r="D5644" t="s">
        <v>225</v>
      </c>
      <c r="E5644">
        <v>2</v>
      </c>
      <c r="F5644">
        <v>129</v>
      </c>
      <c r="G5644">
        <f>Table1[[#This Row],[Unit Price]]*Table1[[#This Row],[Units Sold]]</f>
        <v>258</v>
      </c>
      <c r="H5644" t="s">
        <v>18</v>
      </c>
      <c r="I5644" t="s">
        <v>11</v>
      </c>
      <c r="J5644">
        <f>_xlfn.XLOOKUP(Table1[[#This Row],[Product Name]],O:O,P:P)</f>
        <v>37.409999999999997</v>
      </c>
      <c r="K5644">
        <f>Table1[[#This Row],[Unit Profit]]*Table1[[#This Row],[Units Sold]]</f>
        <v>74.819999999999993</v>
      </c>
      <c r="L5644">
        <f>MONTH(Table1[[#This Row],[Date]])</f>
        <v>1</v>
      </c>
    </row>
    <row r="5645" spans="1:12">
      <c r="A5645">
        <v>15731</v>
      </c>
      <c r="B5645" s="1">
        <v>45634</v>
      </c>
      <c r="C5645" t="s">
        <v>9</v>
      </c>
      <c r="D5645" t="s">
        <v>226</v>
      </c>
      <c r="E5645">
        <v>4</v>
      </c>
      <c r="F5645">
        <v>749.99</v>
      </c>
      <c r="G5645">
        <f>Table1[[#This Row],[Unit Price]]*Table1[[#This Row],[Units Sold]]</f>
        <v>2999.96</v>
      </c>
      <c r="H5645" t="s">
        <v>294</v>
      </c>
      <c r="I5645" t="s">
        <v>11</v>
      </c>
      <c r="J5645">
        <f>_xlfn.XLOOKUP(Table1[[#This Row],[Product Name]],O:O,P:P)</f>
        <v>187.5</v>
      </c>
      <c r="K5645">
        <f>Table1[[#This Row],[Unit Profit]]*Table1[[#This Row],[Units Sold]]</f>
        <v>750</v>
      </c>
      <c r="L5645">
        <f>MONTH(Table1[[#This Row],[Date]])</f>
        <v>12</v>
      </c>
    </row>
    <row r="5646" spans="1:12" hidden="1">
      <c r="A5646">
        <v>15732</v>
      </c>
      <c r="B5646" s="1">
        <v>45631</v>
      </c>
      <c r="C5646" t="s">
        <v>12</v>
      </c>
      <c r="D5646" t="s">
        <v>32</v>
      </c>
      <c r="E5646">
        <v>3</v>
      </c>
      <c r="F5646">
        <v>169.99</v>
      </c>
      <c r="G5646">
        <f>Table1[[#This Row],[Unit Price]]*Table1[[#This Row],[Units Sold]]</f>
        <v>509.97</v>
      </c>
      <c r="H5646" t="s">
        <v>14</v>
      </c>
      <c r="I5646" t="s">
        <v>11</v>
      </c>
      <c r="J5646">
        <f>_xlfn.XLOOKUP(Table1[[#This Row],[Product Name]],O:O,P:P)</f>
        <v>19</v>
      </c>
      <c r="K5646">
        <f>Table1[[#This Row],[Unit Profit]]*Table1[[#This Row],[Units Sold]]</f>
        <v>57</v>
      </c>
      <c r="L5646">
        <f>MONTH(Table1[[#This Row],[Date]])</f>
        <v>12</v>
      </c>
    </row>
    <row r="5647" spans="1:12" hidden="1">
      <c r="A5647">
        <v>15733</v>
      </c>
      <c r="B5647" s="1">
        <v>45528</v>
      </c>
      <c r="C5647" t="s">
        <v>16</v>
      </c>
      <c r="D5647" t="s">
        <v>227</v>
      </c>
      <c r="E5647">
        <v>2</v>
      </c>
      <c r="F5647">
        <v>9.9</v>
      </c>
      <c r="G5647">
        <f>Table1[[#This Row],[Unit Price]]*Table1[[#This Row],[Units Sold]]</f>
        <v>19.8</v>
      </c>
      <c r="H5647" t="s">
        <v>18</v>
      </c>
      <c r="I5647" t="s">
        <v>15</v>
      </c>
      <c r="J5647">
        <f>_xlfn.XLOOKUP(Table1[[#This Row],[Product Name]],O:O,P:P)</f>
        <v>2.2799999999999998</v>
      </c>
      <c r="K5647">
        <f>Table1[[#This Row],[Unit Profit]]*Table1[[#This Row],[Units Sold]]</f>
        <v>4.5599999999999996</v>
      </c>
      <c r="L5647">
        <f>MONTH(Table1[[#This Row],[Date]])</f>
        <v>8</v>
      </c>
    </row>
    <row r="5648" spans="1:12">
      <c r="A5648">
        <v>15734</v>
      </c>
      <c r="B5648" s="1">
        <v>45340</v>
      </c>
      <c r="C5648" t="s">
        <v>19</v>
      </c>
      <c r="D5648" t="s">
        <v>188</v>
      </c>
      <c r="E5648">
        <v>2</v>
      </c>
      <c r="F5648">
        <v>10.99</v>
      </c>
      <c r="G5648">
        <f>Table1[[#This Row],[Unit Price]]*Table1[[#This Row],[Units Sold]]</f>
        <v>21.98</v>
      </c>
      <c r="H5648" t="s">
        <v>294</v>
      </c>
      <c r="I5648" t="s">
        <v>15</v>
      </c>
      <c r="J5648">
        <f>_xlfn.XLOOKUP(Table1[[#This Row],[Product Name]],O:O,P:P)</f>
        <v>1.5</v>
      </c>
      <c r="K5648">
        <f>Table1[[#This Row],[Unit Profit]]*Table1[[#This Row],[Units Sold]]</f>
        <v>3</v>
      </c>
      <c r="L5648">
        <f>MONTH(Table1[[#This Row],[Date]])</f>
        <v>2</v>
      </c>
    </row>
    <row r="5649" spans="1:12" hidden="1">
      <c r="A5649">
        <v>15735</v>
      </c>
      <c r="B5649" s="1">
        <v>45571</v>
      </c>
      <c r="C5649" t="s">
        <v>21</v>
      </c>
      <c r="D5649" t="s">
        <v>228</v>
      </c>
      <c r="E5649">
        <v>2</v>
      </c>
      <c r="F5649">
        <v>29</v>
      </c>
      <c r="G5649">
        <f>Table1[[#This Row],[Unit Price]]*Table1[[#This Row],[Units Sold]]</f>
        <v>58</v>
      </c>
      <c r="H5649" t="s">
        <v>18</v>
      </c>
      <c r="I5649" t="s">
        <v>287</v>
      </c>
      <c r="J5649">
        <f>_xlfn.XLOOKUP(Table1[[#This Row],[Product Name]],O:O,P:P)</f>
        <v>3.48</v>
      </c>
      <c r="K5649">
        <f>Table1[[#This Row],[Unit Profit]]*Table1[[#This Row],[Units Sold]]</f>
        <v>6.96</v>
      </c>
      <c r="L5649">
        <f>MONTH(Table1[[#This Row],[Date]])</f>
        <v>10</v>
      </c>
    </row>
    <row r="5650" spans="1:12">
      <c r="A5650">
        <v>15736</v>
      </c>
      <c r="B5650" s="1">
        <v>45028</v>
      </c>
      <c r="C5650" t="s">
        <v>23</v>
      </c>
      <c r="D5650" t="s">
        <v>229</v>
      </c>
      <c r="E5650">
        <v>2</v>
      </c>
      <c r="F5650">
        <v>349.99</v>
      </c>
      <c r="G5650">
        <f>Table1[[#This Row],[Unit Price]]*Table1[[#This Row],[Units Sold]]</f>
        <v>699.98</v>
      </c>
      <c r="H5650" t="s">
        <v>294</v>
      </c>
      <c r="I5650" t="s">
        <v>287</v>
      </c>
      <c r="J5650">
        <f>_xlfn.XLOOKUP(Table1[[#This Row],[Product Name]],O:O,P:P)</f>
        <v>136.5</v>
      </c>
      <c r="K5650">
        <f>Table1[[#This Row],[Unit Profit]]*Table1[[#This Row],[Units Sold]]</f>
        <v>273</v>
      </c>
      <c r="L5650">
        <f>MONTH(Table1[[#This Row],[Date]])</f>
        <v>4</v>
      </c>
    </row>
    <row r="5651" spans="1:12" hidden="1">
      <c r="A5651">
        <v>15737</v>
      </c>
      <c r="B5651" s="1">
        <v>45390</v>
      </c>
      <c r="C5651" t="s">
        <v>9</v>
      </c>
      <c r="D5651" t="s">
        <v>230</v>
      </c>
      <c r="E5651">
        <v>3</v>
      </c>
      <c r="F5651">
        <v>2399</v>
      </c>
      <c r="G5651">
        <f>Table1[[#This Row],[Unit Price]]*Table1[[#This Row],[Units Sold]]</f>
        <v>7197</v>
      </c>
      <c r="H5651" t="s">
        <v>18</v>
      </c>
      <c r="I5651" t="s">
        <v>11</v>
      </c>
      <c r="J5651">
        <f>_xlfn.XLOOKUP(Table1[[#This Row],[Product Name]],O:O,P:P)</f>
        <v>1127.53</v>
      </c>
      <c r="K5651">
        <f>Table1[[#This Row],[Unit Profit]]*Table1[[#This Row],[Units Sold]]</f>
        <v>3382.59</v>
      </c>
      <c r="L5651">
        <f>MONTH(Table1[[#This Row],[Date]])</f>
        <v>4</v>
      </c>
    </row>
    <row r="5652" spans="1:12" hidden="1">
      <c r="A5652">
        <v>15738</v>
      </c>
      <c r="B5652" s="1">
        <v>45508</v>
      </c>
      <c r="C5652" t="s">
        <v>12</v>
      </c>
      <c r="D5652" t="s">
        <v>231</v>
      </c>
      <c r="E5652">
        <v>2</v>
      </c>
      <c r="F5652">
        <v>449.99</v>
      </c>
      <c r="G5652">
        <f>Table1[[#This Row],[Unit Price]]*Table1[[#This Row],[Units Sold]]</f>
        <v>899.98</v>
      </c>
      <c r="H5652" t="s">
        <v>14</v>
      </c>
      <c r="I5652" t="s">
        <v>11</v>
      </c>
      <c r="J5652">
        <f>_xlfn.XLOOKUP(Table1[[#This Row],[Product Name]],O:O,P:P)</f>
        <v>135</v>
      </c>
      <c r="K5652">
        <f>Table1[[#This Row],[Unit Profit]]*Table1[[#This Row],[Units Sold]]</f>
        <v>270</v>
      </c>
      <c r="L5652">
        <f>MONTH(Table1[[#This Row],[Date]])</f>
        <v>8</v>
      </c>
    </row>
    <row r="5653" spans="1:12" hidden="1">
      <c r="A5653">
        <v>15739</v>
      </c>
      <c r="B5653" s="1">
        <v>45021</v>
      </c>
      <c r="C5653" t="s">
        <v>16</v>
      </c>
      <c r="D5653" t="s">
        <v>232</v>
      </c>
      <c r="E5653">
        <v>1</v>
      </c>
      <c r="F5653">
        <v>49.99</v>
      </c>
      <c r="G5653">
        <f>Table1[[#This Row],[Unit Price]]*Table1[[#This Row],[Units Sold]]</f>
        <v>49.99</v>
      </c>
      <c r="H5653" t="s">
        <v>18</v>
      </c>
      <c r="I5653" t="s">
        <v>15</v>
      </c>
      <c r="J5653">
        <f>_xlfn.XLOOKUP(Table1[[#This Row],[Product Name]],O:O,P:P)</f>
        <v>16</v>
      </c>
      <c r="K5653">
        <f>Table1[[#This Row],[Unit Profit]]*Table1[[#This Row],[Units Sold]]</f>
        <v>16</v>
      </c>
      <c r="L5653">
        <f>MONTH(Table1[[#This Row],[Date]])</f>
        <v>4</v>
      </c>
    </row>
    <row r="5654" spans="1:12">
      <c r="A5654">
        <v>15740</v>
      </c>
      <c r="B5654" s="1">
        <v>45212</v>
      </c>
      <c r="C5654" t="s">
        <v>19</v>
      </c>
      <c r="D5654" t="s">
        <v>233</v>
      </c>
      <c r="E5654">
        <v>3</v>
      </c>
      <c r="F5654">
        <v>12.99</v>
      </c>
      <c r="G5654">
        <f>Table1[[#This Row],[Unit Price]]*Table1[[#This Row],[Units Sold]]</f>
        <v>38.97</v>
      </c>
      <c r="H5654" t="s">
        <v>294</v>
      </c>
      <c r="I5654" t="s">
        <v>11</v>
      </c>
      <c r="J5654">
        <f>_xlfn.XLOOKUP(Table1[[#This Row],[Product Name]],O:O,P:P)</f>
        <v>5.46</v>
      </c>
      <c r="K5654">
        <f>Table1[[#This Row],[Unit Profit]]*Table1[[#This Row],[Units Sold]]</f>
        <v>16.38</v>
      </c>
      <c r="L5654">
        <f>MONTH(Table1[[#This Row],[Date]])</f>
        <v>10</v>
      </c>
    </row>
    <row r="5655" spans="1:12" hidden="1">
      <c r="A5655">
        <v>15741</v>
      </c>
      <c r="B5655" s="1">
        <v>44952</v>
      </c>
      <c r="C5655" t="s">
        <v>21</v>
      </c>
      <c r="D5655" t="s">
        <v>234</v>
      </c>
      <c r="E5655">
        <v>2</v>
      </c>
      <c r="F5655">
        <v>27</v>
      </c>
      <c r="G5655">
        <f>Table1[[#This Row],[Unit Price]]*Table1[[#This Row],[Units Sold]]</f>
        <v>54</v>
      </c>
      <c r="H5655" t="s">
        <v>18</v>
      </c>
      <c r="I5655" t="s">
        <v>11</v>
      </c>
      <c r="J5655">
        <f>_xlfn.XLOOKUP(Table1[[#This Row],[Product Name]],O:O,P:P)</f>
        <v>5.67</v>
      </c>
      <c r="K5655">
        <f>Table1[[#This Row],[Unit Profit]]*Table1[[#This Row],[Units Sold]]</f>
        <v>11.34</v>
      </c>
      <c r="L5655">
        <f>MONTH(Table1[[#This Row],[Date]])</f>
        <v>1</v>
      </c>
    </row>
    <row r="5656" spans="1:12">
      <c r="A5656">
        <v>15742</v>
      </c>
      <c r="B5656" s="1">
        <v>45081</v>
      </c>
      <c r="C5656" t="s">
        <v>23</v>
      </c>
      <c r="D5656" t="s">
        <v>37</v>
      </c>
      <c r="E5656">
        <v>5</v>
      </c>
      <c r="F5656">
        <v>599.99</v>
      </c>
      <c r="G5656">
        <f>Table1[[#This Row],[Unit Price]]*Table1[[#This Row],[Units Sold]]</f>
        <v>2999.95</v>
      </c>
      <c r="H5656" t="s">
        <v>294</v>
      </c>
      <c r="I5656" t="s">
        <v>287</v>
      </c>
      <c r="J5656">
        <f>_xlfn.XLOOKUP(Table1[[#This Row],[Product Name]],O:O,P:P)</f>
        <v>210</v>
      </c>
      <c r="K5656">
        <f>Table1[[#This Row],[Unit Profit]]*Table1[[#This Row],[Units Sold]]</f>
        <v>1050</v>
      </c>
      <c r="L5656">
        <f>MONTH(Table1[[#This Row],[Date]])</f>
        <v>6</v>
      </c>
    </row>
    <row r="5657" spans="1:12" hidden="1">
      <c r="A5657">
        <v>15743</v>
      </c>
      <c r="B5657" s="1">
        <v>45255</v>
      </c>
      <c r="C5657" t="s">
        <v>9</v>
      </c>
      <c r="D5657" t="s">
        <v>235</v>
      </c>
      <c r="E5657">
        <v>4</v>
      </c>
      <c r="F5657">
        <v>49.99</v>
      </c>
      <c r="G5657">
        <f>Table1[[#This Row],[Unit Price]]*Table1[[#This Row],[Units Sold]]</f>
        <v>199.96</v>
      </c>
      <c r="H5657" t="s">
        <v>18</v>
      </c>
      <c r="I5657" t="s">
        <v>287</v>
      </c>
      <c r="J5657">
        <f>_xlfn.XLOOKUP(Table1[[#This Row],[Product Name]],O:O,P:P)</f>
        <v>6</v>
      </c>
      <c r="K5657">
        <f>Table1[[#This Row],[Unit Profit]]*Table1[[#This Row],[Units Sold]]</f>
        <v>24</v>
      </c>
      <c r="L5657">
        <f>MONTH(Table1[[#This Row],[Date]])</f>
        <v>11</v>
      </c>
    </row>
    <row r="5658" spans="1:12">
      <c r="A5658">
        <v>15744</v>
      </c>
      <c r="B5658" s="1">
        <v>45644</v>
      </c>
      <c r="C5658" t="s">
        <v>12</v>
      </c>
      <c r="D5658" t="s">
        <v>236</v>
      </c>
      <c r="E5658">
        <v>4</v>
      </c>
      <c r="F5658">
        <v>229.99</v>
      </c>
      <c r="G5658">
        <f>Table1[[#This Row],[Unit Price]]*Table1[[#This Row],[Units Sold]]</f>
        <v>919.96</v>
      </c>
      <c r="H5658" t="s">
        <v>294</v>
      </c>
      <c r="I5658" t="s">
        <v>11</v>
      </c>
      <c r="J5658">
        <f>_xlfn.XLOOKUP(Table1[[#This Row],[Product Name]],O:O,P:P)</f>
        <v>112.7</v>
      </c>
      <c r="K5658">
        <f>Table1[[#This Row],[Unit Profit]]*Table1[[#This Row],[Units Sold]]</f>
        <v>450.8</v>
      </c>
      <c r="L5658">
        <f>MONTH(Table1[[#This Row],[Date]])</f>
        <v>12</v>
      </c>
    </row>
    <row r="5659" spans="1:12">
      <c r="A5659">
        <v>15745</v>
      </c>
      <c r="B5659" s="1">
        <v>45273</v>
      </c>
      <c r="C5659" t="s">
        <v>16</v>
      </c>
      <c r="D5659" t="s">
        <v>237</v>
      </c>
      <c r="E5659">
        <v>5</v>
      </c>
      <c r="F5659">
        <v>44.99</v>
      </c>
      <c r="G5659">
        <f>Table1[[#This Row],[Unit Price]]*Table1[[#This Row],[Units Sold]]</f>
        <v>224.95000000000002</v>
      </c>
      <c r="H5659" t="s">
        <v>294</v>
      </c>
      <c r="I5659" t="s">
        <v>287</v>
      </c>
      <c r="J5659">
        <f>_xlfn.XLOOKUP(Table1[[#This Row],[Product Name]],O:O,P:P)</f>
        <v>15.3</v>
      </c>
      <c r="K5659">
        <f>Table1[[#This Row],[Unit Profit]]*Table1[[#This Row],[Units Sold]]</f>
        <v>76.5</v>
      </c>
      <c r="L5659">
        <f>MONTH(Table1[[#This Row],[Date]])</f>
        <v>12</v>
      </c>
    </row>
    <row r="5660" spans="1:12">
      <c r="A5660">
        <v>15746</v>
      </c>
      <c r="B5660" s="1">
        <v>45451</v>
      </c>
      <c r="C5660" t="s">
        <v>19</v>
      </c>
      <c r="D5660" t="s">
        <v>70</v>
      </c>
      <c r="E5660">
        <v>5</v>
      </c>
      <c r="F5660">
        <v>26.99</v>
      </c>
      <c r="G5660">
        <f>Table1[[#This Row],[Unit Price]]*Table1[[#This Row],[Units Sold]]</f>
        <v>134.94999999999999</v>
      </c>
      <c r="H5660" t="s">
        <v>294</v>
      </c>
      <c r="I5660" t="s">
        <v>11</v>
      </c>
      <c r="J5660">
        <f>_xlfn.XLOOKUP(Table1[[#This Row],[Product Name]],O:O,P:P)</f>
        <v>8.3699999999999992</v>
      </c>
      <c r="K5660">
        <f>Table1[[#This Row],[Unit Profit]]*Table1[[#This Row],[Units Sold]]</f>
        <v>41.849999999999994</v>
      </c>
      <c r="L5660">
        <f>MONTH(Table1[[#This Row],[Date]])</f>
        <v>6</v>
      </c>
    </row>
    <row r="5661" spans="1:12">
      <c r="A5661">
        <v>15747</v>
      </c>
      <c r="B5661" s="1">
        <v>45221</v>
      </c>
      <c r="C5661" t="s">
        <v>21</v>
      </c>
      <c r="D5661" t="s">
        <v>238</v>
      </c>
      <c r="E5661">
        <v>1</v>
      </c>
      <c r="F5661">
        <v>6.7</v>
      </c>
      <c r="G5661">
        <f>Table1[[#This Row],[Unit Price]]*Table1[[#This Row],[Units Sold]]</f>
        <v>6.7</v>
      </c>
      <c r="H5661" t="s">
        <v>294</v>
      </c>
      <c r="I5661" t="s">
        <v>287</v>
      </c>
      <c r="J5661">
        <f>_xlfn.XLOOKUP(Table1[[#This Row],[Product Name]],O:O,P:P)</f>
        <v>0.87</v>
      </c>
      <c r="K5661">
        <f>Table1[[#This Row],[Unit Profit]]*Table1[[#This Row],[Units Sold]]</f>
        <v>0.87</v>
      </c>
      <c r="L5661">
        <f>MONTH(Table1[[#This Row],[Date]])</f>
        <v>10</v>
      </c>
    </row>
    <row r="5662" spans="1:12" hidden="1">
      <c r="A5662">
        <v>15748</v>
      </c>
      <c r="B5662" s="1">
        <v>45470</v>
      </c>
      <c r="C5662" t="s">
        <v>23</v>
      </c>
      <c r="D5662" t="s">
        <v>239</v>
      </c>
      <c r="E5662">
        <v>5</v>
      </c>
      <c r="F5662">
        <v>149.94999999999999</v>
      </c>
      <c r="G5662">
        <f>Table1[[#This Row],[Unit Price]]*Table1[[#This Row],[Units Sold]]</f>
        <v>749.75</v>
      </c>
      <c r="H5662" t="s">
        <v>14</v>
      </c>
      <c r="I5662" t="s">
        <v>287</v>
      </c>
      <c r="J5662">
        <f>_xlfn.XLOOKUP(Table1[[#This Row],[Product Name]],O:O,P:P)</f>
        <v>73.48</v>
      </c>
      <c r="K5662">
        <f>Table1[[#This Row],[Unit Profit]]*Table1[[#This Row],[Units Sold]]</f>
        <v>367.40000000000003</v>
      </c>
      <c r="L5662">
        <f>MONTH(Table1[[#This Row],[Date]])</f>
        <v>6</v>
      </c>
    </row>
    <row r="5663" spans="1:12">
      <c r="A5663">
        <v>15749</v>
      </c>
      <c r="B5663" s="1">
        <v>45400</v>
      </c>
      <c r="C5663" t="s">
        <v>9</v>
      </c>
      <c r="D5663" t="s">
        <v>240</v>
      </c>
      <c r="E5663">
        <v>4</v>
      </c>
      <c r="F5663">
        <v>169</v>
      </c>
      <c r="G5663">
        <f>Table1[[#This Row],[Unit Price]]*Table1[[#This Row],[Units Sold]]</f>
        <v>676</v>
      </c>
      <c r="H5663" t="s">
        <v>294</v>
      </c>
      <c r="I5663" t="s">
        <v>15</v>
      </c>
      <c r="J5663">
        <f>_xlfn.XLOOKUP(Table1[[#This Row],[Product Name]],O:O,P:P)</f>
        <v>67.599999999999994</v>
      </c>
      <c r="K5663">
        <f>Table1[[#This Row],[Unit Profit]]*Table1[[#This Row],[Units Sold]]</f>
        <v>270.39999999999998</v>
      </c>
      <c r="L5663">
        <f>MONTH(Table1[[#This Row],[Date]])</f>
        <v>4</v>
      </c>
    </row>
    <row r="5664" spans="1:12">
      <c r="A5664">
        <v>15750</v>
      </c>
      <c r="B5664" s="1">
        <v>45311</v>
      </c>
      <c r="C5664" t="s">
        <v>12</v>
      </c>
      <c r="D5664" t="s">
        <v>241</v>
      </c>
      <c r="E5664">
        <v>2</v>
      </c>
      <c r="F5664">
        <v>599</v>
      </c>
      <c r="G5664">
        <f>Table1[[#This Row],[Unit Price]]*Table1[[#This Row],[Units Sold]]</f>
        <v>1198</v>
      </c>
      <c r="H5664" t="s">
        <v>294</v>
      </c>
      <c r="I5664" t="s">
        <v>11</v>
      </c>
      <c r="J5664">
        <f>_xlfn.XLOOKUP(Table1[[#This Row],[Product Name]],O:O,P:P)</f>
        <v>203.66</v>
      </c>
      <c r="K5664">
        <f>Table1[[#This Row],[Unit Profit]]*Table1[[#This Row],[Units Sold]]</f>
        <v>407.32</v>
      </c>
      <c r="L5664">
        <f>MONTH(Table1[[#This Row],[Date]])</f>
        <v>1</v>
      </c>
    </row>
    <row r="5665" spans="1:12" hidden="1">
      <c r="A5665">
        <v>15751</v>
      </c>
      <c r="B5665" s="1">
        <v>45602</v>
      </c>
      <c r="C5665" t="s">
        <v>16</v>
      </c>
      <c r="D5665" t="s">
        <v>242</v>
      </c>
      <c r="E5665">
        <v>1</v>
      </c>
      <c r="F5665">
        <v>64.989999999999995</v>
      </c>
      <c r="G5665">
        <f>Table1[[#This Row],[Unit Price]]*Table1[[#This Row],[Units Sold]]</f>
        <v>64.989999999999995</v>
      </c>
      <c r="H5665" t="s">
        <v>18</v>
      </c>
      <c r="I5665" t="s">
        <v>287</v>
      </c>
      <c r="J5665">
        <f>_xlfn.XLOOKUP(Table1[[#This Row],[Product Name]],O:O,P:P)</f>
        <v>22.75</v>
      </c>
      <c r="K5665">
        <f>Table1[[#This Row],[Unit Profit]]*Table1[[#This Row],[Units Sold]]</f>
        <v>22.75</v>
      </c>
      <c r="L5665">
        <f>MONTH(Table1[[#This Row],[Date]])</f>
        <v>11</v>
      </c>
    </row>
    <row r="5666" spans="1:12" hidden="1">
      <c r="A5666">
        <v>15752</v>
      </c>
      <c r="B5666" s="1">
        <v>45088</v>
      </c>
      <c r="C5666" t="s">
        <v>19</v>
      </c>
      <c r="D5666" t="s">
        <v>28</v>
      </c>
      <c r="E5666">
        <v>1</v>
      </c>
      <c r="F5666">
        <v>9.99</v>
      </c>
      <c r="G5666">
        <f>Table1[[#This Row],[Unit Price]]*Table1[[#This Row],[Units Sold]]</f>
        <v>9.99</v>
      </c>
      <c r="H5666" t="s">
        <v>18</v>
      </c>
      <c r="I5666" t="s">
        <v>11</v>
      </c>
      <c r="J5666">
        <f>_xlfn.XLOOKUP(Table1[[#This Row],[Product Name]],O:O,P:P)</f>
        <v>12.74</v>
      </c>
      <c r="K5666">
        <f>Table1[[#This Row],[Unit Profit]]*Table1[[#This Row],[Units Sold]]</f>
        <v>12.74</v>
      </c>
      <c r="L5666">
        <f>MONTH(Table1[[#This Row],[Date]])</f>
        <v>6</v>
      </c>
    </row>
    <row r="5667" spans="1:12" hidden="1">
      <c r="A5667">
        <v>15753</v>
      </c>
      <c r="B5667" s="1">
        <v>45137</v>
      </c>
      <c r="C5667" t="s">
        <v>21</v>
      </c>
      <c r="D5667" t="s">
        <v>243</v>
      </c>
      <c r="E5667">
        <v>5</v>
      </c>
      <c r="F5667">
        <v>24</v>
      </c>
      <c r="G5667">
        <f>Table1[[#This Row],[Unit Price]]*Table1[[#This Row],[Units Sold]]</f>
        <v>120</v>
      </c>
      <c r="H5667" t="s">
        <v>14</v>
      </c>
      <c r="I5667" t="s">
        <v>11</v>
      </c>
      <c r="J5667">
        <f>_xlfn.XLOOKUP(Table1[[#This Row],[Product Name]],O:O,P:P)</f>
        <v>11.04</v>
      </c>
      <c r="K5667">
        <f>Table1[[#This Row],[Unit Profit]]*Table1[[#This Row],[Units Sold]]</f>
        <v>55.199999999999996</v>
      </c>
      <c r="L5667">
        <f>MONTH(Table1[[#This Row],[Date]])</f>
        <v>7</v>
      </c>
    </row>
    <row r="5668" spans="1:12">
      <c r="A5668">
        <v>15754</v>
      </c>
      <c r="B5668" s="1">
        <v>45176</v>
      </c>
      <c r="C5668" t="s">
        <v>23</v>
      </c>
      <c r="D5668" t="s">
        <v>244</v>
      </c>
      <c r="E5668">
        <v>5</v>
      </c>
      <c r="F5668">
        <v>32.950000000000003</v>
      </c>
      <c r="G5668">
        <f>Table1[[#This Row],[Unit Price]]*Table1[[#This Row],[Units Sold]]</f>
        <v>164.75</v>
      </c>
      <c r="H5668" t="s">
        <v>294</v>
      </c>
      <c r="I5668" t="s">
        <v>15</v>
      </c>
      <c r="J5668">
        <f>_xlfn.XLOOKUP(Table1[[#This Row],[Product Name]],O:O,P:P)</f>
        <v>7.25</v>
      </c>
      <c r="K5668">
        <f>Table1[[#This Row],[Unit Profit]]*Table1[[#This Row],[Units Sold]]</f>
        <v>36.25</v>
      </c>
      <c r="L5668">
        <f>MONTH(Table1[[#This Row],[Date]])</f>
        <v>9</v>
      </c>
    </row>
    <row r="5669" spans="1:12" hidden="1">
      <c r="A5669">
        <v>15755</v>
      </c>
      <c r="B5669" s="1">
        <v>45427</v>
      </c>
      <c r="C5669" t="s">
        <v>9</v>
      </c>
      <c r="D5669" t="s">
        <v>245</v>
      </c>
      <c r="E5669">
        <v>5</v>
      </c>
      <c r="F5669">
        <v>299</v>
      </c>
      <c r="G5669">
        <f>Table1[[#This Row],[Unit Price]]*Table1[[#This Row],[Units Sold]]</f>
        <v>1495</v>
      </c>
      <c r="H5669" t="s">
        <v>18</v>
      </c>
      <c r="I5669" t="s">
        <v>287</v>
      </c>
      <c r="J5669">
        <f>_xlfn.XLOOKUP(Table1[[#This Row],[Product Name]],O:O,P:P)</f>
        <v>98.67</v>
      </c>
      <c r="K5669">
        <f>Table1[[#This Row],[Unit Profit]]*Table1[[#This Row],[Units Sold]]</f>
        <v>493.35</v>
      </c>
      <c r="L5669">
        <f>MONTH(Table1[[#This Row],[Date]])</f>
        <v>5</v>
      </c>
    </row>
    <row r="5670" spans="1:12" hidden="1">
      <c r="A5670">
        <v>15756</v>
      </c>
      <c r="B5670" s="1">
        <v>45097</v>
      </c>
      <c r="C5670" t="s">
        <v>12</v>
      </c>
      <c r="D5670" t="s">
        <v>246</v>
      </c>
      <c r="E5670">
        <v>3</v>
      </c>
      <c r="F5670">
        <v>159.99</v>
      </c>
      <c r="G5670">
        <f>Table1[[#This Row],[Unit Price]]*Table1[[#This Row],[Units Sold]]</f>
        <v>479.97</v>
      </c>
      <c r="H5670" t="s">
        <v>14</v>
      </c>
      <c r="I5670" t="s">
        <v>15</v>
      </c>
      <c r="J5670">
        <f>_xlfn.XLOOKUP(Table1[[#This Row],[Product Name]],O:O,P:P)</f>
        <v>35.200000000000003</v>
      </c>
      <c r="K5670">
        <f>Table1[[#This Row],[Unit Profit]]*Table1[[#This Row],[Units Sold]]</f>
        <v>105.60000000000001</v>
      </c>
      <c r="L5670">
        <f>MONTH(Table1[[#This Row],[Date]])</f>
        <v>6</v>
      </c>
    </row>
    <row r="5671" spans="1:12">
      <c r="A5671">
        <v>15757</v>
      </c>
      <c r="B5671" s="1">
        <v>45049</v>
      </c>
      <c r="C5671" t="s">
        <v>16</v>
      </c>
      <c r="D5671" t="s">
        <v>247</v>
      </c>
      <c r="E5671">
        <v>5</v>
      </c>
      <c r="F5671">
        <v>90</v>
      </c>
      <c r="G5671">
        <f>Table1[[#This Row],[Unit Price]]*Table1[[#This Row],[Units Sold]]</f>
        <v>450</v>
      </c>
      <c r="H5671" t="s">
        <v>294</v>
      </c>
      <c r="I5671" t="s">
        <v>287</v>
      </c>
      <c r="J5671">
        <f>_xlfn.XLOOKUP(Table1[[#This Row],[Product Name]],O:O,P:P)</f>
        <v>31.5</v>
      </c>
      <c r="K5671">
        <f>Table1[[#This Row],[Unit Profit]]*Table1[[#This Row],[Units Sold]]</f>
        <v>157.5</v>
      </c>
      <c r="L5671">
        <f>MONTH(Table1[[#This Row],[Date]])</f>
        <v>5</v>
      </c>
    </row>
    <row r="5672" spans="1:12">
      <c r="A5672">
        <v>15758</v>
      </c>
      <c r="B5672" s="1">
        <v>45635</v>
      </c>
      <c r="C5672" t="s">
        <v>19</v>
      </c>
      <c r="D5672" t="s">
        <v>248</v>
      </c>
      <c r="E5672">
        <v>4</v>
      </c>
      <c r="F5672">
        <v>10.99</v>
      </c>
      <c r="G5672">
        <f>Table1[[#This Row],[Unit Price]]*Table1[[#This Row],[Units Sold]]</f>
        <v>43.96</v>
      </c>
      <c r="H5672" t="s">
        <v>294</v>
      </c>
      <c r="I5672" t="s">
        <v>15</v>
      </c>
      <c r="J5672">
        <f>_xlfn.XLOOKUP(Table1[[#This Row],[Product Name]],O:O,P:P)</f>
        <v>3.41</v>
      </c>
      <c r="K5672">
        <f>Table1[[#This Row],[Unit Profit]]*Table1[[#This Row],[Units Sold]]</f>
        <v>13.64</v>
      </c>
      <c r="L5672">
        <f>MONTH(Table1[[#This Row],[Date]])</f>
        <v>12</v>
      </c>
    </row>
    <row r="5673" spans="1:12">
      <c r="A5673">
        <v>15760</v>
      </c>
      <c r="B5673" s="1">
        <v>45513</v>
      </c>
      <c r="C5673" t="s">
        <v>23</v>
      </c>
      <c r="D5673" t="s">
        <v>250</v>
      </c>
      <c r="E5673">
        <v>3</v>
      </c>
      <c r="F5673">
        <v>29.99</v>
      </c>
      <c r="G5673">
        <f>Table1[[#This Row],[Unit Price]]*Table1[[#This Row],[Units Sold]]</f>
        <v>89.97</v>
      </c>
      <c r="H5673" t="s">
        <v>294</v>
      </c>
      <c r="I5673" t="s">
        <v>287</v>
      </c>
      <c r="J5673">
        <f>_xlfn.XLOOKUP(Table1[[#This Row],[Product Name]],O:O,P:P)</f>
        <v>13.2</v>
      </c>
      <c r="K5673">
        <f>Table1[[#This Row],[Unit Profit]]*Table1[[#This Row],[Units Sold]]</f>
        <v>39.599999999999994</v>
      </c>
      <c r="L5673">
        <f>MONTH(Table1[[#This Row],[Date]])</f>
        <v>8</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1D769-A579-44FC-85AB-4DDB83682550}">
  <sheetPr codeName="Sheet2"/>
  <dimension ref="A2:W115"/>
  <sheetViews>
    <sheetView showGridLines="0" topLeftCell="A40" zoomScale="130" zoomScaleNormal="130" workbookViewId="0">
      <selection activeCell="AO12" sqref="AO12"/>
    </sheetView>
  </sheetViews>
  <sheetFormatPr defaultRowHeight="14.4"/>
  <cols>
    <col min="1" max="1" width="13.33203125" bestFit="1" customWidth="1"/>
    <col min="2" max="6" width="13.6640625" customWidth="1"/>
    <col min="7" max="7" width="21.109375" bestFit="1" customWidth="1"/>
    <col min="8" max="8" width="13.5546875" bestFit="1" customWidth="1"/>
    <col min="9" max="9" width="14.77734375" bestFit="1" customWidth="1"/>
    <col min="10" max="10" width="7.77734375" bestFit="1" customWidth="1"/>
    <col min="11" max="11" width="17.33203125" bestFit="1" customWidth="1"/>
    <col min="12" max="12" width="15.109375" customWidth="1"/>
    <col min="13" max="13" width="14.77734375" bestFit="1" customWidth="1"/>
    <col min="14" max="14" width="12.44140625" bestFit="1" customWidth="1"/>
    <col min="15" max="15" width="13.21875" bestFit="1" customWidth="1"/>
    <col min="16" max="16" width="10" customWidth="1"/>
    <col min="17" max="17" width="12.44140625" bestFit="1" customWidth="1"/>
    <col min="18" max="18" width="13.21875" bestFit="1" customWidth="1"/>
    <col min="19" max="19" width="17.33203125" bestFit="1" customWidth="1"/>
    <col min="20" max="20" width="9.33203125" customWidth="1"/>
    <col min="21" max="21" width="14.77734375" bestFit="1" customWidth="1"/>
    <col min="22" max="22" width="12.77734375" bestFit="1" customWidth="1"/>
    <col min="23" max="23" width="16.6640625" customWidth="1"/>
    <col min="24" max="24" width="16.6640625" bestFit="1" customWidth="1"/>
    <col min="25" max="169" width="15.5546875" bestFit="1" customWidth="1"/>
    <col min="170" max="170" width="10.5546875" bestFit="1" customWidth="1"/>
  </cols>
  <sheetData>
    <row r="2" spans="1:20">
      <c r="G2" t="s">
        <v>260</v>
      </c>
      <c r="K2" t="s">
        <v>262</v>
      </c>
      <c r="N2" t="s">
        <v>261</v>
      </c>
      <c r="Q2" t="s">
        <v>278</v>
      </c>
    </row>
    <row r="3" spans="1:20">
      <c r="A3" t="s">
        <v>255</v>
      </c>
      <c r="B3" t="s">
        <v>256</v>
      </c>
      <c r="C3" t="s">
        <v>258</v>
      </c>
      <c r="D3" t="s">
        <v>259</v>
      </c>
      <c r="E3" t="s">
        <v>254</v>
      </c>
      <c r="G3" s="2" t="s">
        <v>253</v>
      </c>
      <c r="H3" t="s">
        <v>256</v>
      </c>
      <c r="I3" t="s">
        <v>255</v>
      </c>
      <c r="K3" s="2" t="s">
        <v>253</v>
      </c>
      <c r="L3" t="s">
        <v>256</v>
      </c>
      <c r="N3" s="2" t="s">
        <v>253</v>
      </c>
      <c r="O3" t="s">
        <v>255</v>
      </c>
      <c r="Q3" s="2" t="s">
        <v>253</v>
      </c>
      <c r="R3" t="s">
        <v>255</v>
      </c>
      <c r="S3" t="s">
        <v>6</v>
      </c>
      <c r="T3" t="s">
        <v>293</v>
      </c>
    </row>
    <row r="4" spans="1:20">
      <c r="A4" s="8">
        <v>330546.40000000014</v>
      </c>
      <c r="B4" s="8">
        <v>104156.83999999995</v>
      </c>
      <c r="C4" s="6">
        <v>0.3151050503045863</v>
      </c>
      <c r="D4" s="5">
        <v>1449</v>
      </c>
      <c r="E4" s="5">
        <v>489</v>
      </c>
      <c r="G4" s="3" t="s">
        <v>19</v>
      </c>
      <c r="H4" s="14">
        <v>1437.3300000000004</v>
      </c>
      <c r="I4" s="4">
        <v>4529.1499999999978</v>
      </c>
      <c r="K4" s="3" t="s">
        <v>221</v>
      </c>
      <c r="L4" s="8">
        <v>2223</v>
      </c>
      <c r="N4" s="3" t="s">
        <v>18</v>
      </c>
      <c r="O4" s="5">
        <v>126564.65000000002</v>
      </c>
      <c r="P4" t="str">
        <f>_xlfn.CONCAT("$",ROUND(AVERAGE(O4)/1000,0),"K")</f>
        <v>$127K</v>
      </c>
      <c r="Q4" s="3" t="s">
        <v>287</v>
      </c>
      <c r="R4" s="5">
        <v>93092.340000000011</v>
      </c>
      <c r="S4" t="str">
        <f>_xlfn.CONCAT("$",ROUND(AVERAGE(R4)/1000,0),"K")</f>
        <v>$93K</v>
      </c>
      <c r="T4" s="19">
        <f>R4/$R$7</f>
        <v>0.28163168620199763</v>
      </c>
    </row>
    <row r="5" spans="1:20">
      <c r="A5" s="10">
        <f>A4</f>
        <v>330546.40000000014</v>
      </c>
      <c r="B5" s="8">
        <f t="shared" ref="B5:E5" si="0">B4</f>
        <v>104156.83999999995</v>
      </c>
      <c r="C5" s="6">
        <f t="shared" si="0"/>
        <v>0.3151050503045863</v>
      </c>
      <c r="D5" s="5">
        <f t="shared" si="0"/>
        <v>1449</v>
      </c>
      <c r="E5" s="5">
        <f t="shared" si="0"/>
        <v>489</v>
      </c>
      <c r="G5" s="3" t="s">
        <v>21</v>
      </c>
      <c r="H5" s="14">
        <v>3665.17</v>
      </c>
      <c r="I5" s="4">
        <v>14031.749999999993</v>
      </c>
      <c r="K5" s="3" t="s">
        <v>226</v>
      </c>
      <c r="L5" s="8">
        <v>2250</v>
      </c>
      <c r="N5" s="3" t="s">
        <v>14</v>
      </c>
      <c r="O5" s="5">
        <v>122573.8600000001</v>
      </c>
      <c r="P5" t="str">
        <f t="shared" ref="P5:P6" si="1">_xlfn.CONCAT("$",ROUND(AVERAGE(O5)/1000,0),"K")</f>
        <v>$123K</v>
      </c>
      <c r="Q5" s="3" t="s">
        <v>11</v>
      </c>
      <c r="R5" s="5">
        <v>110746.36000000003</v>
      </c>
      <c r="S5" t="str">
        <f t="shared" ref="S5:S6" si="2">_xlfn.CONCAT("$",ROUND(AVERAGE(R5)/1000,0),"K")</f>
        <v>$111K</v>
      </c>
      <c r="T5" s="19">
        <f t="shared" ref="T5:T6" si="3">R5/$R$7</f>
        <v>0.33504028481326675</v>
      </c>
    </row>
    <row r="6" spans="1:20">
      <c r="G6" s="3" t="s">
        <v>16</v>
      </c>
      <c r="H6" s="14">
        <v>4782.91</v>
      </c>
      <c r="I6" s="4">
        <v>16265.839999999991</v>
      </c>
      <c r="K6" s="3" t="s">
        <v>49</v>
      </c>
      <c r="L6" s="8">
        <v>2961</v>
      </c>
      <c r="N6" s="3" t="s">
        <v>294</v>
      </c>
      <c r="O6" s="5">
        <v>81407.890000000014</v>
      </c>
      <c r="P6" t="str">
        <f t="shared" si="1"/>
        <v>$81K</v>
      </c>
      <c r="Q6" s="3" t="s">
        <v>15</v>
      </c>
      <c r="R6" s="5">
        <v>126707.70000000004</v>
      </c>
      <c r="S6" t="str">
        <f t="shared" si="2"/>
        <v>$127K</v>
      </c>
      <c r="T6" s="19">
        <f t="shared" si="3"/>
        <v>0.38332802898473561</v>
      </c>
    </row>
    <row r="7" spans="1:20">
      <c r="G7" s="3" t="s">
        <v>23</v>
      </c>
      <c r="H7" s="14">
        <v>11111.009999999997</v>
      </c>
      <c r="I7" s="4">
        <v>51016.26999999999</v>
      </c>
      <c r="K7" s="3" t="s">
        <v>85</v>
      </c>
      <c r="L7" s="8">
        <v>3168</v>
      </c>
      <c r="N7" s="3" t="s">
        <v>251</v>
      </c>
      <c r="O7" s="5">
        <v>330546.40000000014</v>
      </c>
      <c r="Q7" s="3" t="s">
        <v>251</v>
      </c>
      <c r="R7" s="5">
        <v>330546.40000000008</v>
      </c>
    </row>
    <row r="8" spans="1:20">
      <c r="G8" s="3" t="s">
        <v>12</v>
      </c>
      <c r="H8" s="14">
        <v>22408.500000000004</v>
      </c>
      <c r="I8" s="4">
        <v>75433.570000000007</v>
      </c>
      <c r="K8" s="3" t="s">
        <v>54</v>
      </c>
      <c r="L8" s="8">
        <v>3183.6</v>
      </c>
    </row>
    <row r="9" spans="1:20">
      <c r="G9" s="3" t="s">
        <v>9</v>
      </c>
      <c r="H9" s="14">
        <v>60751.92</v>
      </c>
      <c r="I9" s="4">
        <v>169269.82000000004</v>
      </c>
      <c r="K9" s="3" t="s">
        <v>198</v>
      </c>
      <c r="L9" s="8">
        <v>3200</v>
      </c>
    </row>
    <row r="10" spans="1:20">
      <c r="G10" s="3" t="s">
        <v>251</v>
      </c>
      <c r="H10" s="14">
        <v>104156.84</v>
      </c>
      <c r="I10" s="4">
        <v>330546.40000000002</v>
      </c>
      <c r="K10" s="3" t="s">
        <v>179</v>
      </c>
      <c r="L10" s="8">
        <v>3600</v>
      </c>
    </row>
    <row r="11" spans="1:20">
      <c r="K11" s="3" t="s">
        <v>31</v>
      </c>
      <c r="L11" s="8">
        <v>3840</v>
      </c>
    </row>
    <row r="12" spans="1:20">
      <c r="K12" s="3" t="s">
        <v>230</v>
      </c>
      <c r="L12" s="8">
        <v>12402.829999999998</v>
      </c>
    </row>
    <row r="13" spans="1:20">
      <c r="K13" s="3" t="s">
        <v>25</v>
      </c>
      <c r="L13" s="8">
        <v>15925</v>
      </c>
    </row>
    <row r="14" spans="1:20">
      <c r="K14" s="3" t="s">
        <v>251</v>
      </c>
      <c r="L14" s="8">
        <v>52753.43</v>
      </c>
    </row>
    <row r="20" spans="1:23">
      <c r="S20" s="5"/>
    </row>
    <row r="21" spans="1:23">
      <c r="R21" s="3"/>
      <c r="S21" s="5"/>
    </row>
    <row r="22" spans="1:23">
      <c r="R22" s="3"/>
      <c r="S22" s="5"/>
    </row>
    <row r="23" spans="1:23">
      <c r="R23" s="3"/>
      <c r="S23" s="5"/>
    </row>
    <row r="27" spans="1:23" ht="9" customHeight="1">
      <c r="A27" s="20"/>
      <c r="B27" s="20"/>
      <c r="C27" s="20"/>
      <c r="D27" s="20"/>
      <c r="E27" s="20"/>
      <c r="F27" s="20"/>
      <c r="G27" s="20"/>
      <c r="H27" s="20"/>
      <c r="I27" s="20"/>
      <c r="J27" s="20"/>
      <c r="K27" s="20"/>
      <c r="L27" s="20"/>
      <c r="M27" s="20"/>
      <c r="N27" s="20"/>
      <c r="O27" s="20"/>
      <c r="P27" s="20"/>
      <c r="Q27" s="20"/>
      <c r="R27" s="20"/>
      <c r="S27" s="20"/>
      <c r="T27" s="20"/>
      <c r="U27" s="20"/>
      <c r="V27" s="20"/>
      <c r="W27" s="20"/>
    </row>
    <row r="30" spans="1:23">
      <c r="A30" s="2" t="s">
        <v>271</v>
      </c>
      <c r="B30" t="s">
        <v>276</v>
      </c>
      <c r="E30" s="2" t="s">
        <v>271</v>
      </c>
      <c r="F30" t="s">
        <v>276</v>
      </c>
      <c r="I30" s="2" t="s">
        <v>271</v>
      </c>
      <c r="J30" t="s">
        <v>276</v>
      </c>
      <c r="M30" s="2" t="s">
        <v>271</v>
      </c>
      <c r="N30" t="s">
        <v>276</v>
      </c>
      <c r="Q30" s="2" t="s">
        <v>271</v>
      </c>
      <c r="R30" t="s">
        <v>276</v>
      </c>
    </row>
    <row r="31" spans="1:23">
      <c r="A31" t="s">
        <v>277</v>
      </c>
      <c r="E31" t="s">
        <v>277</v>
      </c>
      <c r="I31" t="s">
        <v>277</v>
      </c>
      <c r="M31" t="s">
        <v>277</v>
      </c>
      <c r="Q31" t="s">
        <v>277</v>
      </c>
    </row>
    <row r="32" spans="1:23">
      <c r="A32" s="2" t="s">
        <v>272</v>
      </c>
      <c r="B32" t="s">
        <v>255</v>
      </c>
      <c r="C32" t="s">
        <v>275</v>
      </c>
      <c r="E32" s="2" t="s">
        <v>272</v>
      </c>
      <c r="F32" t="s">
        <v>281</v>
      </c>
      <c r="G32" t="s">
        <v>275</v>
      </c>
      <c r="I32" s="2" t="s">
        <v>272</v>
      </c>
      <c r="J32" t="s">
        <v>282</v>
      </c>
      <c r="K32" t="s">
        <v>275</v>
      </c>
      <c r="M32" s="2" t="s">
        <v>272</v>
      </c>
      <c r="N32" t="s">
        <v>252</v>
      </c>
      <c r="O32" t="s">
        <v>275</v>
      </c>
      <c r="Q32" s="2" t="s">
        <v>272</v>
      </c>
      <c r="R32" t="s">
        <v>283</v>
      </c>
      <c r="S32" t="s">
        <v>275</v>
      </c>
    </row>
    <row r="33" spans="1:23">
      <c r="A33" t="s">
        <v>263</v>
      </c>
      <c r="B33" s="5">
        <v>338662.18000000023</v>
      </c>
      <c r="C33">
        <v>5</v>
      </c>
      <c r="E33" t="s">
        <v>263</v>
      </c>
      <c r="F33">
        <v>104312.84000000001</v>
      </c>
      <c r="G33">
        <v>5</v>
      </c>
      <c r="I33" t="s">
        <v>263</v>
      </c>
      <c r="J33" s="6">
        <v>0.30801443491564351</v>
      </c>
      <c r="K33">
        <v>5</v>
      </c>
      <c r="M33" t="s">
        <v>263</v>
      </c>
      <c r="N33">
        <v>1438</v>
      </c>
      <c r="O33">
        <v>5</v>
      </c>
      <c r="Q33" t="s">
        <v>263</v>
      </c>
      <c r="R33">
        <v>488</v>
      </c>
      <c r="S33">
        <v>5</v>
      </c>
    </row>
    <row r="34" spans="1:23">
      <c r="A34" t="s">
        <v>264</v>
      </c>
      <c r="B34" s="5">
        <v>358335.4599999999</v>
      </c>
      <c r="C34">
        <v>6</v>
      </c>
      <c r="E34" t="s">
        <v>264</v>
      </c>
      <c r="F34">
        <v>100128.43999999996</v>
      </c>
      <c r="G34">
        <v>6</v>
      </c>
      <c r="I34" t="s">
        <v>264</v>
      </c>
      <c r="J34" s="6">
        <v>0.27942654628710201</v>
      </c>
      <c r="K34">
        <v>6</v>
      </c>
      <c r="M34" t="s">
        <v>264</v>
      </c>
      <c r="N34">
        <v>1401</v>
      </c>
      <c r="O34">
        <v>6</v>
      </c>
      <c r="Q34" t="s">
        <v>264</v>
      </c>
      <c r="R34">
        <v>473</v>
      </c>
      <c r="S34">
        <v>6</v>
      </c>
    </row>
    <row r="35" spans="1:23">
      <c r="A35" t="s">
        <v>265</v>
      </c>
      <c r="B35" s="5">
        <v>315841.4700000002</v>
      </c>
      <c r="C35">
        <v>7</v>
      </c>
      <c r="E35" t="s">
        <v>265</v>
      </c>
      <c r="F35">
        <v>93518.000000000116</v>
      </c>
      <c r="G35">
        <v>7</v>
      </c>
      <c r="I35" t="s">
        <v>265</v>
      </c>
      <c r="J35" s="6">
        <v>0.296091580374167</v>
      </c>
      <c r="K35">
        <v>7</v>
      </c>
      <c r="M35" t="s">
        <v>265</v>
      </c>
      <c r="N35">
        <v>1612</v>
      </c>
      <c r="O35">
        <v>7</v>
      </c>
      <c r="Q35" t="s">
        <v>265</v>
      </c>
      <c r="R35">
        <v>515</v>
      </c>
      <c r="S35">
        <v>7</v>
      </c>
    </row>
    <row r="36" spans="1:23">
      <c r="A36" t="s">
        <v>266</v>
      </c>
      <c r="B36" s="5">
        <v>316681.24000000005</v>
      </c>
      <c r="C36">
        <v>8</v>
      </c>
      <c r="E36" t="s">
        <v>266</v>
      </c>
      <c r="F36">
        <v>83524.24000000002</v>
      </c>
      <c r="G36">
        <v>8</v>
      </c>
      <c r="I36" t="s">
        <v>266</v>
      </c>
      <c r="J36" s="6">
        <v>0.26374861990561871</v>
      </c>
      <c r="K36">
        <v>8</v>
      </c>
      <c r="M36" t="s">
        <v>266</v>
      </c>
      <c r="N36">
        <v>1409</v>
      </c>
      <c r="O36">
        <v>8</v>
      </c>
      <c r="Q36" t="s">
        <v>266</v>
      </c>
      <c r="R36">
        <v>476</v>
      </c>
      <c r="S36">
        <v>8</v>
      </c>
    </row>
    <row r="37" spans="1:23">
      <c r="A37" t="s">
        <v>267</v>
      </c>
      <c r="B37" s="5">
        <v>361922.53000000014</v>
      </c>
      <c r="C37">
        <v>9</v>
      </c>
      <c r="E37" t="s">
        <v>267</v>
      </c>
      <c r="F37">
        <v>106848.99000000006</v>
      </c>
      <c r="G37">
        <v>9</v>
      </c>
      <c r="I37" t="s">
        <v>267</v>
      </c>
      <c r="J37" s="6">
        <v>0.29522613582525525</v>
      </c>
      <c r="K37">
        <v>9</v>
      </c>
      <c r="M37" t="s">
        <v>267</v>
      </c>
      <c r="N37">
        <v>1321</v>
      </c>
      <c r="O37">
        <v>9</v>
      </c>
      <c r="Q37" t="s">
        <v>267</v>
      </c>
      <c r="R37">
        <v>441</v>
      </c>
      <c r="S37">
        <v>9</v>
      </c>
    </row>
    <row r="38" spans="1:23">
      <c r="A38" t="s">
        <v>268</v>
      </c>
      <c r="B38" s="5">
        <v>385572.62999999966</v>
      </c>
      <c r="C38">
        <v>10</v>
      </c>
      <c r="E38" t="s">
        <v>268</v>
      </c>
      <c r="F38">
        <v>110722.74999999994</v>
      </c>
      <c r="G38">
        <v>10</v>
      </c>
      <c r="I38" t="s">
        <v>268</v>
      </c>
      <c r="J38" s="6">
        <v>0.28716444421897902</v>
      </c>
      <c r="K38">
        <v>10</v>
      </c>
      <c r="M38" t="s">
        <v>268</v>
      </c>
      <c r="N38">
        <v>1474</v>
      </c>
      <c r="O38">
        <v>10</v>
      </c>
      <c r="Q38" t="s">
        <v>268</v>
      </c>
      <c r="R38">
        <v>490</v>
      </c>
      <c r="S38">
        <v>10</v>
      </c>
    </row>
    <row r="39" spans="1:23">
      <c r="A39" t="s">
        <v>269</v>
      </c>
      <c r="B39" s="5">
        <v>330546.39999999962</v>
      </c>
      <c r="C39">
        <v>11</v>
      </c>
      <c r="E39" t="s">
        <v>269</v>
      </c>
      <c r="F39">
        <v>104156.84000000003</v>
      </c>
      <c r="G39">
        <v>11</v>
      </c>
      <c r="I39" t="s">
        <v>269</v>
      </c>
      <c r="J39" s="6">
        <v>0.31510505030458702</v>
      </c>
      <c r="K39">
        <v>11</v>
      </c>
      <c r="M39" t="s">
        <v>269</v>
      </c>
      <c r="N39">
        <v>1449</v>
      </c>
      <c r="O39">
        <v>11</v>
      </c>
      <c r="Q39" t="s">
        <v>269</v>
      </c>
      <c r="R39">
        <v>489</v>
      </c>
      <c r="S39">
        <v>11</v>
      </c>
    </row>
    <row r="40" spans="1:23">
      <c r="A40" t="s">
        <v>270</v>
      </c>
      <c r="B40" s="5">
        <v>247684.50000000044</v>
      </c>
      <c r="C40">
        <v>12</v>
      </c>
      <c r="E40" t="s">
        <v>270</v>
      </c>
      <c r="F40">
        <v>74506.299999999959</v>
      </c>
      <c r="G40">
        <v>12</v>
      </c>
      <c r="I40" t="s">
        <v>270</v>
      </c>
      <c r="J40" s="6">
        <v>0.30081131439391579</v>
      </c>
      <c r="K40">
        <v>12</v>
      </c>
      <c r="M40" t="s">
        <v>270</v>
      </c>
      <c r="N40">
        <v>1233</v>
      </c>
      <c r="O40">
        <v>12</v>
      </c>
      <c r="Q40" t="s">
        <v>270</v>
      </c>
      <c r="R40">
        <v>397</v>
      </c>
      <c r="S40">
        <v>12</v>
      </c>
    </row>
    <row r="41" spans="1:23">
      <c r="A41" t="s">
        <v>251</v>
      </c>
      <c r="B41" s="5">
        <v>2655246.4100000197</v>
      </c>
      <c r="C41">
        <v>12</v>
      </c>
      <c r="E41" t="s">
        <v>251</v>
      </c>
      <c r="F41">
        <v>777718.39999999769</v>
      </c>
      <c r="G41">
        <v>12</v>
      </c>
      <c r="I41" t="s">
        <v>251</v>
      </c>
      <c r="J41" s="6">
        <v>0.29289876716187402</v>
      </c>
      <c r="K41">
        <v>12</v>
      </c>
      <c r="M41" t="s">
        <v>251</v>
      </c>
      <c r="N41">
        <v>11337</v>
      </c>
      <c r="O41">
        <v>12</v>
      </c>
      <c r="Q41" t="s">
        <v>251</v>
      </c>
      <c r="R41">
        <v>3769</v>
      </c>
      <c r="S41">
        <v>12</v>
      </c>
    </row>
    <row r="44" spans="1:23" ht="9" customHeight="1">
      <c r="A44" s="20"/>
      <c r="B44" s="20"/>
      <c r="C44" s="20"/>
      <c r="D44" s="20"/>
      <c r="E44" s="20"/>
      <c r="F44" s="20"/>
      <c r="G44" s="20"/>
      <c r="H44" s="20"/>
      <c r="I44" s="20"/>
      <c r="J44" s="20"/>
      <c r="K44" s="20"/>
      <c r="L44" s="20"/>
      <c r="M44" s="20"/>
      <c r="N44" s="20"/>
      <c r="O44" s="20"/>
      <c r="P44" s="20"/>
      <c r="Q44" s="20"/>
      <c r="R44" s="20"/>
      <c r="S44" s="20"/>
      <c r="T44" s="20"/>
      <c r="U44" s="20"/>
      <c r="V44" s="20"/>
      <c r="W44" s="20"/>
    </row>
    <row r="48" spans="1:23">
      <c r="A48" s="2" t="s">
        <v>253</v>
      </c>
      <c r="B48" t="s">
        <v>255</v>
      </c>
      <c r="C48" t="s">
        <v>256</v>
      </c>
      <c r="D48" t="s">
        <v>258</v>
      </c>
      <c r="E48" t="s">
        <v>259</v>
      </c>
      <c r="F48" t="s">
        <v>254</v>
      </c>
      <c r="G48" t="s">
        <v>275</v>
      </c>
    </row>
    <row r="49" spans="1:23">
      <c r="A49" s="3" t="s">
        <v>263</v>
      </c>
      <c r="B49" s="8">
        <v>338662.18000000023</v>
      </c>
      <c r="C49" s="8">
        <v>104312.84000000001</v>
      </c>
      <c r="D49" s="6">
        <v>0.30801443491564351</v>
      </c>
      <c r="E49" s="5">
        <v>1438</v>
      </c>
      <c r="F49" s="5">
        <v>488</v>
      </c>
      <c r="G49">
        <v>5</v>
      </c>
    </row>
    <row r="50" spans="1:23">
      <c r="A50" s="3" t="s">
        <v>264</v>
      </c>
      <c r="B50" s="8">
        <v>358335.4599999999</v>
      </c>
      <c r="C50" s="8">
        <v>100128.43999999996</v>
      </c>
      <c r="D50" s="6">
        <v>0.27942654628710201</v>
      </c>
      <c r="E50" s="5">
        <v>1401</v>
      </c>
      <c r="F50" s="5">
        <v>473</v>
      </c>
      <c r="G50">
        <v>6</v>
      </c>
    </row>
    <row r="51" spans="1:23">
      <c r="A51" s="3" t="s">
        <v>265</v>
      </c>
      <c r="B51" s="8">
        <v>315841.4700000002</v>
      </c>
      <c r="C51" s="8">
        <v>93518.000000000116</v>
      </c>
      <c r="D51" s="6">
        <v>0.296091580374167</v>
      </c>
      <c r="E51" s="5">
        <v>1612</v>
      </c>
      <c r="F51" s="5">
        <v>515</v>
      </c>
      <c r="G51">
        <v>7</v>
      </c>
    </row>
    <row r="52" spans="1:23">
      <c r="A52" s="3" t="s">
        <v>266</v>
      </c>
      <c r="B52" s="8">
        <v>316681.24000000005</v>
      </c>
      <c r="C52" s="8">
        <v>83524.24000000002</v>
      </c>
      <c r="D52" s="6">
        <v>0.26374861990561871</v>
      </c>
      <c r="E52" s="5">
        <v>1409</v>
      </c>
      <c r="F52" s="5">
        <v>476</v>
      </c>
      <c r="G52">
        <v>8</v>
      </c>
    </row>
    <row r="53" spans="1:23">
      <c r="A53" s="3" t="s">
        <v>267</v>
      </c>
      <c r="B53" s="8">
        <v>361922.53000000014</v>
      </c>
      <c r="C53" s="8">
        <v>106848.99000000006</v>
      </c>
      <c r="D53" s="6">
        <v>0.29522613582525525</v>
      </c>
      <c r="E53" s="5">
        <v>1321</v>
      </c>
      <c r="F53" s="5">
        <v>441</v>
      </c>
      <c r="G53">
        <v>9</v>
      </c>
    </row>
    <row r="54" spans="1:23">
      <c r="A54" s="3" t="s">
        <v>268</v>
      </c>
      <c r="B54" s="8">
        <v>385572.62999999966</v>
      </c>
      <c r="C54" s="8">
        <v>110722.74999999994</v>
      </c>
      <c r="D54" s="6">
        <v>0.28716444421897902</v>
      </c>
      <c r="E54" s="5">
        <v>1474</v>
      </c>
      <c r="F54" s="5">
        <v>490</v>
      </c>
      <c r="G54">
        <v>10</v>
      </c>
    </row>
    <row r="55" spans="1:23">
      <c r="A55" s="3" t="s">
        <v>269</v>
      </c>
      <c r="B55" s="8">
        <v>330546.39999999962</v>
      </c>
      <c r="C55" s="8">
        <v>104156.84000000003</v>
      </c>
      <c r="D55" s="6">
        <v>0.31510505030458702</v>
      </c>
      <c r="E55" s="5">
        <v>1449</v>
      </c>
      <c r="F55" s="5">
        <v>489</v>
      </c>
      <c r="G55">
        <v>11</v>
      </c>
    </row>
    <row r="56" spans="1:23">
      <c r="A56" s="3" t="s">
        <v>270</v>
      </c>
      <c r="B56" s="8">
        <v>247684.50000000044</v>
      </c>
      <c r="C56" s="8">
        <v>74506.299999999959</v>
      </c>
      <c r="D56" s="6">
        <v>0.30081131439391579</v>
      </c>
      <c r="E56" s="5">
        <v>1233</v>
      </c>
      <c r="F56" s="5">
        <v>397</v>
      </c>
      <c r="G56">
        <v>12</v>
      </c>
    </row>
    <row r="57" spans="1:23">
      <c r="A57" s="3" t="s">
        <v>251</v>
      </c>
      <c r="B57" s="8">
        <v>2655246.4100000197</v>
      </c>
      <c r="C57" s="8">
        <v>777718.39999999769</v>
      </c>
      <c r="D57" s="6">
        <v>0.29289876716187402</v>
      </c>
      <c r="E57" s="5">
        <v>11337</v>
      </c>
      <c r="F57" s="5">
        <v>3769</v>
      </c>
      <c r="G57">
        <v>12</v>
      </c>
    </row>
    <row r="58" spans="1:23">
      <c r="A58" s="9" t="s">
        <v>279</v>
      </c>
      <c r="B58" s="8" t="str">
        <f>_xlfn.CONCAT("$",ROUND(AVERAGE(B49:B55)/1000,0),"K")</f>
        <v>$344K</v>
      </c>
      <c r="C58" s="8" t="str">
        <f>_xlfn.CONCAT("$",ROUND(AVERAGE(C49:C55)/1000,0),"K")</f>
        <v>$100K</v>
      </c>
      <c r="D58" s="6">
        <f>AVERAGE(D49:D55)</f>
        <v>0.29211097311876466</v>
      </c>
      <c r="E58" s="5">
        <f>AVERAGE(E49:E55)</f>
        <v>1443.4285714285713</v>
      </c>
      <c r="F58" s="5">
        <f>AVERAGE(F49:F55)</f>
        <v>481.71428571428572</v>
      </c>
      <c r="G58" s="8"/>
    </row>
    <row r="59" spans="1:23" ht="23.4">
      <c r="A59" s="9" t="s">
        <v>280</v>
      </c>
      <c r="B59" s="11">
        <f>IF(A5/AVERAGE(B49:B56)-1&gt;0,_xlfn.CONCAT("0",A5/AVERAGE(B49:B56))-1,A5/AVERAGE(B49:B56)-1)</f>
        <v>-4.0957441686171325E-3</v>
      </c>
      <c r="C59" s="11">
        <f>B5/AVERAGE(C49:C56)-1</f>
        <v>7.1409291589346058E-2</v>
      </c>
      <c r="D59" s="11">
        <f>C5-D58</f>
        <v>2.2994077185821638E-2</v>
      </c>
      <c r="E59" s="11">
        <f>D5/AVERAGE(E49:E56)-1</f>
        <v>2.2492722942577315E-2</v>
      </c>
      <c r="F59" s="11">
        <f>E5/AVERAGE(F49:F56)-1</f>
        <v>3.7941098434598031E-2</v>
      </c>
    </row>
    <row r="60" spans="1:23" ht="22.2">
      <c r="B60" s="21" t="str">
        <f>IF(Pivots!B59&gt;0,_xlfn.CONCAT("+",ROUND(Pivots!B59*100,1),"%"),_xlfn.CONCAT("",ROUND(Pivots!B59*100,1),"%"))</f>
        <v>-0.4%</v>
      </c>
      <c r="C60" s="21" t="str">
        <f>IF(Pivots!C59&gt;0,_xlfn.CONCAT("+",ROUND(Pivots!C59*100,1),"%"),_xlfn.CONCAT("",ROUND(Pivots!C59*100,1),"%"))</f>
        <v>+7.1%</v>
      </c>
      <c r="D60" s="21" t="str">
        <f>IF(Pivots!D59&gt;0,_xlfn.CONCAT("+",ROUND(Pivots!D59*100,1),"%"),_xlfn.CONCAT("",ROUND(Pivots!D59*100,1),"%"))</f>
        <v>+2.3%</v>
      </c>
      <c r="E60" s="21" t="str">
        <f>IF(Pivots!E59&gt;0,_xlfn.CONCAT("+",ROUND(Pivots!E59*100,1),"%"),_xlfn.CONCAT("",ROUND(Pivots!E59*100,1),"%"))</f>
        <v>+2.2%</v>
      </c>
      <c r="F60" s="21" t="str">
        <f>IF(Pivots!F59&gt;0,_xlfn.CONCAT("+",ROUND(Pivots!F59*100,1),"%"),_xlfn.CONCAT("",ROUND(Pivots!F59*100,1),"%"))</f>
        <v>+3.8%</v>
      </c>
    </row>
    <row r="61" spans="1:23">
      <c r="B61" t="str">
        <f>IF(B59&gt;0,$A$58,$A$59)</f>
        <v>↓</v>
      </c>
      <c r="C61" t="str">
        <f>IF(C59&gt;0,$A$58,$A$59)</f>
        <v>↑</v>
      </c>
      <c r="D61" t="str">
        <f>IF(D59&gt;0,$A$58,$A$59)</f>
        <v>↑</v>
      </c>
      <c r="E61" t="str">
        <f>IF(E59&gt;0,$A$58,$A$59)</f>
        <v>↑</v>
      </c>
      <c r="F61" t="str">
        <f>IF(F59&gt;0,$A$58,$A$59)</f>
        <v>↑</v>
      </c>
    </row>
    <row r="63" spans="1:23">
      <c r="A63" s="20"/>
      <c r="B63" s="20"/>
      <c r="C63" s="20"/>
      <c r="D63" s="20"/>
      <c r="E63" s="20"/>
      <c r="F63" s="20"/>
      <c r="G63" s="20"/>
      <c r="H63" s="20"/>
      <c r="I63" s="20"/>
      <c r="J63" s="20"/>
      <c r="K63" s="20"/>
      <c r="L63" s="20"/>
      <c r="M63" s="20"/>
      <c r="N63" s="20"/>
      <c r="O63" s="20"/>
      <c r="P63" s="20"/>
      <c r="Q63" s="20"/>
      <c r="R63" s="20"/>
      <c r="S63" s="20"/>
      <c r="T63" s="20"/>
      <c r="U63" s="20"/>
      <c r="V63" s="20"/>
      <c r="W63" s="20"/>
    </row>
    <row r="66" spans="1:11">
      <c r="A66" s="2" t="s">
        <v>272</v>
      </c>
      <c r="B66" t="s">
        <v>269</v>
      </c>
      <c r="C66">
        <f>_xlfn.XLOOKUP(B66,D91:D103,E91:E103)</f>
        <v>30</v>
      </c>
      <c r="D66" s="18">
        <f>MAX(A69:A90)</f>
        <v>45618</v>
      </c>
      <c r="E66" s="18">
        <f>D66-C66</f>
        <v>45588</v>
      </c>
      <c r="F66">
        <f>C66/DAY(DATE(1900,1,1) + D66)</f>
        <v>1.3043478260869565</v>
      </c>
    </row>
    <row r="67" spans="1:11">
      <c r="A67" t="s">
        <v>277</v>
      </c>
    </row>
    <row r="68" spans="1:11">
      <c r="A68" s="12" t="s">
        <v>1</v>
      </c>
      <c r="B68" s="13" t="s">
        <v>284</v>
      </c>
    </row>
    <row r="69" spans="1:11">
      <c r="A69" s="15">
        <v>45597</v>
      </c>
      <c r="B69" s="8">
        <v>6374.67</v>
      </c>
    </row>
    <row r="70" spans="1:11">
      <c r="A70" s="15">
        <v>45598</v>
      </c>
      <c r="B70" s="8">
        <v>16162.81</v>
      </c>
      <c r="K70" t="str">
        <f>IF(1&lt;=A$1, 1, "")</f>
        <v/>
      </c>
    </row>
    <row r="71" spans="1:11">
      <c r="A71" s="15">
        <v>45599</v>
      </c>
      <c r="B71" s="8">
        <v>4654.6499999999996</v>
      </c>
    </row>
    <row r="72" spans="1:11">
      <c r="A72" s="15">
        <v>45600</v>
      </c>
      <c r="B72" s="8">
        <v>13818.779999999999</v>
      </c>
    </row>
    <row r="73" spans="1:11">
      <c r="A73" s="15">
        <v>45601</v>
      </c>
      <c r="B73" s="8">
        <v>3817.7499999999995</v>
      </c>
    </row>
    <row r="74" spans="1:11">
      <c r="A74" s="15">
        <v>45602</v>
      </c>
      <c r="B74" s="8">
        <v>11211.359999999999</v>
      </c>
    </row>
    <row r="75" spans="1:11">
      <c r="A75" s="15">
        <v>45603</v>
      </c>
      <c r="B75" s="8">
        <v>6788.6</v>
      </c>
    </row>
    <row r="76" spans="1:11">
      <c r="A76" s="15">
        <v>45604</v>
      </c>
      <c r="B76" s="8">
        <v>15795.269999999999</v>
      </c>
    </row>
    <row r="77" spans="1:11">
      <c r="A77" s="15">
        <v>45605</v>
      </c>
      <c r="B77" s="8">
        <v>2409.94</v>
      </c>
    </row>
    <row r="78" spans="1:11">
      <c r="A78" s="15">
        <v>45606</v>
      </c>
      <c r="B78" s="8">
        <v>3102.7400000000002</v>
      </c>
    </row>
    <row r="79" spans="1:11">
      <c r="A79" s="15">
        <v>45607</v>
      </c>
      <c r="B79" s="8">
        <v>4394.8500000000004</v>
      </c>
    </row>
    <row r="80" spans="1:11">
      <c r="A80" s="15">
        <v>45608</v>
      </c>
      <c r="B80" s="8">
        <v>2495.44</v>
      </c>
    </row>
    <row r="81" spans="1:5">
      <c r="A81" s="15">
        <v>45609</v>
      </c>
      <c r="B81" s="8">
        <v>11851.83</v>
      </c>
    </row>
    <row r="82" spans="1:5">
      <c r="A82" s="15">
        <v>45610</v>
      </c>
      <c r="B82" s="8">
        <v>9436.7800000000007</v>
      </c>
    </row>
    <row r="83" spans="1:5">
      <c r="A83" s="15">
        <v>45611</v>
      </c>
      <c r="B83" s="8">
        <v>4626.75</v>
      </c>
    </row>
    <row r="84" spans="1:5">
      <c r="A84" s="15">
        <v>45612</v>
      </c>
      <c r="B84" s="8">
        <v>2368.04</v>
      </c>
    </row>
    <row r="85" spans="1:5">
      <c r="A85" s="15">
        <v>45613</v>
      </c>
      <c r="B85" s="8">
        <v>5080.8099999999995</v>
      </c>
    </row>
    <row r="86" spans="1:5">
      <c r="A86" s="15">
        <v>45614</v>
      </c>
      <c r="B86" s="8">
        <v>3109.74</v>
      </c>
    </row>
    <row r="87" spans="1:5">
      <c r="A87" s="15">
        <v>45615</v>
      </c>
      <c r="B87" s="8">
        <v>3014.7999999999993</v>
      </c>
    </row>
    <row r="88" spans="1:5">
      <c r="A88" s="15">
        <v>45616</v>
      </c>
      <c r="B88" s="8">
        <v>6369.7399999999989</v>
      </c>
    </row>
    <row r="89" spans="1:5">
      <c r="A89" s="15">
        <v>45617</v>
      </c>
      <c r="B89" s="8">
        <v>716.97</v>
      </c>
    </row>
    <row r="90" spans="1:5">
      <c r="A90" s="15">
        <v>45618</v>
      </c>
      <c r="B90" s="8">
        <v>9519.23</v>
      </c>
    </row>
    <row r="91" spans="1:5">
      <c r="A91" s="15">
        <v>45619</v>
      </c>
      <c r="B91" s="8">
        <v>2720.8500000000004</v>
      </c>
      <c r="D91" s="16" t="s">
        <v>288</v>
      </c>
      <c r="E91" s="16" t="s">
        <v>289</v>
      </c>
    </row>
    <row r="92" spans="1:5">
      <c r="A92" s="15">
        <v>45620</v>
      </c>
      <c r="B92" s="8">
        <v>3996.7799999999993</v>
      </c>
      <c r="D92" s="17" t="s">
        <v>290</v>
      </c>
      <c r="E92" s="17">
        <v>31</v>
      </c>
    </row>
    <row r="93" spans="1:5">
      <c r="A93" s="15">
        <v>45621</v>
      </c>
      <c r="B93" s="8">
        <v>2872.8100000000004</v>
      </c>
      <c r="D93" s="17" t="s">
        <v>291</v>
      </c>
      <c r="E93" s="17">
        <v>28</v>
      </c>
    </row>
    <row r="94" spans="1:5">
      <c r="A94" s="15">
        <v>45622</v>
      </c>
      <c r="B94" s="8">
        <v>2268.88</v>
      </c>
      <c r="D94" s="17" t="s">
        <v>292</v>
      </c>
      <c r="E94" s="17">
        <v>31</v>
      </c>
    </row>
    <row r="95" spans="1:5">
      <c r="A95" s="15">
        <v>45623</v>
      </c>
      <c r="B95" s="8">
        <v>3188.8300000000004</v>
      </c>
      <c r="D95" s="17" t="s">
        <v>285</v>
      </c>
      <c r="E95" s="17">
        <v>30</v>
      </c>
    </row>
    <row r="96" spans="1:5">
      <c r="A96" s="15">
        <v>45624</v>
      </c>
      <c r="B96" s="8">
        <v>6478.5599999999995</v>
      </c>
      <c r="D96" s="17" t="s">
        <v>263</v>
      </c>
      <c r="E96" s="17">
        <v>31</v>
      </c>
    </row>
    <row r="97" spans="1:5">
      <c r="A97" s="15">
        <v>45625</v>
      </c>
      <c r="B97" s="8">
        <v>4389.28</v>
      </c>
      <c r="D97" s="17" t="s">
        <v>264</v>
      </c>
      <c r="E97" s="17">
        <v>30</v>
      </c>
    </row>
    <row r="98" spans="1:5">
      <c r="A98" s="15">
        <v>45626</v>
      </c>
      <c r="B98" s="8">
        <v>1401.8500000000001</v>
      </c>
      <c r="D98" s="17" t="s">
        <v>265</v>
      </c>
      <c r="E98" s="17">
        <v>31</v>
      </c>
    </row>
    <row r="99" spans="1:5">
      <c r="A99" s="15" t="s">
        <v>251</v>
      </c>
      <c r="B99" s="8">
        <v>174439.39</v>
      </c>
      <c r="D99" s="17" t="s">
        <v>266</v>
      </c>
      <c r="E99" s="17">
        <v>31</v>
      </c>
    </row>
    <row r="100" spans="1:5">
      <c r="D100" s="17" t="s">
        <v>267</v>
      </c>
      <c r="E100" s="17">
        <v>30</v>
      </c>
    </row>
    <row r="101" spans="1:5">
      <c r="D101" s="17" t="s">
        <v>268</v>
      </c>
      <c r="E101" s="17">
        <v>31</v>
      </c>
    </row>
    <row r="102" spans="1:5">
      <c r="D102" s="17" t="s">
        <v>269</v>
      </c>
      <c r="E102" s="17">
        <v>30</v>
      </c>
    </row>
    <row r="103" spans="1:5">
      <c r="D103" s="17" t="s">
        <v>270</v>
      </c>
      <c r="E103" s="17">
        <v>31</v>
      </c>
    </row>
    <row r="105" spans="1:5">
      <c r="E105" s="17"/>
    </row>
    <row r="106" spans="1:5">
      <c r="E106" s="17"/>
    </row>
    <row r="107" spans="1:5">
      <c r="E107" s="17"/>
    </row>
    <row r="108" spans="1:5">
      <c r="E108" s="17"/>
    </row>
    <row r="109" spans="1:5">
      <c r="E109" s="17"/>
    </row>
    <row r="110" spans="1:5">
      <c r="E110" s="17"/>
    </row>
    <row r="111" spans="1:5">
      <c r="E111" s="17"/>
    </row>
    <row r="112" spans="1:5">
      <c r="E112" s="17"/>
    </row>
    <row r="113" spans="5:5">
      <c r="E113" s="17"/>
    </row>
    <row r="114" spans="5:5">
      <c r="E114" s="17"/>
    </row>
    <row r="115" spans="5:5">
      <c r="E115" s="17"/>
    </row>
  </sheetData>
  <mergeCells count="3">
    <mergeCell ref="A27:W27"/>
    <mergeCell ref="A44:W44"/>
    <mergeCell ref="A63:W63"/>
  </mergeCells>
  <conditionalFormatting sqref="B59:F59">
    <cfRule type="cellIs" dxfId="90" priority="9" operator="lessThanOrEqual">
      <formula>0</formula>
    </cfRule>
    <cfRule type="cellIs" dxfId="89" priority="10" operator="greaterThan">
      <formula>0</formula>
    </cfRule>
  </conditionalFormatting>
  <conditionalFormatting sqref="B60:F60">
    <cfRule type="expression" dxfId="88" priority="3">
      <formula>B59&gt;0</formula>
    </cfRule>
    <cfRule type="expression" dxfId="87" priority="4">
      <formula>B59&lt;0</formula>
    </cfRule>
  </conditionalFormatting>
  <pageMargins left="0.7" right="0.7" top="0.75" bottom="0.75" header="0.3" footer="0.3"/>
  <ignoredErrors>
    <ignoredError sqref="D59" formula="1"/>
  </ignoredErrors>
  <drawing r:id="rId13"/>
  <legacyDrawing r:id="rId14"/>
  <extLst>
    <ext xmlns:x14="http://schemas.microsoft.com/office/spreadsheetml/2009/9/main" uri="{78C0D931-6437-407d-A8EE-F0AAD7539E65}">
      <x14:conditionalFormattings>
        <x14:conditionalFormatting xmlns:xm="http://schemas.microsoft.com/office/excel/2006/main">
          <x14:cfRule type="iconSet" priority="11" id="{00000000-000E-0000-0100-000003000000}">
            <x14:iconSet iconSet="3Triangles" showValue="0">
              <x14:cfvo type="percent">
                <xm:f>0</xm:f>
              </x14:cfvo>
              <x14:cfvo type="num">
                <xm:f>0</xm:f>
              </x14:cfvo>
              <x14:cfvo type="num">
                <xm:f>0</xm:f>
              </x14:cfvo>
            </x14:iconSet>
          </x14:cfRule>
          <xm:sqref>B59:F59</xm:sqref>
        </x14:conditionalFormatting>
      </x14:conditionalFormattings>
    </ex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A9BA3-45C9-4D9B-856D-B1D36C2E3D69}">
  <sheetPr codeName="Sheet3"/>
  <dimension ref="H1:AK56"/>
  <sheetViews>
    <sheetView showGridLines="0" tabSelected="1" zoomScale="59" zoomScaleNormal="59" workbookViewId="0">
      <selection activeCell="AK56" sqref="H1:AK56"/>
    </sheetView>
  </sheetViews>
  <sheetFormatPr defaultRowHeight="14.4"/>
  <cols>
    <col min="7" max="7" width="4.44140625" customWidth="1"/>
    <col min="37" max="37" width="7" customWidth="1"/>
  </cols>
  <sheetData>
    <row r="1" spans="8:3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8:3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spans="8:3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row>
    <row r="4" spans="8:3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row>
    <row r="5" spans="8:37">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row>
    <row r="6" spans="8:37">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row>
    <row r="7" spans="8:37">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row>
    <row r="8" spans="8:37">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row>
    <row r="9" spans="8:37">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row>
    <row r="10" spans="8:37">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row>
    <row r="11" spans="8:37">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row>
    <row r="12" spans="8:37">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row>
    <row r="13" spans="8:37">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row>
    <row r="14" spans="8:37">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row>
    <row r="15" spans="8:37">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row>
    <row r="16" spans="8:37">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row>
    <row r="17" spans="8:37">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row>
    <row r="18" spans="8:37">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row>
    <row r="19" spans="8:37">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row>
    <row r="20" spans="8:37">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row>
    <row r="21" spans="8:37">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row>
    <row r="22" spans="8:37">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row>
    <row r="23" spans="8:37">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row>
    <row r="24" spans="8:37">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row>
    <row r="25" spans="8:37">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row>
    <row r="26" spans="8:37">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row>
    <row r="27" spans="8:37">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row>
    <row r="28" spans="8:37">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row>
    <row r="29" spans="8:37">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row>
    <row r="30" spans="8:37">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row>
    <row r="31" spans="8:37">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row>
    <row r="32" spans="8:37">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row>
    <row r="33" spans="8:37">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row>
    <row r="34" spans="8:37">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row>
    <row r="35" spans="8:37">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row>
    <row r="36" spans="8:37" ht="14.4" customHeight="1">
      <c r="H36" s="22"/>
      <c r="I36" s="22"/>
      <c r="J36" s="22"/>
      <c r="K36" s="22"/>
      <c r="L36" s="22"/>
      <c r="M36" s="22"/>
      <c r="N36" s="22"/>
      <c r="O36" s="22"/>
      <c r="P36" s="22"/>
      <c r="Q36" s="22"/>
      <c r="R36" s="22"/>
      <c r="S36" s="22"/>
      <c r="T36" s="22"/>
      <c r="U36" s="23" t="s">
        <v>286</v>
      </c>
      <c r="V36" s="23"/>
      <c r="W36" s="23"/>
      <c r="X36" s="23"/>
      <c r="Y36" s="23"/>
      <c r="Z36" s="23"/>
      <c r="AA36" s="23"/>
      <c r="AB36" s="23"/>
      <c r="AC36" s="23"/>
      <c r="AD36" s="23"/>
      <c r="AE36" s="23"/>
      <c r="AF36" s="23"/>
      <c r="AG36" s="23"/>
      <c r="AH36" s="23"/>
      <c r="AI36" s="24" t="s">
        <v>8</v>
      </c>
      <c r="AJ36" s="24"/>
      <c r="AK36" s="24"/>
    </row>
    <row r="37" spans="8:37" ht="14.4" customHeight="1">
      <c r="H37" s="22"/>
      <c r="I37" s="22"/>
      <c r="J37" s="22"/>
      <c r="K37" s="22"/>
      <c r="L37" s="22"/>
      <c r="M37" s="22"/>
      <c r="N37" s="22"/>
      <c r="O37" s="22"/>
      <c r="P37" s="22"/>
      <c r="Q37" s="22"/>
      <c r="R37" s="22"/>
      <c r="S37" s="22"/>
      <c r="T37" s="22"/>
      <c r="U37" s="23"/>
      <c r="V37" s="23"/>
      <c r="W37" s="23"/>
      <c r="X37" s="23"/>
      <c r="Y37" s="23"/>
      <c r="Z37" s="23"/>
      <c r="AA37" s="23"/>
      <c r="AB37" s="23"/>
      <c r="AC37" s="23"/>
      <c r="AD37" s="23"/>
      <c r="AE37" s="23"/>
      <c r="AF37" s="23"/>
      <c r="AG37" s="23"/>
      <c r="AH37" s="23"/>
      <c r="AI37" s="24"/>
      <c r="AJ37" s="24"/>
      <c r="AK37" s="24"/>
    </row>
    <row r="38" spans="8:37" ht="14.4" customHeight="1">
      <c r="H38" s="22"/>
      <c r="I38" s="22"/>
      <c r="J38" s="22"/>
      <c r="K38" s="22"/>
      <c r="L38" s="22"/>
      <c r="M38" s="22"/>
      <c r="N38" s="22"/>
      <c r="O38" s="22"/>
      <c r="P38" s="22"/>
      <c r="Q38" s="22"/>
      <c r="R38" s="22"/>
      <c r="S38" s="22"/>
      <c r="T38" s="22"/>
      <c r="U38" s="23"/>
      <c r="V38" s="23"/>
      <c r="W38" s="23"/>
      <c r="X38" s="23"/>
      <c r="Y38" s="23"/>
      <c r="Z38" s="23"/>
      <c r="AA38" s="23"/>
      <c r="AB38" s="23"/>
      <c r="AC38" s="23"/>
      <c r="AD38" s="23"/>
      <c r="AE38" s="23"/>
      <c r="AF38" s="23"/>
      <c r="AG38" s="23"/>
      <c r="AH38" s="23"/>
      <c r="AI38" s="24"/>
      <c r="AJ38" s="24"/>
      <c r="AK38" s="24"/>
    </row>
    <row r="39" spans="8:37" ht="14.4" customHeight="1">
      <c r="H39" s="22"/>
      <c r="I39" s="22"/>
      <c r="J39" s="22"/>
      <c r="K39" s="22"/>
      <c r="L39" s="22"/>
      <c r="M39" s="22"/>
      <c r="N39" s="22"/>
      <c r="O39" s="22"/>
      <c r="P39" s="22"/>
      <c r="Q39" s="22"/>
      <c r="R39" s="22"/>
      <c r="S39" s="22"/>
      <c r="T39" s="22"/>
      <c r="U39" s="23"/>
      <c r="V39" s="23"/>
      <c r="W39" s="23"/>
      <c r="X39" s="23"/>
      <c r="Y39" s="23"/>
      <c r="Z39" s="23"/>
      <c r="AA39" s="23"/>
      <c r="AB39" s="23"/>
      <c r="AC39" s="23"/>
      <c r="AD39" s="23"/>
      <c r="AE39" s="23"/>
      <c r="AF39" s="23"/>
      <c r="AG39" s="23"/>
      <c r="AH39" s="23"/>
      <c r="AI39" s="24"/>
      <c r="AJ39" s="24"/>
      <c r="AK39" s="24"/>
    </row>
    <row r="40" spans="8:37" ht="14.4" customHeight="1">
      <c r="H40" s="22"/>
      <c r="I40" s="22"/>
      <c r="J40" s="22"/>
      <c r="K40" s="22"/>
      <c r="L40" s="22"/>
      <c r="M40" s="22"/>
      <c r="N40" s="22"/>
      <c r="O40" s="22"/>
      <c r="P40" s="22"/>
      <c r="Q40" s="22"/>
      <c r="R40" s="22"/>
      <c r="S40" s="22"/>
      <c r="T40" s="22"/>
      <c r="U40" s="23"/>
      <c r="V40" s="23"/>
      <c r="W40" s="23"/>
      <c r="X40" s="23"/>
      <c r="Y40" s="23"/>
      <c r="Z40" s="23"/>
      <c r="AA40" s="23"/>
      <c r="AB40" s="23"/>
      <c r="AC40" s="23"/>
      <c r="AD40" s="23"/>
      <c r="AE40" s="23"/>
      <c r="AF40" s="23"/>
      <c r="AG40" s="23"/>
      <c r="AH40" s="23"/>
      <c r="AI40" s="24"/>
      <c r="AJ40" s="24"/>
      <c r="AK40" s="24"/>
    </row>
    <row r="41" spans="8:37" ht="14.4" customHeight="1">
      <c r="H41" s="22"/>
      <c r="I41" s="22"/>
      <c r="J41" s="22"/>
      <c r="K41" s="22"/>
      <c r="L41" s="22"/>
      <c r="M41" s="22"/>
      <c r="N41" s="22"/>
      <c r="O41" s="22"/>
      <c r="P41" s="22"/>
      <c r="Q41" s="22"/>
      <c r="R41" s="22"/>
      <c r="S41" s="22"/>
      <c r="T41" s="22"/>
      <c r="U41" s="23"/>
      <c r="V41" s="23"/>
      <c r="W41" s="23"/>
      <c r="X41" s="23"/>
      <c r="Y41" s="23"/>
      <c r="Z41" s="23"/>
      <c r="AA41" s="23"/>
      <c r="AB41" s="23"/>
      <c r="AC41" s="23"/>
      <c r="AD41" s="23"/>
      <c r="AE41" s="23"/>
      <c r="AF41" s="23"/>
      <c r="AG41" s="23"/>
      <c r="AH41" s="23"/>
      <c r="AI41" s="24"/>
      <c r="AJ41" s="24"/>
      <c r="AK41" s="24"/>
    </row>
    <row r="42" spans="8:37" ht="14.4" customHeight="1">
      <c r="H42" s="22"/>
      <c r="I42" s="22"/>
      <c r="J42" s="22"/>
      <c r="K42" s="22"/>
      <c r="L42" s="22"/>
      <c r="M42" s="22"/>
      <c r="N42" s="22"/>
      <c r="O42" s="22"/>
      <c r="P42" s="22"/>
      <c r="Q42" s="22"/>
      <c r="R42" s="22"/>
      <c r="S42" s="22"/>
      <c r="T42" s="22"/>
      <c r="U42" s="23"/>
      <c r="V42" s="23"/>
      <c r="W42" s="23"/>
      <c r="X42" s="23"/>
      <c r="Y42" s="23"/>
      <c r="Z42" s="23"/>
      <c r="AA42" s="23"/>
      <c r="AB42" s="23"/>
      <c r="AC42" s="23"/>
      <c r="AD42" s="23"/>
      <c r="AE42" s="23"/>
      <c r="AF42" s="23"/>
      <c r="AG42" s="23"/>
      <c r="AH42" s="23"/>
      <c r="AI42" s="24"/>
      <c r="AJ42" s="24"/>
      <c r="AK42" s="24"/>
    </row>
    <row r="43" spans="8:37" ht="14.4" customHeight="1">
      <c r="H43" s="22"/>
      <c r="I43" s="22"/>
      <c r="J43" s="22"/>
      <c r="K43" s="22"/>
      <c r="L43" s="22"/>
      <c r="M43" s="22"/>
      <c r="N43" s="22"/>
      <c r="O43" s="22"/>
      <c r="P43" s="22"/>
      <c r="Q43" s="22"/>
      <c r="R43" s="22"/>
      <c r="S43" s="22"/>
      <c r="T43" s="22"/>
      <c r="U43" s="23"/>
      <c r="V43" s="23"/>
      <c r="W43" s="23"/>
      <c r="X43" s="23"/>
      <c r="Y43" s="23"/>
      <c r="Z43" s="23"/>
      <c r="AA43" s="23"/>
      <c r="AB43" s="23"/>
      <c r="AC43" s="23"/>
      <c r="AD43" s="23"/>
      <c r="AE43" s="23"/>
      <c r="AF43" s="23"/>
      <c r="AG43" s="23"/>
      <c r="AH43" s="23"/>
      <c r="AI43" s="24"/>
      <c r="AJ43" s="24"/>
      <c r="AK43" s="24"/>
    </row>
    <row r="44" spans="8:37" ht="14.4" customHeight="1">
      <c r="H44" s="22"/>
      <c r="I44" s="22"/>
      <c r="J44" s="22"/>
      <c r="K44" s="22"/>
      <c r="L44" s="22"/>
      <c r="M44" s="22"/>
      <c r="N44" s="22"/>
      <c r="O44" s="22"/>
      <c r="P44" s="22"/>
      <c r="Q44" s="22"/>
      <c r="R44" s="22"/>
      <c r="S44" s="22"/>
      <c r="T44" s="22"/>
      <c r="U44" s="23"/>
      <c r="V44" s="23"/>
      <c r="W44" s="23"/>
      <c r="X44" s="23"/>
      <c r="Y44" s="23"/>
      <c r="Z44" s="23"/>
      <c r="AA44" s="23"/>
      <c r="AB44" s="23"/>
      <c r="AC44" s="23"/>
      <c r="AD44" s="23"/>
      <c r="AE44" s="23"/>
      <c r="AF44" s="23"/>
      <c r="AG44" s="23"/>
      <c r="AH44" s="23"/>
      <c r="AI44" s="24"/>
      <c r="AJ44" s="24"/>
      <c r="AK44" s="24"/>
    </row>
    <row r="45" spans="8:37" ht="14.4" customHeight="1">
      <c r="H45" s="22"/>
      <c r="I45" s="22"/>
      <c r="J45" s="22"/>
      <c r="K45" s="22"/>
      <c r="L45" s="22"/>
      <c r="M45" s="22"/>
      <c r="N45" s="22"/>
      <c r="O45" s="22"/>
      <c r="P45" s="22"/>
      <c r="Q45" s="22"/>
      <c r="R45" s="22"/>
      <c r="S45" s="22"/>
      <c r="T45" s="22"/>
      <c r="U45" s="23"/>
      <c r="V45" s="23"/>
      <c r="W45" s="23"/>
      <c r="X45" s="23"/>
      <c r="Y45" s="23"/>
      <c r="Z45" s="23"/>
      <c r="AA45" s="23"/>
      <c r="AB45" s="23"/>
      <c r="AC45" s="23"/>
      <c r="AD45" s="23"/>
      <c r="AE45" s="23"/>
      <c r="AF45" s="23"/>
      <c r="AG45" s="23"/>
      <c r="AH45" s="23"/>
      <c r="AI45" s="24"/>
      <c r="AJ45" s="24"/>
      <c r="AK45" s="24"/>
    </row>
    <row r="46" spans="8:37" ht="14.4" customHeight="1">
      <c r="H46" s="22"/>
      <c r="I46" s="22"/>
      <c r="J46" s="22"/>
      <c r="K46" s="22"/>
      <c r="L46" s="22"/>
      <c r="M46" s="22"/>
      <c r="N46" s="22"/>
      <c r="O46" s="22"/>
      <c r="P46" s="22"/>
      <c r="Q46" s="22"/>
      <c r="R46" s="22"/>
      <c r="S46" s="22"/>
      <c r="T46" s="22"/>
      <c r="U46" s="23"/>
      <c r="V46" s="23"/>
      <c r="W46" s="23"/>
      <c r="X46" s="23"/>
      <c r="Y46" s="23"/>
      <c r="Z46" s="23"/>
      <c r="AA46" s="23"/>
      <c r="AB46" s="23"/>
      <c r="AC46" s="23"/>
      <c r="AD46" s="23"/>
      <c r="AE46" s="23"/>
      <c r="AF46" s="23"/>
      <c r="AG46" s="23"/>
      <c r="AH46" s="23"/>
      <c r="AI46" s="24"/>
      <c r="AJ46" s="24"/>
      <c r="AK46" s="24"/>
    </row>
    <row r="47" spans="8:37" ht="14.4" customHeight="1">
      <c r="H47" s="22"/>
      <c r="I47" s="22"/>
      <c r="J47" s="22"/>
      <c r="K47" s="22"/>
      <c r="L47" s="22"/>
      <c r="M47" s="22"/>
      <c r="N47" s="22"/>
      <c r="O47" s="22"/>
      <c r="P47" s="22"/>
      <c r="Q47" s="22"/>
      <c r="R47" s="22"/>
      <c r="S47" s="22"/>
      <c r="T47" s="22"/>
      <c r="U47" s="23"/>
      <c r="V47" s="23"/>
      <c r="W47" s="23"/>
      <c r="X47" s="23"/>
      <c r="Y47" s="23"/>
      <c r="Z47" s="23"/>
      <c r="AA47" s="23"/>
      <c r="AB47" s="23"/>
      <c r="AC47" s="23"/>
      <c r="AD47" s="23"/>
      <c r="AE47" s="23"/>
      <c r="AF47" s="23"/>
      <c r="AG47" s="23"/>
      <c r="AH47" s="23"/>
      <c r="AI47" s="24"/>
      <c r="AJ47" s="24"/>
      <c r="AK47" s="24"/>
    </row>
    <row r="48" spans="8:37" ht="14.4" customHeight="1">
      <c r="H48" s="22"/>
      <c r="I48" s="22"/>
      <c r="J48" s="22"/>
      <c r="K48" s="22"/>
      <c r="L48" s="22"/>
      <c r="M48" s="22"/>
      <c r="N48" s="22"/>
      <c r="O48" s="22"/>
      <c r="P48" s="22"/>
      <c r="Q48" s="22"/>
      <c r="R48" s="22"/>
      <c r="S48" s="22"/>
      <c r="T48" s="22"/>
      <c r="U48" s="23"/>
      <c r="V48" s="23"/>
      <c r="W48" s="23"/>
      <c r="X48" s="23"/>
      <c r="Y48" s="23"/>
      <c r="Z48" s="23"/>
      <c r="AA48" s="23"/>
      <c r="AB48" s="23"/>
      <c r="AC48" s="23"/>
      <c r="AD48" s="23"/>
      <c r="AE48" s="23"/>
      <c r="AF48" s="23"/>
      <c r="AG48" s="23"/>
      <c r="AH48" s="23"/>
      <c r="AI48" s="24"/>
      <c r="AJ48" s="24"/>
      <c r="AK48" s="24"/>
    </row>
    <row r="49" spans="8:37" ht="14.4" customHeight="1">
      <c r="H49" s="22"/>
      <c r="I49" s="22"/>
      <c r="J49" s="22"/>
      <c r="K49" s="22"/>
      <c r="L49" s="22"/>
      <c r="M49" s="22"/>
      <c r="N49" s="22"/>
      <c r="O49" s="22"/>
      <c r="P49" s="22"/>
      <c r="Q49" s="22"/>
      <c r="R49" s="22"/>
      <c r="S49" s="22"/>
      <c r="T49" s="22"/>
      <c r="U49" s="23"/>
      <c r="V49" s="23"/>
      <c r="W49" s="23"/>
      <c r="X49" s="23"/>
      <c r="Y49" s="23"/>
      <c r="Z49" s="23"/>
      <c r="AA49" s="23"/>
      <c r="AB49" s="23"/>
      <c r="AC49" s="23"/>
      <c r="AD49" s="23"/>
      <c r="AE49" s="23"/>
      <c r="AF49" s="23"/>
      <c r="AG49" s="23"/>
      <c r="AH49" s="23"/>
      <c r="AI49" s="24"/>
      <c r="AJ49" s="24"/>
      <c r="AK49" s="24"/>
    </row>
    <row r="50" spans="8:37" ht="14.4" customHeight="1">
      <c r="H50" s="22"/>
      <c r="I50" s="22"/>
      <c r="J50" s="22"/>
      <c r="K50" s="22"/>
      <c r="L50" s="22"/>
      <c r="M50" s="22"/>
      <c r="N50" s="22"/>
      <c r="O50" s="22"/>
      <c r="P50" s="22"/>
      <c r="Q50" s="22"/>
      <c r="R50" s="22"/>
      <c r="S50" s="22"/>
      <c r="T50" s="22"/>
      <c r="U50" s="23"/>
      <c r="V50" s="23"/>
      <c r="W50" s="23"/>
      <c r="X50" s="23"/>
      <c r="Y50" s="23"/>
      <c r="Z50" s="23"/>
      <c r="AA50" s="23"/>
      <c r="AB50" s="23"/>
      <c r="AC50" s="23"/>
      <c r="AD50" s="23"/>
      <c r="AE50" s="23"/>
      <c r="AF50" s="23"/>
      <c r="AG50" s="23"/>
      <c r="AH50" s="23"/>
      <c r="AI50" s="24"/>
      <c r="AJ50" s="24"/>
      <c r="AK50" s="24"/>
    </row>
    <row r="51" spans="8:37" ht="14.4" customHeight="1">
      <c r="H51" s="22"/>
      <c r="I51" s="22"/>
      <c r="J51" s="22"/>
      <c r="K51" s="22"/>
      <c r="L51" s="22"/>
      <c r="M51" s="22"/>
      <c r="N51" s="22"/>
      <c r="O51" s="22"/>
      <c r="P51" s="22"/>
      <c r="Q51" s="22"/>
      <c r="R51" s="22"/>
      <c r="S51" s="22"/>
      <c r="T51" s="22"/>
      <c r="U51" s="23"/>
      <c r="V51" s="23"/>
      <c r="W51" s="23"/>
      <c r="X51" s="23"/>
      <c r="Y51" s="23"/>
      <c r="Z51" s="23"/>
      <c r="AA51" s="23"/>
      <c r="AB51" s="23"/>
      <c r="AC51" s="23"/>
      <c r="AD51" s="23"/>
      <c r="AE51" s="23"/>
      <c r="AF51" s="23"/>
      <c r="AG51" s="23"/>
      <c r="AH51" s="23"/>
      <c r="AI51" s="24"/>
      <c r="AJ51" s="24"/>
      <c r="AK51" s="24"/>
    </row>
    <row r="52" spans="8:37" ht="14.4" customHeight="1">
      <c r="H52" s="22"/>
      <c r="I52" s="22"/>
      <c r="J52" s="22"/>
      <c r="K52" s="22"/>
      <c r="L52" s="22"/>
      <c r="M52" s="22"/>
      <c r="N52" s="22"/>
      <c r="O52" s="22"/>
      <c r="P52" s="22"/>
      <c r="Q52" s="22"/>
      <c r="R52" s="22"/>
      <c r="S52" s="22"/>
      <c r="T52" s="22"/>
      <c r="U52" s="23"/>
      <c r="V52" s="23"/>
      <c r="W52" s="23"/>
      <c r="X52" s="23"/>
      <c r="Y52" s="23"/>
      <c r="Z52" s="23"/>
      <c r="AA52" s="23"/>
      <c r="AB52" s="23"/>
      <c r="AC52" s="23"/>
      <c r="AD52" s="23"/>
      <c r="AE52" s="23"/>
      <c r="AF52" s="23"/>
      <c r="AG52" s="23"/>
      <c r="AH52" s="23"/>
      <c r="AI52" s="24"/>
      <c r="AJ52" s="24"/>
      <c r="AK52" s="24"/>
    </row>
    <row r="53" spans="8:37" ht="14.4" customHeight="1">
      <c r="H53" s="22"/>
      <c r="I53" s="22"/>
      <c r="J53" s="22"/>
      <c r="K53" s="22"/>
      <c r="L53" s="22"/>
      <c r="M53" s="22"/>
      <c r="N53" s="22"/>
      <c r="O53" s="22"/>
      <c r="P53" s="22"/>
      <c r="Q53" s="22"/>
      <c r="R53" s="22"/>
      <c r="S53" s="22"/>
      <c r="T53" s="22"/>
      <c r="U53" s="23"/>
      <c r="V53" s="23"/>
      <c r="W53" s="23"/>
      <c r="X53" s="23"/>
      <c r="Y53" s="23"/>
      <c r="Z53" s="23"/>
      <c r="AA53" s="23"/>
      <c r="AB53" s="23"/>
      <c r="AC53" s="23"/>
      <c r="AD53" s="23"/>
      <c r="AE53" s="23"/>
      <c r="AF53" s="23"/>
      <c r="AG53" s="23"/>
      <c r="AH53" s="23"/>
      <c r="AI53" s="24"/>
      <c r="AJ53" s="24"/>
      <c r="AK53" s="24"/>
    </row>
    <row r="54" spans="8:37" ht="14.4" customHeight="1">
      <c r="H54" s="22"/>
      <c r="I54" s="22"/>
      <c r="J54" s="22"/>
      <c r="K54" s="22"/>
      <c r="L54" s="22"/>
      <c r="M54" s="22"/>
      <c r="N54" s="22"/>
      <c r="O54" s="22"/>
      <c r="P54" s="22"/>
      <c r="Q54" s="22"/>
      <c r="R54" s="22"/>
      <c r="S54" s="22"/>
      <c r="T54" s="22"/>
      <c r="U54" s="23"/>
      <c r="V54" s="23"/>
      <c r="W54" s="23"/>
      <c r="X54" s="23"/>
      <c r="Y54" s="23"/>
      <c r="Z54" s="23"/>
      <c r="AA54" s="23"/>
      <c r="AB54" s="23"/>
      <c r="AC54" s="23"/>
      <c r="AD54" s="23"/>
      <c r="AE54" s="23"/>
      <c r="AF54" s="23"/>
      <c r="AG54" s="23"/>
      <c r="AH54" s="23"/>
      <c r="AI54" s="24"/>
      <c r="AJ54" s="24"/>
      <c r="AK54" s="24"/>
    </row>
    <row r="55" spans="8:37" ht="15" customHeight="1">
      <c r="H55" s="22"/>
      <c r="I55" s="22"/>
      <c r="J55" s="22"/>
      <c r="K55" s="22"/>
      <c r="L55" s="22"/>
      <c r="M55" s="22"/>
      <c r="N55" s="22"/>
      <c r="O55" s="22"/>
      <c r="P55" s="22"/>
      <c r="Q55" s="22"/>
      <c r="R55" s="22"/>
      <c r="S55" s="22"/>
      <c r="T55" s="22"/>
      <c r="U55" s="23"/>
      <c r="V55" s="23"/>
      <c r="W55" s="23"/>
      <c r="X55" s="23"/>
      <c r="Y55" s="23"/>
      <c r="Z55" s="23"/>
      <c r="AA55" s="23"/>
      <c r="AB55" s="23"/>
      <c r="AC55" s="23"/>
      <c r="AD55" s="23"/>
      <c r="AE55" s="23"/>
      <c r="AF55" s="23"/>
      <c r="AG55" s="23"/>
      <c r="AH55" s="23"/>
      <c r="AI55" s="24"/>
      <c r="AJ55" s="24"/>
      <c r="AK55" s="24"/>
    </row>
    <row r="56" spans="8:37">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row>
  </sheetData>
  <mergeCells count="2">
    <mergeCell ref="AI36:AK55"/>
    <mergeCell ref="U36:AH55"/>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Online Sales Data</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Ramón Muñoz</dc:creator>
  <cp:lastModifiedBy>Ramón Muñoz</cp:lastModifiedBy>
  <dcterms:created xsi:type="dcterms:W3CDTF">2024-11-25T02:20:39Z</dcterms:created>
  <dcterms:modified xsi:type="dcterms:W3CDTF">2024-12-09T01:18:55Z</dcterms:modified>
</cp:coreProperties>
</file>